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fa\Desktop\Portfolio\Excel\Spotify_2023\"/>
    </mc:Choice>
  </mc:AlternateContent>
  <xr:revisionPtr revIDLastSave="0" documentId="13_ncr:1_{7B298638-C233-4526-81D7-FAFB721987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otify2023_OriginalData" sheetId="1" r:id="rId1"/>
    <sheet name="Spotify2023_Cleaning" sheetId="2" r:id="rId2"/>
    <sheet name="Spotify2023_Fi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2" l="1" a="1"/>
  <c r="AB2" i="2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59" i="2" a="1"/>
  <c r="AB59" i="2" s="1"/>
  <c r="AB60" i="2" a="1"/>
  <c r="AB60" i="2" s="1"/>
  <c r="AB61" i="2" a="1"/>
  <c r="AB61" i="2" s="1"/>
  <c r="AB62" i="2" a="1"/>
  <c r="AB62" i="2" s="1"/>
  <c r="AB63" i="2" a="1"/>
  <c r="AB63" i="2" s="1"/>
  <c r="AB64" i="2" a="1"/>
  <c r="AB64" i="2" s="1"/>
  <c r="AB65" i="2" a="1"/>
  <c r="AB65" i="2" s="1"/>
  <c r="AB66" i="2" a="1"/>
  <c r="AB66" i="2" s="1"/>
  <c r="AB67" i="2" a="1"/>
  <c r="AB67" i="2" s="1"/>
  <c r="AB68" i="2" a="1"/>
  <c r="AB68" i="2" s="1"/>
  <c r="AB69" i="2" a="1"/>
  <c r="AB69" i="2" s="1"/>
  <c r="AB70" i="2" a="1"/>
  <c r="AB70" i="2" s="1"/>
  <c r="AB71" i="2" a="1"/>
  <c r="AB71" i="2" s="1"/>
  <c r="AB72" i="2" a="1"/>
  <c r="AB72" i="2" s="1"/>
  <c r="AB73" i="2" a="1"/>
  <c r="AB73" i="2" s="1"/>
  <c r="AB74" i="2" a="1"/>
  <c r="AB74" i="2" s="1"/>
  <c r="AB75" i="2" a="1"/>
  <c r="AB75" i="2" s="1"/>
  <c r="AB76" i="2" a="1"/>
  <c r="AB76" i="2" s="1"/>
  <c r="AB77" i="2" a="1"/>
  <c r="AB77" i="2" s="1"/>
  <c r="AB78" i="2" a="1"/>
  <c r="AB78" i="2" s="1"/>
  <c r="AB79" i="2" a="1"/>
  <c r="AB79" i="2" s="1"/>
  <c r="AB80" i="2" a="1"/>
  <c r="AB80" i="2" s="1"/>
  <c r="AB81" i="2" a="1"/>
  <c r="AB81" i="2" s="1"/>
  <c r="AB82" i="2" a="1"/>
  <c r="AB82" i="2" s="1"/>
  <c r="AB83" i="2" a="1"/>
  <c r="AB83" i="2" s="1"/>
  <c r="AB84" i="2" a="1"/>
  <c r="AB84" i="2" s="1"/>
  <c r="AB85" i="2" a="1"/>
  <c r="AB85" i="2" s="1"/>
  <c r="AB86" i="2" a="1"/>
  <c r="AB86" i="2" s="1"/>
  <c r="AB87" i="2" a="1"/>
  <c r="AB87" i="2" s="1"/>
  <c r="AB88" i="2" a="1"/>
  <c r="AB88" i="2" s="1"/>
  <c r="AB89" i="2" a="1"/>
  <c r="AB89" i="2" s="1"/>
  <c r="AB90" i="2" a="1"/>
  <c r="AB90" i="2" s="1"/>
  <c r="AB91" i="2" a="1"/>
  <c r="AB91" i="2" s="1"/>
  <c r="AB92" i="2" a="1"/>
  <c r="AB92" i="2" s="1"/>
  <c r="AB93" i="2" a="1"/>
  <c r="AB93" i="2" s="1"/>
  <c r="AB94" i="2" a="1"/>
  <c r="AB94" i="2" s="1"/>
  <c r="AB95" i="2" a="1"/>
  <c r="AB95" i="2" s="1"/>
  <c r="AB96" i="2" a="1"/>
  <c r="AB96" i="2" s="1"/>
  <c r="AB97" i="2" a="1"/>
  <c r="AB97" i="2" s="1"/>
  <c r="AB98" i="2" a="1"/>
  <c r="AB98" i="2" s="1"/>
  <c r="AB99" i="2" a="1"/>
  <c r="AB99" i="2" s="1"/>
  <c r="AB100" i="2" a="1"/>
  <c r="AB100" i="2" s="1"/>
  <c r="AB101" i="2" a="1"/>
  <c r="AB101" i="2" s="1"/>
  <c r="AB102" i="2" a="1"/>
  <c r="AB102" i="2" s="1"/>
  <c r="AB103" i="2" a="1"/>
  <c r="AB103" i="2" s="1"/>
  <c r="AB104" i="2" a="1"/>
  <c r="AB104" i="2" s="1"/>
  <c r="AB105" i="2" a="1"/>
  <c r="AB105" i="2" s="1"/>
  <c r="AB106" i="2" a="1"/>
  <c r="AB106" i="2" s="1"/>
  <c r="AB107" i="2" a="1"/>
  <c r="AB107" i="2" s="1"/>
  <c r="AB108" i="2" a="1"/>
  <c r="AB108" i="2" s="1"/>
  <c r="AB109" i="2" a="1"/>
  <c r="AB109" i="2" s="1"/>
  <c r="AB110" i="2" a="1"/>
  <c r="AB110" i="2" s="1"/>
  <c r="AB111" i="2" a="1"/>
  <c r="AB111" i="2" s="1"/>
  <c r="AB112" i="2" a="1"/>
  <c r="AB112" i="2" s="1"/>
  <c r="AB113" i="2" a="1"/>
  <c r="AB113" i="2" s="1"/>
  <c r="AB114" i="2" a="1"/>
  <c r="AB114" i="2" s="1"/>
  <c r="AB115" i="2" a="1"/>
  <c r="AB115" i="2" s="1"/>
  <c r="AB116" i="2" a="1"/>
  <c r="AB116" i="2" s="1"/>
  <c r="AB117" i="2" a="1"/>
  <c r="AB117" i="2" s="1"/>
  <c r="AB118" i="2" a="1"/>
  <c r="AB118" i="2" s="1"/>
  <c r="AB119" i="2" a="1"/>
  <c r="AB119" i="2" s="1"/>
  <c r="AB120" i="2" a="1"/>
  <c r="AB120" i="2" s="1"/>
  <c r="AB121" i="2" a="1"/>
  <c r="AB121" i="2" s="1"/>
  <c r="AB122" i="2" a="1"/>
  <c r="AB122" i="2" s="1"/>
  <c r="AB123" i="2" a="1"/>
  <c r="AB123" i="2" s="1"/>
  <c r="AB124" i="2" a="1"/>
  <c r="AB124" i="2" s="1"/>
  <c r="AB125" i="2" a="1"/>
  <c r="AB125" i="2" s="1"/>
  <c r="AB126" i="2" a="1"/>
  <c r="AB126" i="2" s="1"/>
  <c r="AB127" i="2" a="1"/>
  <c r="AB127" i="2" s="1"/>
  <c r="AB128" i="2" a="1"/>
  <c r="AB128" i="2" s="1"/>
  <c r="AB129" i="2" a="1"/>
  <c r="AB129" i="2" s="1"/>
  <c r="AB130" i="2" a="1"/>
  <c r="AB130" i="2" s="1"/>
  <c r="AB131" i="2" a="1"/>
  <c r="AB131" i="2" s="1"/>
  <c r="AB132" i="2" a="1"/>
  <c r="AB132" i="2" s="1"/>
  <c r="AB133" i="2" a="1"/>
  <c r="AB133" i="2" s="1"/>
  <c r="AB134" i="2" a="1"/>
  <c r="AB134" i="2" s="1"/>
  <c r="AB135" i="2" a="1"/>
  <c r="AB135" i="2" s="1"/>
  <c r="AB136" i="2" a="1"/>
  <c r="AB136" i="2" s="1"/>
  <c r="AB137" i="2" a="1"/>
  <c r="AB137" i="2" s="1"/>
  <c r="AB138" i="2" a="1"/>
  <c r="AB138" i="2" s="1"/>
  <c r="AB139" i="2" a="1"/>
  <c r="AB139" i="2" s="1"/>
  <c r="AB140" i="2" a="1"/>
  <c r="AB140" i="2" s="1"/>
  <c r="AB141" i="2" a="1"/>
  <c r="AB141" i="2" s="1"/>
  <c r="AB142" i="2" a="1"/>
  <c r="AB142" i="2" s="1"/>
  <c r="AB143" i="2" a="1"/>
  <c r="AB143" i="2" s="1"/>
  <c r="AB144" i="2" a="1"/>
  <c r="AB144" i="2" s="1"/>
  <c r="AB145" i="2" a="1"/>
  <c r="AB145" i="2" s="1"/>
  <c r="AB146" i="2" a="1"/>
  <c r="AB146" i="2" s="1"/>
  <c r="AB147" i="2" a="1"/>
  <c r="AB147" i="2" s="1"/>
  <c r="AB148" i="2" a="1"/>
  <c r="AB148" i="2" s="1"/>
  <c r="AB149" i="2" a="1"/>
  <c r="AB149" i="2" s="1"/>
  <c r="AB150" i="2" a="1"/>
  <c r="AB150" i="2" s="1"/>
  <c r="AB151" i="2" a="1"/>
  <c r="AB151" i="2" s="1"/>
  <c r="AB152" i="2" a="1"/>
  <c r="AB152" i="2" s="1"/>
  <c r="AB153" i="2" a="1"/>
  <c r="AB153" i="2" s="1"/>
  <c r="AB154" i="2" a="1"/>
  <c r="AB154" i="2" s="1"/>
  <c r="AB155" i="2" a="1"/>
  <c r="AB155" i="2" s="1"/>
  <c r="AB156" i="2" a="1"/>
  <c r="AB156" i="2" s="1"/>
  <c r="AB157" i="2" a="1"/>
  <c r="AB157" i="2" s="1"/>
  <c r="AB158" i="2" a="1"/>
  <c r="AB158" i="2" s="1"/>
  <c r="AB159" i="2" a="1"/>
  <c r="AB159" i="2" s="1"/>
  <c r="AB160" i="2" a="1"/>
  <c r="AB160" i="2" s="1"/>
  <c r="AB161" i="2" a="1"/>
  <c r="AB161" i="2" s="1"/>
  <c r="AB162" i="2" a="1"/>
  <c r="AB162" i="2" s="1"/>
  <c r="AB163" i="2" a="1"/>
  <c r="AB163" i="2" s="1"/>
  <c r="AB164" i="2" a="1"/>
  <c r="AB164" i="2" s="1"/>
  <c r="AB165" i="2" a="1"/>
  <c r="AB165" i="2" s="1"/>
  <c r="AB166" i="2" a="1"/>
  <c r="AB166" i="2" s="1"/>
  <c r="AB167" i="2" a="1"/>
  <c r="AB167" i="2" s="1"/>
  <c r="AB168" i="2" a="1"/>
  <c r="AB168" i="2" s="1"/>
  <c r="AB169" i="2" a="1"/>
  <c r="AB169" i="2" s="1"/>
  <c r="AB170" i="2" a="1"/>
  <c r="AB170" i="2" s="1"/>
  <c r="AB171" i="2" a="1"/>
  <c r="AB171" i="2" s="1"/>
  <c r="AB172" i="2" a="1"/>
  <c r="AB172" i="2" s="1"/>
  <c r="AB173" i="2" a="1"/>
  <c r="AB173" i="2" s="1"/>
  <c r="AB174" i="2" a="1"/>
  <c r="AB174" i="2" s="1"/>
  <c r="AB175" i="2" a="1"/>
  <c r="AB175" i="2" s="1"/>
  <c r="AB176" i="2" a="1"/>
  <c r="AB176" i="2" s="1"/>
  <c r="AB177" i="2" a="1"/>
  <c r="AB177" i="2" s="1"/>
  <c r="AB178" i="2" a="1"/>
  <c r="AB178" i="2" s="1"/>
  <c r="AB179" i="2" a="1"/>
  <c r="AB179" i="2" s="1"/>
  <c r="AB180" i="2" a="1"/>
  <c r="AB180" i="2" s="1"/>
  <c r="AB181" i="2" a="1"/>
  <c r="AB181" i="2" s="1"/>
  <c r="AB182" i="2" a="1"/>
  <c r="AB182" i="2" s="1"/>
  <c r="AB183" i="2" a="1"/>
  <c r="AB183" i="2" s="1"/>
  <c r="AB184" i="2" a="1"/>
  <c r="AB184" i="2" s="1"/>
  <c r="AB185" i="2" a="1"/>
  <c r="AB185" i="2" s="1"/>
  <c r="AB186" i="2" a="1"/>
  <c r="AB186" i="2" s="1"/>
  <c r="AB187" i="2" a="1"/>
  <c r="AB187" i="2" s="1"/>
  <c r="AB188" i="2" a="1"/>
  <c r="AB188" i="2" s="1"/>
  <c r="AB189" i="2" a="1"/>
  <c r="AB189" i="2" s="1"/>
  <c r="AB190" i="2" a="1"/>
  <c r="AB190" i="2" s="1"/>
  <c r="AB191" i="2" a="1"/>
  <c r="AB191" i="2" s="1"/>
  <c r="AB192" i="2" a="1"/>
  <c r="AB192" i="2" s="1"/>
  <c r="AB193" i="2" a="1"/>
  <c r="AB193" i="2" s="1"/>
  <c r="AB194" i="2" a="1"/>
  <c r="AB194" i="2" s="1"/>
  <c r="AB195" i="2" a="1"/>
  <c r="AB195" i="2" s="1"/>
  <c r="AB196" i="2" a="1"/>
  <c r="AB196" i="2" s="1"/>
  <c r="AB197" i="2" a="1"/>
  <c r="AB197" i="2" s="1"/>
  <c r="AB198" i="2" a="1"/>
  <c r="AB198" i="2" s="1"/>
  <c r="AB199" i="2" a="1"/>
  <c r="AB199" i="2" s="1"/>
  <c r="AB200" i="2" a="1"/>
  <c r="AB200" i="2" s="1"/>
  <c r="AB201" i="2" a="1"/>
  <c r="AB201" i="2" s="1"/>
  <c r="AB202" i="2" a="1"/>
  <c r="AB202" i="2" s="1"/>
  <c r="AB203" i="2" a="1"/>
  <c r="AB203" i="2" s="1"/>
  <c r="AB204" i="2" a="1"/>
  <c r="AB204" i="2" s="1"/>
  <c r="AB205" i="2" a="1"/>
  <c r="AB205" i="2" s="1"/>
  <c r="AB206" i="2" a="1"/>
  <c r="AB206" i="2" s="1"/>
  <c r="AB207" i="2" a="1"/>
  <c r="AB207" i="2" s="1"/>
  <c r="AB208" i="2" a="1"/>
  <c r="AB208" i="2" s="1"/>
  <c r="AB209" i="2" a="1"/>
  <c r="AB209" i="2" s="1"/>
  <c r="AB210" i="2" a="1"/>
  <c r="AB210" i="2" s="1"/>
  <c r="AB211" i="2" a="1"/>
  <c r="AB211" i="2" s="1"/>
  <c r="AB212" i="2" a="1"/>
  <c r="AB212" i="2" s="1"/>
  <c r="AB213" i="2" a="1"/>
  <c r="AB213" i="2" s="1"/>
  <c r="AB214" i="2" a="1"/>
  <c r="AB214" i="2" s="1"/>
  <c r="AB215" i="2" a="1"/>
  <c r="AB215" i="2" s="1"/>
  <c r="AB216" i="2" a="1"/>
  <c r="AB216" i="2" s="1"/>
  <c r="AB217" i="2" a="1"/>
  <c r="AB217" i="2" s="1"/>
  <c r="AB218" i="2" a="1"/>
  <c r="AB218" i="2" s="1"/>
  <c r="AB219" i="2" a="1"/>
  <c r="AB219" i="2" s="1"/>
  <c r="AB220" i="2" a="1"/>
  <c r="AB220" i="2" s="1"/>
  <c r="AB221" i="2" a="1"/>
  <c r="AB221" i="2" s="1"/>
  <c r="AB222" i="2" a="1"/>
  <c r="AB222" i="2" s="1"/>
  <c r="AB223" i="2" a="1"/>
  <c r="AB223" i="2" s="1"/>
  <c r="AB224" i="2" a="1"/>
  <c r="AB224" i="2" s="1"/>
  <c r="AB225" i="2" a="1"/>
  <c r="AB225" i="2" s="1"/>
  <c r="AB226" i="2" a="1"/>
  <c r="AB226" i="2" s="1"/>
  <c r="AB227" i="2" a="1"/>
  <c r="AB227" i="2" s="1"/>
  <c r="AB228" i="2" a="1"/>
  <c r="AB228" i="2" s="1"/>
  <c r="AB229" i="2" a="1"/>
  <c r="AB229" i="2" s="1"/>
  <c r="AB230" i="2" a="1"/>
  <c r="AB230" i="2" s="1"/>
  <c r="AB231" i="2" a="1"/>
  <c r="AB231" i="2" s="1"/>
  <c r="AB232" i="2" a="1"/>
  <c r="AB232" i="2" s="1"/>
  <c r="AB233" i="2" a="1"/>
  <c r="AB233" i="2" s="1"/>
  <c r="AB234" i="2" a="1"/>
  <c r="AB234" i="2" s="1"/>
  <c r="AB235" i="2" a="1"/>
  <c r="AB235" i="2" s="1"/>
  <c r="AB236" i="2" a="1"/>
  <c r="AB236" i="2" s="1"/>
  <c r="AB237" i="2" a="1"/>
  <c r="AB237" i="2" s="1"/>
  <c r="AB238" i="2" a="1"/>
  <c r="AB238" i="2" s="1"/>
  <c r="AB239" i="2" a="1"/>
  <c r="AB239" i="2" s="1"/>
  <c r="AB240" i="2" a="1"/>
  <c r="AB240" i="2" s="1"/>
  <c r="AB241" i="2" a="1"/>
  <c r="AB241" i="2" s="1"/>
  <c r="AB242" i="2" a="1"/>
  <c r="AB242" i="2" s="1"/>
  <c r="AB243" i="2" a="1"/>
  <c r="AB243" i="2" s="1"/>
  <c r="AB244" i="2" a="1"/>
  <c r="AB244" i="2" s="1"/>
  <c r="AB245" i="2" a="1"/>
  <c r="AB245" i="2" s="1"/>
  <c r="AB246" i="2" a="1"/>
  <c r="AB246" i="2" s="1"/>
  <c r="AB247" i="2" a="1"/>
  <c r="AB247" i="2" s="1"/>
  <c r="AB248" i="2" a="1"/>
  <c r="AB248" i="2" s="1"/>
  <c r="AB249" i="2" a="1"/>
  <c r="AB249" i="2" s="1"/>
  <c r="AB250" i="2" a="1"/>
  <c r="AB250" i="2" s="1"/>
  <c r="AB251" i="2" a="1"/>
  <c r="AB251" i="2" s="1"/>
  <c r="AB252" i="2" a="1"/>
  <c r="AB252" i="2" s="1"/>
  <c r="AB253" i="2" a="1"/>
  <c r="AB253" i="2" s="1"/>
  <c r="AB254" i="2" a="1"/>
  <c r="AB254" i="2" s="1"/>
  <c r="AB255" i="2" a="1"/>
  <c r="AB255" i="2" s="1"/>
  <c r="AB256" i="2" a="1"/>
  <c r="AB256" i="2" s="1"/>
  <c r="AB257" i="2" a="1"/>
  <c r="AB257" i="2" s="1"/>
  <c r="AB258" i="2" a="1"/>
  <c r="AB258" i="2" s="1"/>
  <c r="AB259" i="2" a="1"/>
  <c r="AB259" i="2" s="1"/>
  <c r="AB260" i="2" a="1"/>
  <c r="AB260" i="2" s="1"/>
  <c r="AB261" i="2" a="1"/>
  <c r="AB261" i="2" s="1"/>
  <c r="AB262" i="2" a="1"/>
  <c r="AB262" i="2" s="1"/>
  <c r="AB263" i="2" a="1"/>
  <c r="AB263" i="2" s="1"/>
  <c r="AB264" i="2" a="1"/>
  <c r="AB264" i="2" s="1"/>
  <c r="AB265" i="2" a="1"/>
  <c r="AB265" i="2" s="1"/>
  <c r="AB266" i="2" a="1"/>
  <c r="AB266" i="2" s="1"/>
  <c r="AB267" i="2" a="1"/>
  <c r="AB267" i="2" s="1"/>
  <c r="AB268" i="2" a="1"/>
  <c r="AB268" i="2" s="1"/>
  <c r="AB269" i="2" a="1"/>
  <c r="AB269" i="2" s="1"/>
  <c r="AB270" i="2" a="1"/>
  <c r="AB270" i="2" s="1"/>
  <c r="AB271" i="2" a="1"/>
  <c r="AB271" i="2" s="1"/>
  <c r="AB272" i="2" a="1"/>
  <c r="AB272" i="2" s="1"/>
  <c r="AB273" i="2" a="1"/>
  <c r="AB273" i="2" s="1"/>
  <c r="AB274" i="2" a="1"/>
  <c r="AB274" i="2" s="1"/>
  <c r="AB275" i="2" a="1"/>
  <c r="AB275" i="2" s="1"/>
  <c r="AB276" i="2" a="1"/>
  <c r="AB276" i="2" s="1"/>
  <c r="AB277" i="2" a="1"/>
  <c r="AB277" i="2" s="1"/>
  <c r="AB278" i="2" a="1"/>
  <c r="AB278" i="2" s="1"/>
  <c r="AB279" i="2" a="1"/>
  <c r="AB279" i="2" s="1"/>
  <c r="AB280" i="2" a="1"/>
  <c r="AB280" i="2" s="1"/>
  <c r="AB281" i="2" a="1"/>
  <c r="AB281" i="2" s="1"/>
  <c r="AB282" i="2" a="1"/>
  <c r="AB282" i="2" s="1"/>
  <c r="AB283" i="2" a="1"/>
  <c r="AB283" i="2" s="1"/>
  <c r="AB284" i="2" a="1"/>
  <c r="AB284" i="2" s="1"/>
  <c r="AB285" i="2" a="1"/>
  <c r="AB285" i="2" s="1"/>
  <c r="AB286" i="2" a="1"/>
  <c r="AB286" i="2" s="1"/>
  <c r="AB287" i="2" a="1"/>
  <c r="AB287" i="2" s="1"/>
  <c r="AB288" i="2" a="1"/>
  <c r="AB288" i="2" s="1"/>
  <c r="AB289" i="2" a="1"/>
  <c r="AB289" i="2" s="1"/>
  <c r="AB290" i="2" a="1"/>
  <c r="AB290" i="2" s="1"/>
  <c r="AB291" i="2" a="1"/>
  <c r="AB291" i="2" s="1"/>
  <c r="AB292" i="2" a="1"/>
  <c r="AB292" i="2" s="1"/>
  <c r="AB293" i="2" a="1"/>
  <c r="AB293" i="2" s="1"/>
  <c r="AB294" i="2" a="1"/>
  <c r="AB294" i="2" s="1"/>
  <c r="AB295" i="2" a="1"/>
  <c r="AB295" i="2" s="1"/>
  <c r="AB296" i="2" a="1"/>
  <c r="AB296" i="2" s="1"/>
  <c r="AB297" i="2" a="1"/>
  <c r="AB297" i="2" s="1"/>
  <c r="AB298" i="2" a="1"/>
  <c r="AB298" i="2" s="1"/>
  <c r="AB299" i="2" a="1"/>
  <c r="AB299" i="2" s="1"/>
  <c r="AB300" i="2" a="1"/>
  <c r="AB300" i="2" s="1"/>
  <c r="AB301" i="2" a="1"/>
  <c r="AB301" i="2" s="1"/>
  <c r="AB302" i="2" a="1"/>
  <c r="AB302" i="2" s="1"/>
  <c r="AB303" i="2" a="1"/>
  <c r="AB303" i="2" s="1"/>
  <c r="AB304" i="2" a="1"/>
  <c r="AB304" i="2" s="1"/>
  <c r="AB305" i="2" a="1"/>
  <c r="AB305" i="2" s="1"/>
  <c r="AB306" i="2" a="1"/>
  <c r="AB306" i="2" s="1"/>
  <c r="AB307" i="2" a="1"/>
  <c r="AB307" i="2" s="1"/>
  <c r="AB308" i="2" a="1"/>
  <c r="AB308" i="2" s="1"/>
  <c r="AB309" i="2" a="1"/>
  <c r="AB309" i="2" s="1"/>
  <c r="AB310" i="2" a="1"/>
  <c r="AB310" i="2" s="1"/>
  <c r="AB311" i="2" a="1"/>
  <c r="AB311" i="2" s="1"/>
  <c r="AB312" i="2" a="1"/>
  <c r="AB312" i="2" s="1"/>
  <c r="AB313" i="2" a="1"/>
  <c r="AB313" i="2" s="1"/>
  <c r="AB314" i="2" a="1"/>
  <c r="AB314" i="2" s="1"/>
  <c r="AB315" i="2" a="1"/>
  <c r="AB315" i="2" s="1"/>
  <c r="AB316" i="2" a="1"/>
  <c r="AB316" i="2" s="1"/>
  <c r="AB317" i="2" a="1"/>
  <c r="AB317" i="2" s="1"/>
  <c r="AB318" i="2" a="1"/>
  <c r="AB318" i="2" s="1"/>
  <c r="AB319" i="2" a="1"/>
  <c r="AB319" i="2" s="1"/>
  <c r="AB320" i="2" a="1"/>
  <c r="AB320" i="2" s="1"/>
  <c r="AB321" i="2" a="1"/>
  <c r="AB321" i="2" s="1"/>
  <c r="AB322" i="2" a="1"/>
  <c r="AB322" i="2" s="1"/>
  <c r="AB323" i="2" a="1"/>
  <c r="AB323" i="2" s="1"/>
  <c r="AB324" i="2" a="1"/>
  <c r="AB324" i="2" s="1"/>
  <c r="AB325" i="2" a="1"/>
  <c r="AB325" i="2" s="1"/>
  <c r="AB326" i="2" a="1"/>
  <c r="AB326" i="2" s="1"/>
  <c r="AB327" i="2" a="1"/>
  <c r="AB327" i="2" s="1"/>
  <c r="AB328" i="2" a="1"/>
  <c r="AB328" i="2" s="1"/>
  <c r="AB329" i="2" a="1"/>
  <c r="AB329" i="2" s="1"/>
  <c r="AB330" i="2" a="1"/>
  <c r="AB330" i="2" s="1"/>
  <c r="AB331" i="2" a="1"/>
  <c r="AB331" i="2" s="1"/>
  <c r="AB332" i="2" a="1"/>
  <c r="AB332" i="2" s="1"/>
  <c r="AB333" i="2" a="1"/>
  <c r="AB333" i="2" s="1"/>
  <c r="AB334" i="2" a="1"/>
  <c r="AB334" i="2" s="1"/>
  <c r="AB335" i="2" a="1"/>
  <c r="AB335" i="2" s="1"/>
  <c r="AB336" i="2" a="1"/>
  <c r="AB336" i="2" s="1"/>
  <c r="AB337" i="2" a="1"/>
  <c r="AB337" i="2" s="1"/>
  <c r="AB338" i="2" a="1"/>
  <c r="AB338" i="2" s="1"/>
  <c r="AB339" i="2" a="1"/>
  <c r="AB339" i="2" s="1"/>
  <c r="AB340" i="2" a="1"/>
  <c r="AB340" i="2" s="1"/>
  <c r="AB341" i="2" a="1"/>
  <c r="AB341" i="2" s="1"/>
  <c r="AB342" i="2" a="1"/>
  <c r="AB342" i="2" s="1"/>
  <c r="AB343" i="2" a="1"/>
  <c r="AB343" i="2" s="1"/>
  <c r="AB344" i="2" a="1"/>
  <c r="AB344" i="2" s="1"/>
  <c r="AB345" i="2" a="1"/>
  <c r="AB345" i="2" s="1"/>
  <c r="AB346" i="2" a="1"/>
  <c r="AB346" i="2" s="1"/>
  <c r="AB347" i="2" a="1"/>
  <c r="AB347" i="2" s="1"/>
  <c r="AB348" i="2" a="1"/>
  <c r="AB348" i="2" s="1"/>
  <c r="AB349" i="2" a="1"/>
  <c r="AB349" i="2" s="1"/>
  <c r="AB350" i="2" a="1"/>
  <c r="AB350" i="2" s="1"/>
  <c r="AB351" i="2" a="1"/>
  <c r="AB351" i="2"/>
  <c r="AB352" i="2" a="1"/>
  <c r="AB352" i="2" s="1"/>
  <c r="AB353" i="2" a="1"/>
  <c r="AB353" i="2" s="1"/>
  <c r="AB354" i="2" a="1"/>
  <c r="AB354" i="2"/>
  <c r="AB355" i="2" a="1"/>
  <c r="AB355" i="2" s="1"/>
  <c r="AB356" i="2" a="1"/>
  <c r="AB356" i="2" s="1"/>
  <c r="AB357" i="2" a="1"/>
  <c r="AB357" i="2" s="1"/>
  <c r="AB358" i="2" a="1"/>
  <c r="AB358" i="2" s="1"/>
  <c r="AB359" i="2" a="1"/>
  <c r="AB359" i="2" s="1"/>
  <c r="AB360" i="2" a="1"/>
  <c r="AB360" i="2" s="1"/>
  <c r="AB361" i="2" a="1"/>
  <c r="AB361" i="2" s="1"/>
  <c r="AB362" i="2" a="1"/>
  <c r="AB362" i="2" s="1"/>
  <c r="AB363" i="2" a="1"/>
  <c r="AB363" i="2" s="1"/>
  <c r="AB364" i="2" a="1"/>
  <c r="AB364" i="2" s="1"/>
  <c r="AB365" i="2" a="1"/>
  <c r="AB365" i="2" s="1"/>
  <c r="AB366" i="2" a="1"/>
  <c r="AB366" i="2" s="1"/>
  <c r="AB367" i="2" a="1"/>
  <c r="AB367" i="2" s="1"/>
  <c r="AB368" i="2" a="1"/>
  <c r="AB368" i="2" s="1"/>
  <c r="AB369" i="2" a="1"/>
  <c r="AB369" i="2" s="1"/>
  <c r="AB370" i="2" a="1"/>
  <c r="AB370" i="2" s="1"/>
  <c r="AB371" i="2" a="1"/>
  <c r="AB371" i="2" s="1"/>
  <c r="AB372" i="2" a="1"/>
  <c r="AB372" i="2" s="1"/>
  <c r="AB373" i="2" a="1"/>
  <c r="AB373" i="2" s="1"/>
  <c r="AB374" i="2" a="1"/>
  <c r="AB374" i="2" s="1"/>
  <c r="AB375" i="2" a="1"/>
  <c r="AB375" i="2"/>
  <c r="AB376" i="2" a="1"/>
  <c r="AB376" i="2" s="1"/>
  <c r="AB377" i="2" a="1"/>
  <c r="AB377" i="2" s="1"/>
  <c r="AB378" i="2" a="1"/>
  <c r="AB378" i="2" s="1"/>
  <c r="AB379" i="2" a="1"/>
  <c r="AB379" i="2" s="1"/>
  <c r="AB380" i="2" a="1"/>
  <c r="AB380" i="2" s="1"/>
  <c r="AB381" i="2" a="1"/>
  <c r="AB381" i="2" s="1"/>
  <c r="AB382" i="2" a="1"/>
  <c r="AB382" i="2" s="1"/>
  <c r="AB383" i="2" a="1"/>
  <c r="AB383" i="2" s="1"/>
  <c r="AB384" i="2" a="1"/>
  <c r="AB384" i="2" s="1"/>
  <c r="AB385" i="2" a="1"/>
  <c r="AB385" i="2" s="1"/>
  <c r="AB386" i="2" a="1"/>
  <c r="AB386" i="2"/>
  <c r="AB387" i="2" a="1"/>
  <c r="AB387" i="2" s="1"/>
  <c r="AB388" i="2" a="1"/>
  <c r="AB388" i="2" s="1"/>
  <c r="AB389" i="2" a="1"/>
  <c r="AB389" i="2" s="1"/>
  <c r="AB390" i="2" a="1"/>
  <c r="AB390" i="2" s="1"/>
  <c r="AB391" i="2" a="1"/>
  <c r="AB391" i="2" s="1"/>
  <c r="AB392" i="2" a="1"/>
  <c r="AB392" i="2" s="1"/>
  <c r="AB393" i="2" a="1"/>
  <c r="AB393" i="2" s="1"/>
  <c r="AB394" i="2" a="1"/>
  <c r="AB394" i="2" s="1"/>
  <c r="AB395" i="2" a="1"/>
  <c r="AB395" i="2" s="1"/>
  <c r="AB396" i="2" a="1"/>
  <c r="AB396" i="2" s="1"/>
  <c r="AB397" i="2" a="1"/>
  <c r="AB397" i="2" s="1"/>
  <c r="AB398" i="2" a="1"/>
  <c r="AB398" i="2"/>
  <c r="AB399" i="2" a="1"/>
  <c r="AB399" i="2"/>
  <c r="AB400" i="2" a="1"/>
  <c r="AB400" i="2" s="1"/>
  <c r="AB401" i="2" a="1"/>
  <c r="AB401" i="2" s="1"/>
  <c r="AB402" i="2" a="1"/>
  <c r="AB402" i="2"/>
  <c r="AB403" i="2" a="1"/>
  <c r="AB403" i="2" s="1"/>
  <c r="AB404" i="2" a="1"/>
  <c r="AB404" i="2" s="1"/>
  <c r="AB405" i="2" a="1"/>
  <c r="AB405" i="2" s="1"/>
  <c r="AB406" i="2" a="1"/>
  <c r="AB406" i="2" s="1"/>
  <c r="AB407" i="2" a="1"/>
  <c r="AB407" i="2" s="1"/>
  <c r="AB408" i="2" a="1"/>
  <c r="AB408" i="2" s="1"/>
  <c r="AB409" i="2" a="1"/>
  <c r="AB409" i="2" s="1"/>
  <c r="AB410" i="2" a="1"/>
  <c r="AB410" i="2" s="1"/>
  <c r="AB411" i="2" a="1"/>
  <c r="AB411" i="2"/>
  <c r="AB412" i="2" a="1"/>
  <c r="AB412" i="2" s="1"/>
  <c r="AB413" i="2" a="1"/>
  <c r="AB413" i="2" s="1"/>
  <c r="AB414" i="2" a="1"/>
  <c r="AB414" i="2"/>
  <c r="AB415" i="2" a="1"/>
  <c r="AB415" i="2" s="1"/>
  <c r="AB416" i="2" a="1"/>
  <c r="AB416" i="2" s="1"/>
  <c r="AB417" i="2" a="1"/>
  <c r="AB417" i="2" s="1"/>
  <c r="AB418" i="2" a="1"/>
  <c r="AB418" i="2" s="1"/>
  <c r="AB419" i="2" a="1"/>
  <c r="AB419" i="2" s="1"/>
  <c r="AB420" i="2" a="1"/>
  <c r="AB420" i="2" s="1"/>
  <c r="AB421" i="2" a="1"/>
  <c r="AB421" i="2" s="1"/>
  <c r="AB422" i="2" a="1"/>
  <c r="AB422" i="2"/>
  <c r="AB423" i="2" a="1"/>
  <c r="AB423" i="2"/>
  <c r="AB424" i="2" a="1"/>
  <c r="AB424" i="2" s="1"/>
  <c r="AB425" i="2" a="1"/>
  <c r="AB425" i="2" s="1"/>
  <c r="AB426" i="2" a="1"/>
  <c r="AB426" i="2"/>
  <c r="AB427" i="2" a="1"/>
  <c r="AB427" i="2" s="1"/>
  <c r="AB428" i="2" a="1"/>
  <c r="AB428" i="2" s="1"/>
  <c r="AB429" i="2" a="1"/>
  <c r="AB429" i="2" s="1"/>
  <c r="AB430" i="2" a="1"/>
  <c r="AB430" i="2" s="1"/>
  <c r="AB431" i="2" a="1"/>
  <c r="AB431" i="2" s="1"/>
  <c r="AB432" i="2" a="1"/>
  <c r="AB432" i="2"/>
  <c r="AB433" i="2" a="1"/>
  <c r="AB433" i="2" s="1"/>
  <c r="AB434" i="2" a="1"/>
  <c r="AB434" i="2" s="1"/>
  <c r="AB435" i="2" a="1"/>
  <c r="AB435" i="2" s="1"/>
  <c r="AB436" i="2" a="1"/>
  <c r="AB436" i="2" s="1"/>
  <c r="AB437" i="2" a="1"/>
  <c r="AB437" i="2" s="1"/>
  <c r="AB438" i="2" a="1"/>
  <c r="AB438" i="2" s="1"/>
  <c r="AB439" i="2" a="1"/>
  <c r="AB439" i="2" s="1"/>
  <c r="AB440" i="2" a="1"/>
  <c r="AB440" i="2" s="1"/>
  <c r="AB441" i="2" a="1"/>
  <c r="AB441" i="2" s="1"/>
  <c r="AB442" i="2" a="1"/>
  <c r="AB442" i="2" s="1"/>
  <c r="AB443" i="2" a="1"/>
  <c r="AB443" i="2" s="1"/>
  <c r="AB444" i="2" a="1"/>
  <c r="AB444" i="2" s="1"/>
  <c r="AB445" i="2" a="1"/>
  <c r="AB445" i="2" s="1"/>
  <c r="AB446" i="2" a="1"/>
  <c r="AB446" i="2"/>
  <c r="AB447" i="2" a="1"/>
  <c r="AB447" i="2" s="1"/>
  <c r="AB448" i="2" a="1"/>
  <c r="AB448" i="2" s="1"/>
  <c r="AB449" i="2" a="1"/>
  <c r="AB449" i="2" s="1"/>
  <c r="AB450" i="2" a="1"/>
  <c r="AB450" i="2"/>
  <c r="AB451" i="2" a="1"/>
  <c r="AB451" i="2" s="1"/>
  <c r="AB452" i="2" a="1"/>
  <c r="AB452" i="2" s="1"/>
  <c r="AB453" i="2" a="1"/>
  <c r="AB453" i="2"/>
  <c r="AB454" i="2" a="1"/>
  <c r="AB454" i="2" s="1"/>
  <c r="AB455" i="2" a="1"/>
  <c r="AB455" i="2" s="1"/>
  <c r="AB456" i="2" a="1"/>
  <c r="AB456" i="2" s="1"/>
  <c r="AB457" i="2" a="1"/>
  <c r="AB457" i="2" s="1"/>
  <c r="AB458" i="2" a="1"/>
  <c r="AB458" i="2"/>
  <c r="AB459" i="2" a="1"/>
  <c r="AB459" i="2" s="1"/>
  <c r="AB460" i="2" a="1"/>
  <c r="AB460" i="2" s="1"/>
  <c r="AB461" i="2" a="1"/>
  <c r="AB461" i="2" s="1"/>
  <c r="AB462" i="2" a="1"/>
  <c r="AB462" i="2" s="1"/>
  <c r="AB463" i="2" a="1"/>
  <c r="AB463" i="2" s="1"/>
  <c r="AB464" i="2" a="1"/>
  <c r="AB464" i="2" s="1"/>
  <c r="AB465" i="2" a="1"/>
  <c r="AB465" i="2" s="1"/>
  <c r="AB466" i="2" a="1"/>
  <c r="AB466" i="2" s="1"/>
  <c r="AB467" i="2" a="1"/>
  <c r="AB467" i="2" s="1"/>
  <c r="AB468" i="2" a="1"/>
  <c r="AB468" i="2" s="1"/>
  <c r="AB469" i="2" a="1"/>
  <c r="AB469" i="2" s="1"/>
  <c r="AB470" i="2" a="1"/>
  <c r="AB470" i="2" s="1"/>
  <c r="AB471" i="2" a="1"/>
  <c r="AB471" i="2"/>
  <c r="AB472" i="2" a="1"/>
  <c r="AB472" i="2" s="1"/>
  <c r="AB473" i="2" a="1"/>
  <c r="AB473" i="2" s="1"/>
  <c r="AB474" i="2" a="1"/>
  <c r="AB474" i="2" s="1"/>
  <c r="AB475" i="2" a="1"/>
  <c r="AB475" i="2" s="1"/>
  <c r="AB476" i="2" a="1"/>
  <c r="AB476" i="2" s="1"/>
  <c r="AB477" i="2" a="1"/>
  <c r="AB477" i="2" s="1"/>
  <c r="AB478" i="2" a="1"/>
  <c r="AB478" i="2" s="1"/>
  <c r="AB479" i="2" a="1"/>
  <c r="AB479" i="2" s="1"/>
  <c r="AB480" i="2" a="1"/>
  <c r="AB480" i="2" s="1"/>
  <c r="AB481" i="2" a="1"/>
  <c r="AB481" i="2" s="1"/>
  <c r="AB482" i="2" a="1"/>
  <c r="AB482" i="2"/>
  <c r="AB483" i="2" a="1"/>
  <c r="AB483" i="2" s="1"/>
  <c r="AB484" i="2" a="1"/>
  <c r="AB484" i="2" s="1"/>
  <c r="AB485" i="2" a="1"/>
  <c r="AB485" i="2" s="1"/>
  <c r="AB486" i="2" a="1"/>
  <c r="AB486" i="2" s="1"/>
  <c r="AB487" i="2" a="1"/>
  <c r="AB487" i="2" s="1"/>
  <c r="AB488" i="2" a="1"/>
  <c r="AB488" i="2" s="1"/>
  <c r="AB489" i="2" a="1"/>
  <c r="AB489" i="2" s="1"/>
  <c r="AB490" i="2" a="1"/>
  <c r="AB490" i="2" s="1"/>
  <c r="AB491" i="2" a="1"/>
  <c r="AB491" i="2" s="1"/>
  <c r="AB492" i="2" a="1"/>
  <c r="AB492" i="2" s="1"/>
  <c r="AB493" i="2" a="1"/>
  <c r="AB493" i="2" s="1"/>
  <c r="AB494" i="2" a="1"/>
  <c r="AB494" i="2" s="1"/>
  <c r="AB495" i="2" a="1"/>
  <c r="AB495" i="2" s="1"/>
  <c r="AB496" i="2" a="1"/>
  <c r="AB496" i="2" s="1"/>
  <c r="AB497" i="2" a="1"/>
  <c r="AB497" i="2" s="1"/>
  <c r="AB498" i="2" a="1"/>
  <c r="AB498" i="2"/>
  <c r="AB499" i="2" a="1"/>
  <c r="AB499" i="2" s="1"/>
  <c r="AB500" i="2" a="1"/>
  <c r="AB500" i="2" s="1"/>
  <c r="AB501" i="2" a="1"/>
  <c r="AB501" i="2" s="1"/>
  <c r="AB502" i="2" a="1"/>
  <c r="AB502" i="2" s="1"/>
  <c r="AB503" i="2" a="1"/>
  <c r="AB503" i="2" s="1"/>
  <c r="AB504" i="2" a="1"/>
  <c r="AB504" i="2" s="1"/>
  <c r="AB505" i="2" a="1"/>
  <c r="AB505" i="2" s="1"/>
  <c r="AB506" i="2" a="1"/>
  <c r="AB506" i="2"/>
  <c r="AB507" i="2" a="1"/>
  <c r="AB507" i="2" s="1"/>
  <c r="AB508" i="2" a="1"/>
  <c r="AB508" i="2" s="1"/>
  <c r="AB509" i="2" a="1"/>
  <c r="AB509" i="2" s="1"/>
  <c r="AB510" i="2" a="1"/>
  <c r="AB510" i="2"/>
  <c r="AB511" i="2" a="1"/>
  <c r="AB511" i="2" s="1"/>
  <c r="AB512" i="2" a="1"/>
  <c r="AB512" i="2" s="1"/>
  <c r="AB513" i="2" a="1"/>
  <c r="AB513" i="2" s="1"/>
  <c r="AB514" i="2" a="1"/>
  <c r="AB514" i="2" s="1"/>
  <c r="AB515" i="2" a="1"/>
  <c r="AB515" i="2" s="1"/>
  <c r="AB516" i="2" a="1"/>
  <c r="AB516" i="2" s="1"/>
  <c r="AB517" i="2" a="1"/>
  <c r="AB517" i="2" s="1"/>
  <c r="AB518" i="2" a="1"/>
  <c r="AB518" i="2"/>
  <c r="AB519" i="2" a="1"/>
  <c r="AB519" i="2" s="1"/>
  <c r="AB520" i="2" a="1"/>
  <c r="AB520" i="2"/>
  <c r="AB521" i="2" a="1"/>
  <c r="AB521" i="2" s="1"/>
  <c r="AB522" i="2" a="1"/>
  <c r="AB522" i="2" s="1"/>
  <c r="AB523" i="2" a="1"/>
  <c r="AB523" i="2" s="1"/>
  <c r="AB524" i="2" a="1"/>
  <c r="AB524" i="2" s="1"/>
  <c r="AB525" i="2" a="1"/>
  <c r="AB525" i="2" s="1"/>
  <c r="AB526" i="2" a="1"/>
  <c r="AB526" i="2" s="1"/>
  <c r="AB527" i="2" a="1"/>
  <c r="AB527" i="2" s="1"/>
  <c r="AB528" i="2" a="1"/>
  <c r="AB528" i="2"/>
  <c r="AB529" i="2" a="1"/>
  <c r="AB529" i="2"/>
  <c r="AB530" i="2" a="1"/>
  <c r="AB530" i="2" s="1"/>
  <c r="AB531" i="2" a="1"/>
  <c r="AB531" i="2" s="1"/>
  <c r="AB532" i="2" a="1"/>
  <c r="AB532" i="2"/>
  <c r="AB533" i="2" a="1"/>
  <c r="AB533" i="2" s="1"/>
  <c r="AB534" i="2" a="1"/>
  <c r="AB534" i="2" s="1"/>
  <c r="AB535" i="2" a="1"/>
  <c r="AB535" i="2" s="1"/>
  <c r="AB536" i="2" a="1"/>
  <c r="AB536" i="2"/>
  <c r="AB537" i="2" a="1"/>
  <c r="AB537" i="2" s="1"/>
  <c r="AB538" i="2" a="1"/>
  <c r="AB538" i="2"/>
  <c r="AB539" i="2" a="1"/>
  <c r="AB539" i="2" s="1"/>
  <c r="AB540" i="2" a="1"/>
  <c r="AB540" i="2"/>
  <c r="AB541" i="2" a="1"/>
  <c r="AB541" i="2" s="1"/>
  <c r="AB542" i="2" a="1"/>
  <c r="AB542" i="2" s="1"/>
  <c r="AB543" i="2" a="1"/>
  <c r="AB543" i="2" s="1"/>
  <c r="AB544" i="2" a="1"/>
  <c r="AB544" i="2"/>
  <c r="AB545" i="2" a="1"/>
  <c r="AB545" i="2" s="1"/>
  <c r="AB546" i="2" a="1"/>
  <c r="AB546" i="2" s="1"/>
  <c r="AB547" i="2" a="1"/>
  <c r="AB547" i="2"/>
  <c r="AB548" i="2" a="1"/>
  <c r="AB548" i="2" s="1"/>
  <c r="AB549" i="2" a="1"/>
  <c r="AB549" i="2" s="1"/>
  <c r="AB550" i="2" a="1"/>
  <c r="AB550" i="2" s="1"/>
  <c r="AB551" i="2" a="1"/>
  <c r="AB551" i="2" s="1"/>
  <c r="AB552" i="2" a="1"/>
  <c r="AB552" i="2" s="1"/>
  <c r="AB553" i="2" a="1"/>
  <c r="AB553" i="2" s="1"/>
  <c r="AB554" i="2" a="1"/>
  <c r="AB554" i="2"/>
  <c r="AB555" i="2" a="1"/>
  <c r="AB555" i="2" s="1"/>
  <c r="AB556" i="2" a="1"/>
  <c r="AB556" i="2"/>
  <c r="AB557" i="2" a="1"/>
  <c r="AB557" i="2" s="1"/>
  <c r="AB558" i="2" a="1"/>
  <c r="AB558" i="2" s="1"/>
  <c r="AB559" i="2" a="1"/>
  <c r="AB559" i="2" s="1"/>
  <c r="AB560" i="2" a="1"/>
  <c r="AB560" i="2" s="1"/>
  <c r="AB561" i="2" a="1"/>
  <c r="AB561" i="2" s="1"/>
  <c r="AB562" i="2" a="1"/>
  <c r="AB562" i="2" s="1"/>
  <c r="AB563" i="2" a="1"/>
  <c r="AB563" i="2" s="1"/>
  <c r="AB564" i="2" a="1"/>
  <c r="AB564" i="2" s="1"/>
  <c r="AB565" i="2" a="1"/>
  <c r="AB565" i="2"/>
  <c r="AB566" i="2" a="1"/>
  <c r="AB566" i="2" s="1"/>
  <c r="AB567" i="2" a="1"/>
  <c r="AB567" i="2" s="1"/>
  <c r="AB568" i="2" a="1"/>
  <c r="AB568" i="2" s="1"/>
  <c r="AB569" i="2" a="1"/>
  <c r="AB569" i="2" s="1"/>
  <c r="AB570" i="2" a="1"/>
  <c r="AB570" i="2" s="1"/>
  <c r="AB571" i="2" a="1"/>
  <c r="AB571" i="2"/>
  <c r="AB572" i="2" a="1"/>
  <c r="AB572" i="2" s="1"/>
  <c r="AB573" i="2" a="1"/>
  <c r="AB573" i="2" s="1"/>
  <c r="AB574" i="2" a="1"/>
  <c r="AB574" i="2"/>
  <c r="AB575" i="2" a="1"/>
  <c r="AB575" i="2" s="1"/>
  <c r="AB576" i="2" a="1"/>
  <c r="AB576" i="2" s="1"/>
  <c r="AB577" i="2" a="1"/>
  <c r="AB577" i="2" s="1"/>
  <c r="AB578" i="2" a="1"/>
  <c r="AB578" i="2" s="1"/>
  <c r="AB579" i="2" a="1"/>
  <c r="AB579" i="2" s="1"/>
  <c r="AB580" i="2" a="1"/>
  <c r="AB580" i="2" s="1"/>
  <c r="AB581" i="2" a="1"/>
  <c r="AB581" i="2" s="1"/>
  <c r="AB582" i="2" a="1"/>
  <c r="AB582" i="2" s="1"/>
  <c r="AB583" i="2" a="1"/>
  <c r="AB583" i="2" s="1"/>
  <c r="AB584" i="2" a="1"/>
  <c r="AB584" i="2" s="1"/>
  <c r="AB585" i="2" a="1"/>
  <c r="AB585" i="2" s="1"/>
  <c r="AB586" i="2" a="1"/>
  <c r="AB586" i="2" s="1"/>
  <c r="AB587" i="2" a="1"/>
  <c r="AB587" i="2" s="1"/>
  <c r="AB588" i="2" a="1"/>
  <c r="AB588" i="2" s="1"/>
  <c r="AB589" i="2" a="1"/>
  <c r="AB589" i="2" s="1"/>
  <c r="AB590" i="2" a="1"/>
  <c r="AB590" i="2" s="1"/>
  <c r="AB591" i="2" a="1"/>
  <c r="AB591" i="2" s="1"/>
  <c r="AB592" i="2" a="1"/>
  <c r="AB592" i="2"/>
  <c r="AB593" i="2" a="1"/>
  <c r="AB593" i="2" s="1"/>
  <c r="AB594" i="2" a="1"/>
  <c r="AB594" i="2" s="1"/>
  <c r="AB595" i="2" a="1"/>
  <c r="AB595" i="2" s="1"/>
  <c r="AB596" i="2" a="1"/>
  <c r="AB596" i="2" s="1"/>
  <c r="AB597" i="2" a="1"/>
  <c r="AB597" i="2" s="1"/>
  <c r="AB598" i="2" a="1"/>
  <c r="AB598" i="2" s="1"/>
  <c r="AB599" i="2" a="1"/>
  <c r="AB599" i="2" s="1"/>
  <c r="AB600" i="2" a="1"/>
  <c r="AB600" i="2"/>
  <c r="AB601" i="2" a="1"/>
  <c r="AB601" i="2"/>
  <c r="AB602" i="2" a="1"/>
  <c r="AB602" i="2" s="1"/>
  <c r="AB603" i="2" a="1"/>
  <c r="AB603" i="2" s="1"/>
  <c r="AB604" i="2" a="1"/>
  <c r="AB604" i="2"/>
  <c r="AB605" i="2" a="1"/>
  <c r="AB605" i="2" s="1"/>
  <c r="AB606" i="2" a="1"/>
  <c r="AB606" i="2" s="1"/>
  <c r="AB607" i="2" a="1"/>
  <c r="AB607" i="2"/>
  <c r="AB608" i="2" a="1"/>
  <c r="AB608" i="2"/>
  <c r="AB609" i="2" a="1"/>
  <c r="AB609" i="2" s="1"/>
  <c r="AB610" i="2" a="1"/>
  <c r="AB610" i="2" s="1"/>
  <c r="AB611" i="2" a="1"/>
  <c r="AB611" i="2" s="1"/>
  <c r="AB612" i="2" a="1"/>
  <c r="AB612" i="2"/>
  <c r="AB613" i="2" a="1"/>
  <c r="AB613" i="2" s="1"/>
  <c r="AB614" i="2" a="1"/>
  <c r="AB614" i="2" s="1"/>
  <c r="AB615" i="2" a="1"/>
  <c r="AB615" i="2" s="1"/>
  <c r="AB616" i="2" a="1"/>
  <c r="AB616" i="2" s="1"/>
  <c r="AB617" i="2" a="1"/>
  <c r="AB617" i="2" s="1"/>
  <c r="AB618" i="2" a="1"/>
  <c r="AB618" i="2" s="1"/>
  <c r="AB619" i="2" a="1"/>
  <c r="AB619" i="2" s="1"/>
  <c r="AB620" i="2" a="1"/>
  <c r="AB620" i="2" s="1"/>
  <c r="AB621" i="2" a="1"/>
  <c r="AB621" i="2" s="1"/>
  <c r="AB622" i="2" a="1"/>
  <c r="AB622" i="2" s="1"/>
  <c r="AB623" i="2" a="1"/>
  <c r="AB623" i="2" s="1"/>
  <c r="AB624" i="2" a="1"/>
  <c r="AB624" i="2" s="1"/>
  <c r="AB625" i="2" a="1"/>
  <c r="AB625" i="2" s="1"/>
  <c r="AB626" i="2" a="1"/>
  <c r="AB626" i="2" s="1"/>
  <c r="AB627" i="2" a="1"/>
  <c r="AB627" i="2" s="1"/>
  <c r="AB628" i="2" a="1"/>
  <c r="AB628" i="2"/>
  <c r="AB629" i="2" a="1"/>
  <c r="AB629" i="2" s="1"/>
  <c r="AB630" i="2" a="1"/>
  <c r="AB630" i="2" s="1"/>
  <c r="AB631" i="2" a="1"/>
  <c r="AB631" i="2" s="1"/>
  <c r="AB632" i="2" a="1"/>
  <c r="AB632" i="2" s="1"/>
  <c r="AB633" i="2" a="1"/>
  <c r="AB633" i="2" s="1"/>
  <c r="AB634" i="2" a="1"/>
  <c r="AB634" i="2" s="1"/>
  <c r="AB635" i="2" a="1"/>
  <c r="AB635" i="2" s="1"/>
  <c r="AB636" i="2" a="1"/>
  <c r="AB636" i="2" s="1"/>
  <c r="AB637" i="2" a="1"/>
  <c r="AB637" i="2"/>
  <c r="AB638" i="2" a="1"/>
  <c r="AB638" i="2" s="1"/>
  <c r="AB639" i="2" a="1"/>
  <c r="AB639" i="2" s="1"/>
  <c r="AB640" i="2" a="1"/>
  <c r="AB640" i="2" s="1"/>
  <c r="AB641" i="2" a="1"/>
  <c r="AB641" i="2" s="1"/>
  <c r="AB642" i="2" a="1"/>
  <c r="AB642" i="2" s="1"/>
  <c r="AB643" i="2" a="1"/>
  <c r="AB643" i="2" s="1"/>
  <c r="AB644" i="2" a="1"/>
  <c r="AB644" i="2"/>
  <c r="AB645" i="2" a="1"/>
  <c r="AB645" i="2" s="1"/>
  <c r="AB646" i="2" a="1"/>
  <c r="AB646" i="2"/>
  <c r="AB647" i="2" a="1"/>
  <c r="AB647" i="2" s="1"/>
  <c r="AB648" i="2" a="1"/>
  <c r="AB648" i="2"/>
  <c r="AB649" i="2" a="1"/>
  <c r="AB649" i="2" s="1"/>
  <c r="AB650" i="2" a="1"/>
  <c r="AB650" i="2" s="1"/>
  <c r="AB651" i="2" a="1"/>
  <c r="AB651" i="2" s="1"/>
  <c r="AB652" i="2" a="1"/>
  <c r="AB652" i="2"/>
  <c r="AB653" i="2" a="1"/>
  <c r="AB653" i="2" s="1"/>
  <c r="AB654" i="2" a="1"/>
  <c r="AB654" i="2" s="1"/>
  <c r="AB655" i="2" a="1"/>
  <c r="AB655" i="2"/>
  <c r="AB656" i="2" a="1"/>
  <c r="AB656" i="2" s="1"/>
  <c r="AB657" i="2" a="1"/>
  <c r="AB657" i="2" s="1"/>
  <c r="AB658" i="2" a="1"/>
  <c r="AB658" i="2" s="1"/>
  <c r="AB659" i="2" a="1"/>
  <c r="AB659" i="2" s="1"/>
  <c r="AB660" i="2" a="1"/>
  <c r="AB660" i="2" s="1"/>
  <c r="AB661" i="2" a="1"/>
  <c r="AB661" i="2" s="1"/>
  <c r="AB662" i="2" a="1"/>
  <c r="AB662" i="2"/>
  <c r="AB663" i="2" a="1"/>
  <c r="AB663" i="2" s="1"/>
  <c r="AB664" i="2" a="1"/>
  <c r="AB664" i="2"/>
  <c r="AB665" i="2" a="1"/>
  <c r="AB665" i="2" s="1"/>
  <c r="AB666" i="2" a="1"/>
  <c r="AB666" i="2" s="1"/>
  <c r="AB667" i="2" a="1"/>
  <c r="AB667" i="2" s="1"/>
  <c r="AB668" i="2" a="1"/>
  <c r="AB668" i="2" s="1"/>
  <c r="AB669" i="2" a="1"/>
  <c r="AB669" i="2" s="1"/>
  <c r="AB670" i="2" a="1"/>
  <c r="AB670" i="2" s="1"/>
  <c r="AB671" i="2" a="1"/>
  <c r="AB671" i="2" s="1"/>
  <c r="AB672" i="2" a="1"/>
  <c r="AB672" i="2" s="1"/>
  <c r="AB673" i="2" a="1"/>
  <c r="AB673" i="2" s="1"/>
  <c r="AB674" i="2" a="1"/>
  <c r="AB674" i="2" s="1"/>
  <c r="AB675" i="2" a="1"/>
  <c r="AB675" i="2" s="1"/>
  <c r="AB676" i="2" a="1"/>
  <c r="AB676" i="2" s="1"/>
  <c r="AB677" i="2" a="1"/>
  <c r="AB677" i="2" s="1"/>
  <c r="AB678" i="2" a="1"/>
  <c r="AB678" i="2"/>
  <c r="AB679" i="2" a="1"/>
  <c r="AB679" i="2" s="1"/>
  <c r="AB680" i="2" a="1"/>
  <c r="AB680" i="2"/>
  <c r="AB681" i="2" a="1"/>
  <c r="AB681" i="2" s="1"/>
  <c r="AB682" i="2" a="1"/>
  <c r="AB682" i="2"/>
  <c r="AB683" i="2" a="1"/>
  <c r="AB683" i="2" s="1"/>
  <c r="AB684" i="2" a="1"/>
  <c r="AB684" i="2" s="1"/>
  <c r="AB685" i="2" a="1"/>
  <c r="AB685" i="2" s="1"/>
  <c r="AB686" i="2" a="1"/>
  <c r="AB686" i="2"/>
  <c r="AB687" i="2" a="1"/>
  <c r="AB687" i="2" s="1"/>
  <c r="AB688" i="2" a="1"/>
  <c r="AB688" i="2" s="1"/>
  <c r="AB689" i="2" a="1"/>
  <c r="AB689" i="2" s="1"/>
  <c r="AB690" i="2" a="1"/>
  <c r="AB690" i="2" s="1"/>
  <c r="AB691" i="2" a="1"/>
  <c r="AB691" i="2"/>
  <c r="AB692" i="2" a="1"/>
  <c r="AB692" i="2" s="1"/>
  <c r="AB693" i="2" a="1"/>
  <c r="AB693" i="2" s="1"/>
  <c r="AB694" i="2" a="1"/>
  <c r="AB694" i="2" s="1"/>
  <c r="AB695" i="2" a="1"/>
  <c r="AB695" i="2" s="1"/>
  <c r="AB696" i="2" a="1"/>
  <c r="AB696" i="2" s="1"/>
  <c r="AB697" i="2" a="1"/>
  <c r="AB697" i="2" s="1"/>
  <c r="AB698" i="2" a="1"/>
  <c r="AB698" i="2" s="1"/>
  <c r="AB699" i="2" a="1"/>
  <c r="AB699" i="2"/>
  <c r="AB700" i="2" a="1"/>
  <c r="AB700" i="2" s="1"/>
  <c r="AB701" i="2" a="1"/>
  <c r="AB701" i="2" s="1"/>
  <c r="AB702" i="2" a="1"/>
  <c r="AB702" i="2"/>
  <c r="AB703" i="2" a="1"/>
  <c r="AB703" i="2" s="1"/>
  <c r="AB704" i="2" a="1"/>
  <c r="AB704" i="2" s="1"/>
  <c r="AB705" i="2" a="1"/>
  <c r="AB705" i="2" s="1"/>
  <c r="AB706" i="2" a="1"/>
  <c r="AB706" i="2"/>
  <c r="AB707" i="2" a="1"/>
  <c r="AB707" i="2" s="1"/>
  <c r="AB708" i="2" a="1"/>
  <c r="AB708" i="2" s="1"/>
  <c r="AB709" i="2" a="1"/>
  <c r="AB709" i="2"/>
  <c r="AB710" i="2" a="1"/>
  <c r="AB710" i="2" s="1"/>
  <c r="AB711" i="2" a="1"/>
  <c r="AB711" i="2" s="1"/>
  <c r="AB712" i="2" a="1"/>
  <c r="AB712" i="2"/>
  <c r="AB713" i="2" a="1"/>
  <c r="AB713" i="2" s="1"/>
  <c r="AB714" i="2" a="1"/>
  <c r="AB714" i="2"/>
  <c r="AB715" i="2" a="1"/>
  <c r="AB715" i="2" s="1"/>
  <c r="AB716" i="2" a="1"/>
  <c r="AB716" i="2" s="1"/>
  <c r="AB717" i="2" a="1"/>
  <c r="AB717" i="2"/>
  <c r="AB718" i="2" a="1"/>
  <c r="AB718" i="2" s="1"/>
  <c r="AB719" i="2" a="1"/>
  <c r="AB719" i="2" s="1"/>
  <c r="AB720" i="2" a="1"/>
  <c r="AB720" i="2" s="1"/>
  <c r="AB721" i="2" a="1"/>
  <c r="AB721" i="2"/>
  <c r="AB722" i="2" a="1"/>
  <c r="AB722" i="2" s="1"/>
  <c r="AB723" i="2" a="1"/>
  <c r="AB723" i="2"/>
  <c r="AB724" i="2" a="1"/>
  <c r="AB724" i="2" s="1"/>
  <c r="AB725" i="2" a="1"/>
  <c r="AB725" i="2" s="1"/>
  <c r="AB726" i="2" a="1"/>
  <c r="AB726" i="2" s="1"/>
  <c r="AB727" i="2" a="1"/>
  <c r="AB727" i="2" s="1"/>
  <c r="AB728" i="2" a="1"/>
  <c r="AB728" i="2" s="1"/>
  <c r="AB729" i="2" a="1"/>
  <c r="AB729" i="2"/>
  <c r="AB730" i="2" a="1"/>
  <c r="AB730" i="2" s="1"/>
  <c r="AB731" i="2" a="1"/>
  <c r="AB731" i="2"/>
  <c r="AB732" i="2" a="1"/>
  <c r="AB732" i="2" s="1"/>
  <c r="AB733" i="2" a="1"/>
  <c r="AB733" i="2" s="1"/>
  <c r="AB734" i="2" a="1"/>
  <c r="AB734" i="2" s="1"/>
  <c r="AB735" i="2" a="1"/>
  <c r="AB735" i="2" s="1"/>
  <c r="AB736" i="2" a="1"/>
  <c r="AB736" i="2" s="1"/>
  <c r="AB737" i="2" a="1"/>
  <c r="AB737" i="2" s="1"/>
  <c r="AB738" i="2" a="1"/>
  <c r="AB738" i="2"/>
  <c r="AB739" i="2" a="1"/>
  <c r="AB739" i="2" s="1"/>
  <c r="AB740" i="2" a="1"/>
  <c r="AB740" i="2" s="1"/>
  <c r="AB741" i="2" a="1"/>
  <c r="AB741" i="2"/>
  <c r="AB742" i="2" a="1"/>
  <c r="AB742" i="2" s="1"/>
  <c r="AB743" i="2" a="1"/>
  <c r="AB743" i="2"/>
  <c r="AB744" i="2" a="1"/>
  <c r="AB744" i="2" s="1"/>
  <c r="AB745" i="2" a="1"/>
  <c r="AB745" i="2"/>
  <c r="AB746" i="2" a="1"/>
  <c r="AB746" i="2" s="1"/>
  <c r="AB747" i="2" a="1"/>
  <c r="AB747" i="2"/>
  <c r="AB748" i="2" a="1"/>
  <c r="AB748" i="2" s="1"/>
  <c r="AB749" i="2" a="1"/>
  <c r="AB749" i="2" s="1"/>
  <c r="AB750" i="2" a="1"/>
  <c r="AB750" i="2"/>
  <c r="AB751" i="2" a="1"/>
  <c r="AB751" i="2" s="1"/>
  <c r="AB752" i="2" a="1"/>
  <c r="AB752" i="2" s="1"/>
  <c r="AB753" i="2" a="1"/>
  <c r="AB753" i="2" s="1"/>
  <c r="AB754" i="2" a="1"/>
  <c r="AB754" i="2" s="1"/>
  <c r="AB755" i="2" a="1"/>
  <c r="AB755" i="2"/>
  <c r="AB756" i="2" a="1"/>
  <c r="AB756" i="2"/>
  <c r="AB757" i="2" a="1"/>
  <c r="AB757" i="2" s="1"/>
  <c r="AB758" i="2" a="1"/>
  <c r="AB758" i="2" s="1"/>
  <c r="AB759" i="2" a="1"/>
  <c r="AB759" i="2" s="1"/>
  <c r="AB760" i="2" a="1"/>
  <c r="AB760" i="2" s="1"/>
  <c r="AB761" i="2" a="1"/>
  <c r="AB761" i="2" s="1"/>
  <c r="AB762" i="2" a="1"/>
  <c r="AB762" i="2" s="1"/>
  <c r="AB763" i="2" a="1"/>
  <c r="AB763" i="2" s="1"/>
  <c r="AB764" i="2" a="1"/>
  <c r="AB764" i="2" s="1"/>
  <c r="AB765" i="2" a="1"/>
  <c r="AB765" i="2" s="1"/>
  <c r="AB766" i="2" a="1"/>
  <c r="AB766" i="2" s="1"/>
  <c r="AB767" i="2" a="1"/>
  <c r="AB767" i="2"/>
  <c r="AB768" i="2" a="1"/>
  <c r="AB768" i="2"/>
  <c r="AB769" i="2" a="1"/>
  <c r="AB769" i="2"/>
  <c r="AB770" i="2" a="1"/>
  <c r="AB770" i="2" s="1"/>
  <c r="AB771" i="2" a="1"/>
  <c r="AB771" i="2" s="1"/>
  <c r="AB772" i="2" a="1"/>
  <c r="AB772" i="2" s="1"/>
  <c r="AB773" i="2" a="1"/>
  <c r="AB773" i="2" s="1"/>
  <c r="AB774" i="2" a="1"/>
  <c r="AB774" i="2"/>
  <c r="AB775" i="2" a="1"/>
  <c r="AB775" i="2" s="1"/>
  <c r="AB776" i="2" a="1"/>
  <c r="AB776" i="2" s="1"/>
  <c r="AB777" i="2" a="1"/>
  <c r="AB777" i="2" s="1"/>
  <c r="AB778" i="2" a="1"/>
  <c r="AB778" i="2" s="1"/>
  <c r="AB779" i="2" a="1"/>
  <c r="AB779" i="2"/>
  <c r="AB780" i="2" a="1"/>
  <c r="AB780" i="2"/>
  <c r="AB781" i="2" a="1"/>
  <c r="AB781" i="2" s="1"/>
  <c r="AB782" i="2" a="1"/>
  <c r="AB782" i="2" s="1"/>
  <c r="AB783" i="2" a="1"/>
  <c r="AB783" i="2" s="1"/>
  <c r="AB784" i="2" a="1"/>
  <c r="AB784" i="2" s="1"/>
  <c r="AB785" i="2" a="1"/>
  <c r="AB785" i="2" s="1"/>
  <c r="AB786" i="2" a="1"/>
  <c r="AB786" i="2" s="1"/>
  <c r="AB787" i="2" a="1"/>
  <c r="AB787" i="2" s="1"/>
  <c r="AB788" i="2" a="1"/>
  <c r="AB788" i="2" s="1"/>
  <c r="AB789" i="2" a="1"/>
  <c r="AB789" i="2" s="1"/>
  <c r="AB790" i="2" a="1"/>
  <c r="AB790" i="2" s="1"/>
  <c r="AB791" i="2" a="1"/>
  <c r="AB791" i="2"/>
  <c r="AB792" i="2" a="1"/>
  <c r="AB792" i="2"/>
  <c r="AB793" i="2" a="1"/>
  <c r="AB793" i="2"/>
  <c r="AB794" i="2" a="1"/>
  <c r="AB794" i="2" s="1"/>
  <c r="AB795" i="2" a="1"/>
  <c r="AB795" i="2" s="1"/>
  <c r="AB796" i="2" a="1"/>
  <c r="AB796" i="2" s="1"/>
  <c r="AB797" i="2" a="1"/>
  <c r="AB797" i="2" s="1"/>
  <c r="AB798" i="2" a="1"/>
  <c r="AB798" i="2"/>
  <c r="AB799" i="2" a="1"/>
  <c r="AB799" i="2" s="1"/>
  <c r="AB800" i="2" a="1"/>
  <c r="AB800" i="2" s="1"/>
  <c r="AB801" i="2" a="1"/>
  <c r="AB801" i="2" s="1"/>
  <c r="AB802" i="2" a="1"/>
  <c r="AB802" i="2" s="1"/>
  <c r="AB803" i="2" a="1"/>
  <c r="AB803" i="2"/>
  <c r="AB804" i="2" a="1"/>
  <c r="AB804" i="2"/>
  <c r="AB805" i="2" a="1"/>
  <c r="AB805" i="2" s="1"/>
  <c r="AB806" i="2" a="1"/>
  <c r="AB806" i="2" s="1"/>
  <c r="AB807" i="2" a="1"/>
  <c r="AB807" i="2" s="1"/>
  <c r="AB808" i="2" a="1"/>
  <c r="AB808" i="2" s="1"/>
  <c r="AB809" i="2" a="1"/>
  <c r="AB809" i="2" s="1"/>
  <c r="AB810" i="2" a="1"/>
  <c r="AB810" i="2" s="1"/>
  <c r="AB811" i="2" a="1"/>
  <c r="AB811" i="2" s="1"/>
  <c r="AB812" i="2" a="1"/>
  <c r="AB812" i="2" s="1"/>
  <c r="AB813" i="2" a="1"/>
  <c r="AB813" i="2" s="1"/>
  <c r="AB814" i="2" a="1"/>
  <c r="AB814" i="2" s="1"/>
  <c r="AB815" i="2" a="1"/>
  <c r="AB815" i="2"/>
  <c r="AB816" i="2" a="1"/>
  <c r="AB816" i="2" s="1"/>
  <c r="AB817" i="2" a="1"/>
  <c r="AB817" i="2" s="1"/>
  <c r="AB818" i="2" a="1"/>
  <c r="AB818" i="2" s="1"/>
  <c r="AB819" i="2" a="1"/>
  <c r="AB819" i="2" s="1"/>
  <c r="AB820" i="2" a="1"/>
  <c r="AB820" i="2" s="1"/>
  <c r="AB821" i="2" a="1"/>
  <c r="AB821" i="2" s="1"/>
  <c r="AB822" i="2" a="1"/>
  <c r="AB822" i="2" s="1"/>
  <c r="AB823" i="2" a="1"/>
  <c r="AB823" i="2" s="1"/>
  <c r="AB824" i="2" a="1"/>
  <c r="AB824" i="2" s="1"/>
  <c r="AB825" i="2" a="1"/>
  <c r="AB825" i="2" s="1"/>
  <c r="AB826" i="2" a="1"/>
  <c r="AB826" i="2" s="1"/>
  <c r="AB827" i="2" a="1"/>
  <c r="AB827" i="2" s="1"/>
  <c r="AB828" i="2" a="1"/>
  <c r="AB828" i="2"/>
  <c r="AB829" i="2" a="1"/>
  <c r="AB829" i="2" s="1"/>
  <c r="AB830" i="2" a="1"/>
  <c r="AB830" i="2" s="1"/>
  <c r="AB831" i="2" a="1"/>
  <c r="AB831" i="2" s="1"/>
  <c r="AB832" i="2" a="1"/>
  <c r="AB832" i="2" s="1"/>
  <c r="AB833" i="2" a="1"/>
  <c r="AB833" i="2" s="1"/>
  <c r="AB834" i="2" a="1"/>
  <c r="AB834" i="2"/>
  <c r="AB835" i="2" a="1"/>
  <c r="AB835" i="2" s="1"/>
  <c r="AB836" i="2" a="1"/>
  <c r="AB836" i="2" s="1"/>
  <c r="AB837" i="2" a="1"/>
  <c r="AB837" i="2" s="1"/>
  <c r="AB838" i="2" a="1"/>
  <c r="AB838" i="2" s="1"/>
  <c r="AB839" i="2" a="1"/>
  <c r="AB839" i="2" s="1"/>
  <c r="AB840" i="2" a="1"/>
  <c r="AB840" i="2"/>
  <c r="AB841" i="2" a="1"/>
  <c r="AB841" i="2" s="1"/>
  <c r="AB842" i="2" a="1"/>
  <c r="AB842" i="2" s="1"/>
  <c r="AB843" i="2" a="1"/>
  <c r="AB843" i="2" s="1"/>
  <c r="AB844" i="2" a="1"/>
  <c r="AB844" i="2" s="1"/>
  <c r="AB845" i="2" a="1"/>
  <c r="AB845" i="2" s="1"/>
  <c r="AB846" i="2" a="1"/>
  <c r="AB846" i="2" s="1"/>
  <c r="AB847" i="2" a="1"/>
  <c r="AB847" i="2" s="1"/>
  <c r="AB848" i="2" a="1"/>
  <c r="AB848" i="2" s="1"/>
  <c r="AB849" i="2" a="1"/>
  <c r="AB849" i="2" s="1"/>
  <c r="AB850" i="2" a="1"/>
  <c r="AB850" i="2" s="1"/>
  <c r="AB851" i="2" a="1"/>
  <c r="AB851" i="2" s="1"/>
  <c r="AB852" i="2" a="1"/>
  <c r="AB852" i="2"/>
  <c r="AB853" i="2" a="1"/>
  <c r="AB853" i="2" s="1"/>
  <c r="AB854" i="2" a="1"/>
  <c r="AB854" i="2" s="1"/>
  <c r="AB855" i="2" a="1"/>
  <c r="AB855" i="2" s="1"/>
  <c r="AB856" i="2" a="1"/>
  <c r="AB856" i="2" s="1"/>
  <c r="AB857" i="2" a="1"/>
  <c r="AB857" i="2" s="1"/>
  <c r="AB858" i="2" a="1"/>
  <c r="AB858" i="2" s="1"/>
  <c r="AB859" i="2" a="1"/>
  <c r="AB859" i="2" s="1"/>
  <c r="AB860" i="2" a="1"/>
  <c r="AB860" i="2" s="1"/>
  <c r="AB861" i="2" a="1"/>
  <c r="AB861" i="2" s="1"/>
  <c r="AB862" i="2" a="1"/>
  <c r="AB862" i="2" s="1"/>
  <c r="AB863" i="2" a="1"/>
  <c r="AB863" i="2" s="1"/>
  <c r="AB864" i="2" a="1"/>
  <c r="AB864" i="2" s="1"/>
  <c r="AB865" i="2" a="1"/>
  <c r="AB865" i="2" s="1"/>
  <c r="AB866" i="2" a="1"/>
  <c r="AB866" i="2" s="1"/>
  <c r="AB867" i="2" a="1"/>
  <c r="AB867" i="2" s="1"/>
  <c r="AB868" i="2" a="1"/>
  <c r="AB868" i="2" s="1"/>
  <c r="AB869" i="2" a="1"/>
  <c r="AB869" i="2" s="1"/>
  <c r="AB870" i="2" a="1"/>
  <c r="AB870" i="2" s="1"/>
  <c r="AB871" i="2" a="1"/>
  <c r="AB871" i="2" s="1"/>
  <c r="AB872" i="2" a="1"/>
  <c r="AB872" i="2" s="1"/>
  <c r="AB873" i="2" a="1"/>
  <c r="AB873" i="2" s="1"/>
  <c r="AB874" i="2" a="1"/>
  <c r="AB874" i="2" s="1"/>
  <c r="AB875" i="2" a="1"/>
  <c r="AB875" i="2" s="1"/>
  <c r="AB876" i="2" a="1"/>
  <c r="AB876" i="2"/>
  <c r="AB877" i="2" a="1"/>
  <c r="AB877" i="2" s="1"/>
  <c r="AB878" i="2" a="1"/>
  <c r="AB878" i="2" s="1"/>
  <c r="AB879" i="2" a="1"/>
  <c r="AB879" i="2" s="1"/>
  <c r="AB880" i="2" a="1"/>
  <c r="AB880" i="2" s="1"/>
  <c r="AB881" i="2" a="1"/>
  <c r="AB881" i="2" s="1"/>
  <c r="AB882" i="2" a="1"/>
  <c r="AB882" i="2" s="1"/>
  <c r="AB883" i="2" a="1"/>
  <c r="AB883" i="2" s="1"/>
  <c r="AB884" i="2" a="1"/>
  <c r="AB884" i="2" s="1"/>
  <c r="AB885" i="2" a="1"/>
  <c r="AB885" i="2" s="1"/>
  <c r="AB886" i="2" a="1"/>
  <c r="AB886" i="2" s="1"/>
  <c r="AB887" i="2" a="1"/>
  <c r="AB887" i="2" s="1"/>
  <c r="AB888" i="2" a="1"/>
  <c r="AB888" i="2"/>
  <c r="AB889" i="2" a="1"/>
  <c r="AB889" i="2" s="1"/>
  <c r="AB890" i="2" a="1"/>
  <c r="AB890" i="2" s="1"/>
  <c r="AB891" i="2" a="1"/>
  <c r="AB891" i="2" s="1"/>
  <c r="AB892" i="2" a="1"/>
  <c r="AB892" i="2" s="1"/>
  <c r="AB893" i="2" a="1"/>
  <c r="AB893" i="2" s="1"/>
  <c r="AB894" i="2" a="1"/>
  <c r="AB894" i="2" s="1"/>
  <c r="AB895" i="2" a="1"/>
  <c r="AB895" i="2" s="1"/>
  <c r="AB896" i="2" a="1"/>
  <c r="AB896" i="2" s="1"/>
  <c r="AB897" i="2" a="1"/>
  <c r="AB897" i="2" s="1"/>
  <c r="AB898" i="2" a="1"/>
  <c r="AB898" i="2" s="1"/>
  <c r="AB899" i="2" a="1"/>
  <c r="AB899" i="2" s="1"/>
  <c r="AB900" i="2" a="1"/>
  <c r="AB900" i="2"/>
  <c r="AB901" i="2" a="1"/>
  <c r="AB901" i="2" s="1"/>
  <c r="AB902" i="2" a="1"/>
  <c r="AB902" i="2" s="1"/>
  <c r="AB903" i="2" a="1"/>
  <c r="AB903" i="2" s="1"/>
  <c r="AB904" i="2" a="1"/>
  <c r="AB904" i="2" s="1"/>
  <c r="AB905" i="2" a="1"/>
  <c r="AB905" i="2" s="1"/>
  <c r="AB906" i="2" a="1"/>
  <c r="AB906" i="2"/>
  <c r="AB907" i="2" a="1"/>
  <c r="AB907" i="2" s="1"/>
  <c r="AB908" i="2" a="1"/>
  <c r="AB908" i="2" s="1"/>
  <c r="AB909" i="2" a="1"/>
  <c r="AB909" i="2" s="1"/>
  <c r="AB910" i="2" a="1"/>
  <c r="AB910" i="2" s="1"/>
  <c r="AB911" i="2" a="1"/>
  <c r="AB911" i="2" s="1"/>
  <c r="AB912" i="2" a="1"/>
  <c r="AB912" i="2"/>
  <c r="AB913" i="2" a="1"/>
  <c r="AB913" i="2" s="1"/>
  <c r="AB914" i="2" a="1"/>
  <c r="AB914" i="2" s="1"/>
  <c r="AB915" i="2" a="1"/>
  <c r="AB915" i="2" s="1"/>
  <c r="AB916" i="2" a="1"/>
  <c r="AB916" i="2" s="1"/>
  <c r="AB917" i="2" a="1"/>
  <c r="AB917" i="2" s="1"/>
  <c r="AB918" i="2" a="1"/>
  <c r="AB918" i="2" s="1"/>
  <c r="AB919" i="2" a="1"/>
  <c r="AB919" i="2" s="1"/>
  <c r="AB920" i="2" a="1"/>
  <c r="AB920" i="2" s="1"/>
  <c r="AB921" i="2" a="1"/>
  <c r="AB921" i="2" s="1"/>
  <c r="AB922" i="2" a="1"/>
  <c r="AB922" i="2" s="1"/>
  <c r="AB923" i="2" a="1"/>
  <c r="AB923" i="2" s="1"/>
  <c r="AB924" i="2" a="1"/>
  <c r="AB924" i="2"/>
  <c r="AB925" i="2" a="1"/>
  <c r="AB925" i="2" s="1"/>
  <c r="AB926" i="2" a="1"/>
  <c r="AB926" i="2" s="1"/>
  <c r="AB927" i="2" a="1"/>
  <c r="AB927" i="2" s="1"/>
  <c r="AB928" i="2" a="1"/>
  <c r="AB928" i="2" s="1"/>
  <c r="AB929" i="2" a="1"/>
  <c r="AB929" i="2" s="1"/>
  <c r="AB930" i="2" a="1"/>
  <c r="AB930" i="2" s="1"/>
  <c r="AB931" i="2" a="1"/>
  <c r="AB931" i="2" s="1"/>
  <c r="AB932" i="2" a="1"/>
  <c r="AB932" i="2" s="1"/>
  <c r="AB933" i="2" a="1"/>
  <c r="AB933" i="2" s="1"/>
  <c r="AB934" i="2" a="1"/>
  <c r="AB934" i="2" s="1"/>
  <c r="AB935" i="2" a="1"/>
  <c r="AB935" i="2" s="1"/>
  <c r="AB936" i="2" a="1"/>
  <c r="AB936" i="2" s="1"/>
  <c r="AB937" i="2" a="1"/>
  <c r="AB937" i="2" s="1"/>
  <c r="AB938" i="2" a="1"/>
  <c r="AB938" i="2" s="1"/>
  <c r="AB939" i="2" a="1"/>
  <c r="AB939" i="2" s="1"/>
  <c r="AB940" i="2" a="1"/>
  <c r="AB940" i="2" s="1"/>
  <c r="AB941" i="2" a="1"/>
  <c r="AB941" i="2" s="1"/>
  <c r="AB942" i="2" a="1"/>
  <c r="AB942" i="2" s="1"/>
  <c r="AB943" i="2" a="1"/>
  <c r="AB943" i="2" s="1"/>
  <c r="AB944" i="2" a="1"/>
  <c r="AB944" i="2" s="1"/>
  <c r="AB945" i="2" a="1"/>
  <c r="AB945" i="2" s="1"/>
  <c r="AB946" i="2" a="1"/>
  <c r="AB946" i="2" s="1"/>
  <c r="AB947" i="2" a="1"/>
  <c r="AB947" i="2" s="1"/>
  <c r="AB948" i="2" a="1"/>
  <c r="AB948" i="2"/>
  <c r="AB949" i="2" a="1"/>
  <c r="AB949" i="2" s="1"/>
  <c r="AB950" i="2" a="1"/>
  <c r="AB950" i="2" s="1"/>
  <c r="AB951" i="2" a="1"/>
  <c r="AB951" i="2" s="1"/>
  <c r="AB952" i="2" a="1"/>
  <c r="AB952" i="2" s="1"/>
  <c r="AB953" i="2" a="1"/>
  <c r="AB953" i="2" s="1"/>
  <c r="AB954" i="2" a="1"/>
  <c r="AB954" i="2" s="1"/>
  <c r="Z2" i="2" a="1"/>
  <c r="Z2" i="2" s="1"/>
  <c r="Z3" i="2" a="1"/>
  <c r="Z3" i="2" s="1"/>
  <c r="Z4" i="2" a="1"/>
  <c r="Z4" i="2" s="1"/>
  <c r="Z5" i="2" a="1"/>
  <c r="Z5" i="2" s="1"/>
  <c r="Z6" i="2" a="1"/>
  <c r="Z6" i="2"/>
  <c r="Z7" i="2" a="1"/>
  <c r="Z7" i="2" s="1"/>
  <c r="Z8" i="2" a="1"/>
  <c r="Z8" i="2" s="1"/>
  <c r="Z9" i="2" a="1"/>
  <c r="Z9" i="2" s="1"/>
  <c r="Z10" i="2" a="1"/>
  <c r="Z10" i="2" s="1"/>
  <c r="Z11" i="2" a="1"/>
  <c r="Z11" i="2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/>
  <c r="Z36" i="2" a="1"/>
  <c r="Z36" i="2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59" i="2" a="1"/>
  <c r="Z59" i="2"/>
  <c r="Z60" i="2" a="1"/>
  <c r="Z60" i="2" s="1"/>
  <c r="Z61" i="2" a="1"/>
  <c r="Z61" i="2" s="1"/>
  <c r="Z62" i="2" a="1"/>
  <c r="Z62" i="2" s="1"/>
  <c r="Z63" i="2" a="1"/>
  <c r="Z63" i="2"/>
  <c r="Z64" i="2" a="1"/>
  <c r="Z64" i="2" s="1"/>
  <c r="Z65" i="2" a="1"/>
  <c r="Z65" i="2" s="1"/>
  <c r="Z66" i="2" a="1"/>
  <c r="Z66" i="2"/>
  <c r="Z67" i="2" a="1"/>
  <c r="Z67" i="2" s="1"/>
  <c r="Z68" i="2" a="1"/>
  <c r="Z68" i="2"/>
  <c r="Z69" i="2" a="1"/>
  <c r="Z69" i="2" s="1"/>
  <c r="Z70" i="2" a="1"/>
  <c r="Z70" i="2" s="1"/>
  <c r="Z71" i="2" a="1"/>
  <c r="Z71" i="2" s="1"/>
  <c r="Z72" i="2" a="1"/>
  <c r="Z72" i="2" s="1"/>
  <c r="Z73" i="2" a="1"/>
  <c r="Z73" i="2" s="1"/>
  <c r="Z74" i="2" a="1"/>
  <c r="Z74" i="2" s="1"/>
  <c r="Z75" i="2" a="1"/>
  <c r="Z75" i="2" s="1"/>
  <c r="Z76" i="2" a="1"/>
  <c r="Z76" i="2" s="1"/>
  <c r="Z77" i="2" a="1"/>
  <c r="Z77" i="2"/>
  <c r="Z78" i="2" a="1"/>
  <c r="Z78" i="2" s="1"/>
  <c r="Z79" i="2" a="1"/>
  <c r="Z79" i="2" s="1"/>
  <c r="Z80" i="2" a="1"/>
  <c r="Z80" i="2" s="1"/>
  <c r="Z81" i="2" a="1"/>
  <c r="Z81" i="2" s="1"/>
  <c r="Z82" i="2" a="1"/>
  <c r="Z82" i="2" s="1"/>
  <c r="Z83" i="2" a="1"/>
  <c r="Z83" i="2" s="1"/>
  <c r="Z84" i="2" a="1"/>
  <c r="Z84" i="2" s="1"/>
  <c r="Z85" i="2" a="1"/>
  <c r="Z85" i="2" s="1"/>
  <c r="Z86" i="2" a="1"/>
  <c r="Z86" i="2" s="1"/>
  <c r="Z87" i="2" a="1"/>
  <c r="Z87" i="2" s="1"/>
  <c r="Z88" i="2" a="1"/>
  <c r="Z88" i="2" s="1"/>
  <c r="Z89" i="2" a="1"/>
  <c r="Z89" i="2" s="1"/>
  <c r="Z90" i="2" a="1"/>
  <c r="Z90" i="2" s="1"/>
  <c r="Z91" i="2" a="1"/>
  <c r="Z91" i="2" s="1"/>
  <c r="Z92" i="2" a="1"/>
  <c r="Z92" i="2"/>
  <c r="Z93" i="2" a="1"/>
  <c r="Z93" i="2" s="1"/>
  <c r="Z94" i="2" a="1"/>
  <c r="Z94" i="2" s="1"/>
  <c r="Z95" i="2" a="1"/>
  <c r="Z95" i="2" s="1"/>
  <c r="Z96" i="2" a="1"/>
  <c r="Z96" i="2" s="1"/>
  <c r="Z97" i="2" a="1"/>
  <c r="Z97" i="2" s="1"/>
  <c r="Z98" i="2" a="1"/>
  <c r="Z98" i="2" s="1"/>
  <c r="Z99" i="2" a="1"/>
  <c r="Z99" i="2" s="1"/>
  <c r="Z100" i="2" a="1"/>
  <c r="Z100" i="2" s="1"/>
  <c r="Z101" i="2" a="1"/>
  <c r="Z101" i="2" s="1"/>
  <c r="Z102" i="2" a="1"/>
  <c r="Z102" i="2" s="1"/>
  <c r="Z103" i="2" a="1"/>
  <c r="Z103" i="2" s="1"/>
  <c r="Z104" i="2" a="1"/>
  <c r="Z104" i="2" s="1"/>
  <c r="Z105" i="2" a="1"/>
  <c r="Z105" i="2" s="1"/>
  <c r="Z106" i="2" a="1"/>
  <c r="Z106" i="2" s="1"/>
  <c r="Z107" i="2" a="1"/>
  <c r="Z107" i="2"/>
  <c r="Z108" i="2" a="1"/>
  <c r="Z108" i="2" s="1"/>
  <c r="Z109" i="2" a="1"/>
  <c r="Z109" i="2" s="1"/>
  <c r="Z110" i="2" a="1"/>
  <c r="Z110" i="2" s="1"/>
  <c r="Z111" i="2" a="1"/>
  <c r="Z111" i="2" s="1"/>
  <c r="Z112" i="2" a="1"/>
  <c r="Z112" i="2" s="1"/>
  <c r="Z113" i="2" a="1"/>
  <c r="Z113" i="2" s="1"/>
  <c r="Z114" i="2" a="1"/>
  <c r="Z114" i="2" s="1"/>
  <c r="Z115" i="2" a="1"/>
  <c r="Z115" i="2" s="1"/>
  <c r="Z116" i="2" a="1"/>
  <c r="Z116" i="2" s="1"/>
  <c r="Z117" i="2" a="1"/>
  <c r="Z117" i="2" s="1"/>
  <c r="Z118" i="2" a="1"/>
  <c r="Z118" i="2" s="1"/>
  <c r="Z119" i="2" a="1"/>
  <c r="Z119" i="2" s="1"/>
  <c r="Z120" i="2" a="1"/>
  <c r="Z120" i="2" s="1"/>
  <c r="Z121" i="2" a="1"/>
  <c r="Z121" i="2" s="1"/>
  <c r="Z122" i="2" a="1"/>
  <c r="Z122" i="2" s="1"/>
  <c r="Z123" i="2" a="1"/>
  <c r="Z123" i="2" s="1"/>
  <c r="Z124" i="2" a="1"/>
  <c r="Z124" i="2" s="1"/>
  <c r="Z125" i="2" a="1"/>
  <c r="Z125" i="2" s="1"/>
  <c r="Z126" i="2" a="1"/>
  <c r="Z126" i="2" s="1"/>
  <c r="Z127" i="2" a="1"/>
  <c r="Z127" i="2" s="1"/>
  <c r="Z128" i="2" a="1"/>
  <c r="Z128" i="2" s="1"/>
  <c r="Z129" i="2" a="1"/>
  <c r="Z129" i="2" s="1"/>
  <c r="Z130" i="2" a="1"/>
  <c r="Z130" i="2" s="1"/>
  <c r="Z131" i="2" a="1"/>
  <c r="Z131" i="2" s="1"/>
  <c r="Z132" i="2" a="1"/>
  <c r="Z132" i="2" s="1"/>
  <c r="Z133" i="2" a="1"/>
  <c r="Z133" i="2" s="1"/>
  <c r="Z134" i="2" a="1"/>
  <c r="Z134" i="2" s="1"/>
  <c r="Z135" i="2" a="1"/>
  <c r="Z135" i="2" s="1"/>
  <c r="Z136" i="2" a="1"/>
  <c r="Z136" i="2" s="1"/>
  <c r="Z137" i="2" a="1"/>
  <c r="Z137" i="2" s="1"/>
  <c r="Z138" i="2" a="1"/>
  <c r="Z138" i="2" s="1"/>
  <c r="Z139" i="2" a="1"/>
  <c r="Z139" i="2" s="1"/>
  <c r="Z140" i="2" a="1"/>
  <c r="Z140" i="2" s="1"/>
  <c r="Z141" i="2" a="1"/>
  <c r="Z141" i="2" s="1"/>
  <c r="Z142" i="2" a="1"/>
  <c r="Z142" i="2" s="1"/>
  <c r="Z143" i="2" a="1"/>
  <c r="Z143" i="2" s="1"/>
  <c r="Z144" i="2" a="1"/>
  <c r="Z144" i="2" s="1"/>
  <c r="Z145" i="2" a="1"/>
  <c r="Z145" i="2" s="1"/>
  <c r="Z146" i="2" a="1"/>
  <c r="Z146" i="2"/>
  <c r="Z147" i="2" a="1"/>
  <c r="Z147" i="2" s="1"/>
  <c r="Z148" i="2" a="1"/>
  <c r="Z148" i="2" s="1"/>
  <c r="Z149" i="2" a="1"/>
  <c r="Z149" i="2" s="1"/>
  <c r="Z150" i="2" a="1"/>
  <c r="Z150" i="2" s="1"/>
  <c r="Z151" i="2" a="1"/>
  <c r="Z151" i="2" s="1"/>
  <c r="Z152" i="2" a="1"/>
  <c r="Z152" i="2" s="1"/>
  <c r="Z153" i="2" a="1"/>
  <c r="Z153" i="2" s="1"/>
  <c r="Z154" i="2" a="1"/>
  <c r="Z154" i="2" s="1"/>
  <c r="Z155" i="2" a="1"/>
  <c r="Z155" i="2" s="1"/>
  <c r="Z156" i="2" a="1"/>
  <c r="Z156" i="2" s="1"/>
  <c r="Z157" i="2" a="1"/>
  <c r="Z157" i="2" s="1"/>
  <c r="Z158" i="2" a="1"/>
  <c r="Z158" i="2"/>
  <c r="Z159" i="2" a="1"/>
  <c r="Z159" i="2" s="1"/>
  <c r="Z160" i="2" a="1"/>
  <c r="Z160" i="2" s="1"/>
  <c r="Z161" i="2" a="1"/>
  <c r="Z161" i="2"/>
  <c r="Z162" i="2" a="1"/>
  <c r="Z162" i="2" s="1"/>
  <c r="Z163" i="2" a="1"/>
  <c r="Z163" i="2" s="1"/>
  <c r="Z164" i="2" a="1"/>
  <c r="Z164" i="2"/>
  <c r="Z165" i="2" a="1"/>
  <c r="Z165" i="2"/>
  <c r="Z166" i="2" a="1"/>
  <c r="Z166" i="2" s="1"/>
  <c r="Z167" i="2" a="1"/>
  <c r="Z167" i="2" s="1"/>
  <c r="Z168" i="2" a="1"/>
  <c r="Z168" i="2" s="1"/>
  <c r="Z169" i="2" a="1"/>
  <c r="Z169" i="2" s="1"/>
  <c r="Z170" i="2" a="1"/>
  <c r="Z170" i="2" s="1"/>
  <c r="Z171" i="2" a="1"/>
  <c r="Z171" i="2" s="1"/>
  <c r="Z172" i="2" a="1"/>
  <c r="Z172" i="2" s="1"/>
  <c r="Z173" i="2" a="1"/>
  <c r="Z173" i="2" s="1"/>
  <c r="Z174" i="2" a="1"/>
  <c r="Z174" i="2" s="1"/>
  <c r="Z175" i="2" a="1"/>
  <c r="Z175" i="2" s="1"/>
  <c r="Z176" i="2" a="1"/>
  <c r="Z176" i="2"/>
  <c r="Z177" i="2" a="1"/>
  <c r="Z177" i="2" s="1"/>
  <c r="Z178" i="2" a="1"/>
  <c r="Z178" i="2" s="1"/>
  <c r="Z179" i="2" a="1"/>
  <c r="Z179" i="2" s="1"/>
  <c r="Z180" i="2" a="1"/>
  <c r="Z180" i="2" s="1"/>
  <c r="Z181" i="2" a="1"/>
  <c r="Z181" i="2" s="1"/>
  <c r="Z182" i="2" a="1"/>
  <c r="Z182" i="2" s="1"/>
  <c r="Z183" i="2" a="1"/>
  <c r="Z183" i="2" s="1"/>
  <c r="Z184" i="2" a="1"/>
  <c r="Z184" i="2" s="1"/>
  <c r="Z185" i="2" a="1"/>
  <c r="Z185" i="2" s="1"/>
  <c r="Z186" i="2" a="1"/>
  <c r="Z186" i="2" s="1"/>
  <c r="Z187" i="2" a="1"/>
  <c r="Z187" i="2" s="1"/>
  <c r="Z188" i="2" a="1"/>
  <c r="Z188" i="2" s="1"/>
  <c r="Z189" i="2" a="1"/>
  <c r="Z189" i="2" s="1"/>
  <c r="Z190" i="2" a="1"/>
  <c r="Z190" i="2" s="1"/>
  <c r="Z191" i="2" a="1"/>
  <c r="Z191" i="2" s="1"/>
  <c r="Z192" i="2" a="1"/>
  <c r="Z192" i="2" s="1"/>
  <c r="Z193" i="2" a="1"/>
  <c r="Z193" i="2" s="1"/>
  <c r="Z194" i="2" a="1"/>
  <c r="Z194" i="2"/>
  <c r="Z195" i="2" a="1"/>
  <c r="Z195" i="2" s="1"/>
  <c r="Z196" i="2" a="1"/>
  <c r="Z196" i="2" s="1"/>
  <c r="Z197" i="2" a="1"/>
  <c r="Z197" i="2" s="1"/>
  <c r="Z198" i="2" a="1"/>
  <c r="Z198" i="2" s="1"/>
  <c r="Z199" i="2" a="1"/>
  <c r="Z199" i="2" s="1"/>
  <c r="Z200" i="2" a="1"/>
  <c r="Z200" i="2" s="1"/>
  <c r="Z201" i="2" a="1"/>
  <c r="Z201" i="2" s="1"/>
  <c r="Z202" i="2" a="1"/>
  <c r="Z202" i="2" s="1"/>
  <c r="Z203" i="2" a="1"/>
  <c r="Z203" i="2" s="1"/>
  <c r="Z204" i="2" a="1"/>
  <c r="Z204" i="2" s="1"/>
  <c r="Z205" i="2" a="1"/>
  <c r="Z205" i="2" s="1"/>
  <c r="Z206" i="2" a="1"/>
  <c r="Z206" i="2" s="1"/>
  <c r="Z207" i="2" a="1"/>
  <c r="Z207" i="2"/>
  <c r="Z208" i="2" a="1"/>
  <c r="Z208" i="2" s="1"/>
  <c r="Z209" i="2" a="1"/>
  <c r="Z209" i="2" s="1"/>
  <c r="Z210" i="2" a="1"/>
  <c r="Z210" i="2"/>
  <c r="Z211" i="2" a="1"/>
  <c r="Z211" i="2" s="1"/>
  <c r="Z212" i="2" a="1"/>
  <c r="Z212" i="2" s="1"/>
  <c r="Z213" i="2" a="1"/>
  <c r="Z213" i="2" s="1"/>
  <c r="Z214" i="2" a="1"/>
  <c r="Z214" i="2" s="1"/>
  <c r="Z215" i="2" a="1"/>
  <c r="Z215" i="2"/>
  <c r="Z216" i="2" a="1"/>
  <c r="Z216" i="2" s="1"/>
  <c r="Z217" i="2" a="1"/>
  <c r="Z217" i="2" s="1"/>
  <c r="Z218" i="2" a="1"/>
  <c r="Z218" i="2" s="1"/>
  <c r="Z219" i="2" a="1"/>
  <c r="Z219" i="2" s="1"/>
  <c r="Z220" i="2" a="1"/>
  <c r="Z220" i="2" s="1"/>
  <c r="Z221" i="2" a="1"/>
  <c r="Z221" i="2" s="1"/>
  <c r="Z222" i="2" a="1"/>
  <c r="Z222" i="2" s="1"/>
  <c r="Z223" i="2" a="1"/>
  <c r="Z223" i="2" s="1"/>
  <c r="Z224" i="2" a="1"/>
  <c r="Z224" i="2" s="1"/>
  <c r="Z225" i="2" a="1"/>
  <c r="Z225" i="2" s="1"/>
  <c r="Z226" i="2" a="1"/>
  <c r="Z226" i="2" s="1"/>
  <c r="Z227" i="2" a="1"/>
  <c r="Z227" i="2" s="1"/>
  <c r="Z228" i="2" a="1"/>
  <c r="Z228" i="2"/>
  <c r="Z229" i="2" a="1"/>
  <c r="Z229" i="2" s="1"/>
  <c r="Z230" i="2" a="1"/>
  <c r="Z230" i="2" s="1"/>
  <c r="Z231" i="2" a="1"/>
  <c r="Z231" i="2" s="1"/>
  <c r="Z232" i="2" a="1"/>
  <c r="Z232" i="2" s="1"/>
  <c r="Z233" i="2" a="1"/>
  <c r="Z233" i="2"/>
  <c r="Z234" i="2" a="1"/>
  <c r="Z234" i="2" s="1"/>
  <c r="Z235" i="2" a="1"/>
  <c r="Z235" i="2" s="1"/>
  <c r="Z236" i="2" a="1"/>
  <c r="Z236" i="2"/>
  <c r="Z237" i="2" a="1"/>
  <c r="Z237" i="2" s="1"/>
  <c r="Z238" i="2" a="1"/>
  <c r="Z238" i="2" s="1"/>
  <c r="Z239" i="2" a="1"/>
  <c r="Z239" i="2" s="1"/>
  <c r="Z240" i="2" a="1"/>
  <c r="Z240" i="2" s="1"/>
  <c r="Z241" i="2" a="1"/>
  <c r="Z241" i="2" s="1"/>
  <c r="Z242" i="2" a="1"/>
  <c r="Z242" i="2" s="1"/>
  <c r="Z243" i="2" a="1"/>
  <c r="Z243" i="2"/>
  <c r="Z244" i="2" a="1"/>
  <c r="Z244" i="2" s="1"/>
  <c r="Z245" i="2" a="1"/>
  <c r="Z245" i="2" s="1"/>
  <c r="Z246" i="2" a="1"/>
  <c r="Z246" i="2"/>
  <c r="Z247" i="2" a="1"/>
  <c r="Z247" i="2" s="1"/>
  <c r="Z248" i="2" a="1"/>
  <c r="Z248" i="2" s="1"/>
  <c r="Z249" i="2" a="1"/>
  <c r="Z249" i="2" s="1"/>
  <c r="Z250" i="2" a="1"/>
  <c r="Z250" i="2" s="1"/>
  <c r="Z251" i="2" a="1"/>
  <c r="Z251" i="2" s="1"/>
  <c r="Z252" i="2" a="1"/>
  <c r="Z252" i="2" s="1"/>
  <c r="Z253" i="2" a="1"/>
  <c r="Z253" i="2" s="1"/>
  <c r="Z254" i="2" a="1"/>
  <c r="Z254" i="2" s="1"/>
  <c r="Z255" i="2" a="1"/>
  <c r="Z255" i="2" s="1"/>
  <c r="Z256" i="2" a="1"/>
  <c r="Z256" i="2" s="1"/>
  <c r="Z257" i="2" a="1"/>
  <c r="Z257" i="2" s="1"/>
  <c r="Z258" i="2" a="1"/>
  <c r="Z258" i="2" s="1"/>
  <c r="Z259" i="2" a="1"/>
  <c r="Z259" i="2" s="1"/>
  <c r="Z260" i="2" a="1"/>
  <c r="Z260" i="2" s="1"/>
  <c r="Z261" i="2" a="1"/>
  <c r="Z261" i="2" s="1"/>
  <c r="Z262" i="2" a="1"/>
  <c r="Z262" i="2" s="1"/>
  <c r="Z263" i="2" a="1"/>
  <c r="Z263" i="2" s="1"/>
  <c r="Z264" i="2" a="1"/>
  <c r="Z264" i="2" s="1"/>
  <c r="Z265" i="2" a="1"/>
  <c r="Z265" i="2" s="1"/>
  <c r="Z266" i="2" a="1"/>
  <c r="Z266" i="2" s="1"/>
  <c r="Z267" i="2" a="1"/>
  <c r="Z267" i="2" s="1"/>
  <c r="Z268" i="2" a="1"/>
  <c r="Z268" i="2" s="1"/>
  <c r="Z269" i="2" a="1"/>
  <c r="Z269" i="2" s="1"/>
  <c r="Z270" i="2" a="1"/>
  <c r="Z270" i="2" s="1"/>
  <c r="Z271" i="2" a="1"/>
  <c r="Z271" i="2" s="1"/>
  <c r="Z272" i="2" a="1"/>
  <c r="Z272" i="2"/>
  <c r="Z273" i="2" a="1"/>
  <c r="Z273" i="2" s="1"/>
  <c r="Z274" i="2" a="1"/>
  <c r="Z274" i="2" s="1"/>
  <c r="Z275" i="2" a="1"/>
  <c r="Z275" i="2"/>
  <c r="Z276" i="2" a="1"/>
  <c r="Z276" i="2" s="1"/>
  <c r="Z277" i="2" a="1"/>
  <c r="Z277" i="2" s="1"/>
  <c r="Z278" i="2" a="1"/>
  <c r="Z278" i="2" s="1"/>
  <c r="Z279" i="2" a="1"/>
  <c r="Z279" i="2" s="1"/>
  <c r="Z280" i="2" a="1"/>
  <c r="Z280" i="2" s="1"/>
  <c r="Z281" i="2" a="1"/>
  <c r="Z281" i="2" s="1"/>
  <c r="Z282" i="2" a="1"/>
  <c r="Z282" i="2" s="1"/>
  <c r="Z283" i="2" a="1"/>
  <c r="Z283" i="2" s="1"/>
  <c r="Z284" i="2" a="1"/>
  <c r="Z284" i="2"/>
  <c r="Z285" i="2" a="1"/>
  <c r="Z285" i="2" s="1"/>
  <c r="Z286" i="2" a="1"/>
  <c r="Z286" i="2" s="1"/>
  <c r="Z287" i="2" a="1"/>
  <c r="Z287" i="2" s="1"/>
  <c r="Z288" i="2" a="1"/>
  <c r="Z288" i="2" s="1"/>
  <c r="Z289" i="2" a="1"/>
  <c r="Z289" i="2" s="1"/>
  <c r="Z290" i="2" a="1"/>
  <c r="Z290" i="2" s="1"/>
  <c r="Z291" i="2" a="1"/>
  <c r="Z291" i="2" s="1"/>
  <c r="Z292" i="2" a="1"/>
  <c r="Z292" i="2" s="1"/>
  <c r="Z293" i="2" a="1"/>
  <c r="Z293" i="2"/>
  <c r="Z294" i="2" a="1"/>
  <c r="Z294" i="2"/>
  <c r="Z295" i="2" a="1"/>
  <c r="Z295" i="2" s="1"/>
  <c r="Z296" i="2" a="1"/>
  <c r="Z296" i="2" s="1"/>
  <c r="Z297" i="2" a="1"/>
  <c r="Z297" i="2"/>
  <c r="Z298" i="2" a="1"/>
  <c r="Z298" i="2" s="1"/>
  <c r="Z299" i="2" a="1"/>
  <c r="Z299" i="2" s="1"/>
  <c r="Z300" i="2" a="1"/>
  <c r="Z300" i="2"/>
  <c r="Z301" i="2" a="1"/>
  <c r="Z301" i="2" s="1"/>
  <c r="Z302" i="2" a="1"/>
  <c r="Z302" i="2" s="1"/>
  <c r="Z303" i="2" a="1"/>
  <c r="Z303" i="2" s="1"/>
  <c r="Z304" i="2" a="1"/>
  <c r="Z304" i="2" s="1"/>
  <c r="Z305" i="2" a="1"/>
  <c r="Z305" i="2" s="1"/>
  <c r="Z306" i="2" a="1"/>
  <c r="Z306" i="2" s="1"/>
  <c r="Z307" i="2" a="1"/>
  <c r="Z307" i="2" s="1"/>
  <c r="Z308" i="2" a="1"/>
  <c r="Z308" i="2" s="1"/>
  <c r="Z309" i="2" a="1"/>
  <c r="Z309" i="2"/>
  <c r="Z310" i="2" a="1"/>
  <c r="Z310" i="2" s="1"/>
  <c r="Z311" i="2" a="1"/>
  <c r="Z311" i="2"/>
  <c r="Z312" i="2" a="1"/>
  <c r="Z312" i="2" s="1"/>
  <c r="Z313" i="2" a="1"/>
  <c r="Z313" i="2" s="1"/>
  <c r="Z314" i="2" a="1"/>
  <c r="Z314" i="2" s="1"/>
  <c r="Z315" i="2" a="1"/>
  <c r="Z315" i="2" s="1"/>
  <c r="Z316" i="2" a="1"/>
  <c r="Z316" i="2" s="1"/>
  <c r="Z317" i="2" a="1"/>
  <c r="Z317" i="2" s="1"/>
  <c r="Z318" i="2" a="1"/>
  <c r="Z318" i="2" s="1"/>
  <c r="Z319" i="2" a="1"/>
  <c r="Z319" i="2" s="1"/>
  <c r="Z320" i="2" a="1"/>
  <c r="Z320" i="2" s="1"/>
  <c r="Z321" i="2" a="1"/>
  <c r="Z321" i="2" s="1"/>
  <c r="Z322" i="2" a="1"/>
  <c r="Z322" i="2" s="1"/>
  <c r="Z323" i="2" a="1"/>
  <c r="Z323" i="2" s="1"/>
  <c r="Z324" i="2" a="1"/>
  <c r="Z324" i="2" s="1"/>
  <c r="Z325" i="2" a="1"/>
  <c r="Z325" i="2" s="1"/>
  <c r="Z326" i="2" a="1"/>
  <c r="Z326" i="2" s="1"/>
  <c r="Z327" i="2" a="1"/>
  <c r="Z327" i="2"/>
  <c r="Z328" i="2" a="1"/>
  <c r="Z328" i="2" s="1"/>
  <c r="Z329" i="2" a="1"/>
  <c r="Z329" i="2" s="1"/>
  <c r="Z330" i="2" a="1"/>
  <c r="Z330" i="2"/>
  <c r="Z331" i="2" a="1"/>
  <c r="Z331" i="2" s="1"/>
  <c r="Z332" i="2" a="1"/>
  <c r="Z332" i="2" s="1"/>
  <c r="Z333" i="2" a="1"/>
  <c r="Z333" i="2" s="1"/>
  <c r="Z334" i="2" a="1"/>
  <c r="Z334" i="2" s="1"/>
  <c r="Z335" i="2" a="1"/>
  <c r="Z335" i="2" s="1"/>
  <c r="Z336" i="2" a="1"/>
  <c r="Z336" i="2" s="1"/>
  <c r="Z337" i="2" a="1"/>
  <c r="Z337" i="2" s="1"/>
  <c r="Z338" i="2" a="1"/>
  <c r="Z338" i="2"/>
  <c r="Z339" i="2" a="1"/>
  <c r="Z339" i="2" s="1"/>
  <c r="Z340" i="2" a="1"/>
  <c r="Z340" i="2" s="1"/>
  <c r="Z341" i="2" a="1"/>
  <c r="Z341" i="2"/>
  <c r="Z342" i="2" a="1"/>
  <c r="Z342" i="2" s="1"/>
  <c r="Z343" i="2" a="1"/>
  <c r="Z343" i="2" s="1"/>
  <c r="Z344" i="2" a="1"/>
  <c r="Z344" i="2"/>
  <c r="Z345" i="2" a="1"/>
  <c r="Z345" i="2" s="1"/>
  <c r="Z346" i="2" a="1"/>
  <c r="Z346" i="2" s="1"/>
  <c r="Z347" i="2" a="1"/>
  <c r="Z347" i="2" s="1"/>
  <c r="Z348" i="2" a="1"/>
  <c r="Z348" i="2" s="1"/>
  <c r="Z349" i="2" a="1"/>
  <c r="Z349" i="2" s="1"/>
  <c r="Z350" i="2" a="1"/>
  <c r="Z350" i="2" s="1"/>
  <c r="Z351" i="2" a="1"/>
  <c r="Z351" i="2" s="1"/>
  <c r="Z352" i="2" a="1"/>
  <c r="Z352" i="2" s="1"/>
  <c r="Z353" i="2" a="1"/>
  <c r="Z353" i="2" s="1"/>
  <c r="Z354" i="2" a="1"/>
  <c r="Z354" i="2" s="1"/>
  <c r="Z355" i="2" a="1"/>
  <c r="Z355" i="2" s="1"/>
  <c r="Z356" i="2" a="1"/>
  <c r="Z356" i="2" s="1"/>
  <c r="Z357" i="2" a="1"/>
  <c r="Z357" i="2" s="1"/>
  <c r="Z358" i="2" a="1"/>
  <c r="Z358" i="2" s="1"/>
  <c r="Z359" i="2" a="1"/>
  <c r="Z359" i="2" s="1"/>
  <c r="Z360" i="2" a="1"/>
  <c r="Z360" i="2" s="1"/>
  <c r="Z361" i="2" a="1"/>
  <c r="Z361" i="2" s="1"/>
  <c r="Z362" i="2" a="1"/>
  <c r="Z362" i="2" s="1"/>
  <c r="Z363" i="2" a="1"/>
  <c r="Z363" i="2" s="1"/>
  <c r="Z364" i="2" a="1"/>
  <c r="Z364" i="2" s="1"/>
  <c r="Z365" i="2" a="1"/>
  <c r="Z365" i="2" s="1"/>
  <c r="Z366" i="2" a="1"/>
  <c r="Z366" i="2"/>
  <c r="Z367" i="2" a="1"/>
  <c r="Z367" i="2" s="1"/>
  <c r="Z368" i="2" a="1"/>
  <c r="Z368" i="2" s="1"/>
  <c r="Z369" i="2" a="1"/>
  <c r="Z369" i="2"/>
  <c r="Z370" i="2" a="1"/>
  <c r="Z370" i="2" s="1"/>
  <c r="Z371" i="2" a="1"/>
  <c r="Z371" i="2" s="1"/>
  <c r="Z372" i="2" a="1"/>
  <c r="Z372" i="2" s="1"/>
  <c r="Z373" i="2" a="1"/>
  <c r="Z373" i="2" s="1"/>
  <c r="Z374" i="2" a="1"/>
  <c r="Z374" i="2" s="1"/>
  <c r="Z375" i="2" a="1"/>
  <c r="Z375" i="2" s="1"/>
  <c r="Z376" i="2" a="1"/>
  <c r="Z376" i="2" s="1"/>
  <c r="Z377" i="2" a="1"/>
  <c r="Z377" i="2" s="1"/>
  <c r="Z378" i="2" a="1"/>
  <c r="Z378" i="2" s="1"/>
  <c r="Z379" i="2" a="1"/>
  <c r="Z379" i="2" s="1"/>
  <c r="Z380" i="2" a="1"/>
  <c r="Z380" i="2" s="1"/>
  <c r="Z381" i="2" a="1"/>
  <c r="Z381" i="2" s="1"/>
  <c r="Z382" i="2" a="1"/>
  <c r="Z382" i="2" s="1"/>
  <c r="Z383" i="2" a="1"/>
  <c r="Z383" i="2"/>
  <c r="Z384" i="2" a="1"/>
  <c r="Z384" i="2" s="1"/>
  <c r="Z385" i="2" a="1"/>
  <c r="Z385" i="2" s="1"/>
  <c r="Z386" i="2" a="1"/>
  <c r="Z386" i="2" s="1"/>
  <c r="Z387" i="2" a="1"/>
  <c r="Z387" i="2" s="1"/>
  <c r="Z388" i="2" a="1"/>
  <c r="Z388" i="2" s="1"/>
  <c r="Z389" i="2" a="1"/>
  <c r="Z389" i="2" s="1"/>
  <c r="Z390" i="2" a="1"/>
  <c r="Z390" i="2" s="1"/>
  <c r="Z391" i="2" a="1"/>
  <c r="Z391" i="2" s="1"/>
  <c r="Z392" i="2" a="1"/>
  <c r="Z392" i="2" s="1"/>
  <c r="Z393" i="2" a="1"/>
  <c r="Z393" i="2" s="1"/>
  <c r="Z394" i="2" a="1"/>
  <c r="Z394" i="2" s="1"/>
  <c r="Z395" i="2" a="1"/>
  <c r="Z395" i="2" s="1"/>
  <c r="Z396" i="2" a="1"/>
  <c r="Z396" i="2" s="1"/>
  <c r="Z397" i="2" a="1"/>
  <c r="Z397" i="2" s="1"/>
  <c r="Z398" i="2" a="1"/>
  <c r="Z398" i="2"/>
  <c r="Z399" i="2" a="1"/>
  <c r="Z399" i="2"/>
  <c r="Z400" i="2" a="1"/>
  <c r="Z400" i="2" s="1"/>
  <c r="Z401" i="2" a="1"/>
  <c r="Z401" i="2" s="1"/>
  <c r="Z402" i="2" a="1"/>
  <c r="Z402" i="2"/>
  <c r="Z403" i="2" a="1"/>
  <c r="Z403" i="2" s="1"/>
  <c r="Z404" i="2" a="1"/>
  <c r="Z404" i="2" s="1"/>
  <c r="Z405" i="2" a="1"/>
  <c r="Z405" i="2" s="1"/>
  <c r="Z406" i="2" a="1"/>
  <c r="Z406" i="2" s="1"/>
  <c r="Z407" i="2" a="1"/>
  <c r="Z407" i="2" s="1"/>
  <c r="Z408" i="2" a="1"/>
  <c r="Z408" i="2" s="1"/>
  <c r="Z409" i="2" a="1"/>
  <c r="Z409" i="2" s="1"/>
  <c r="Z410" i="2" a="1"/>
  <c r="Z410" i="2" s="1"/>
  <c r="Z411" i="2" a="1"/>
  <c r="Z411" i="2" s="1"/>
  <c r="Z412" i="2" a="1"/>
  <c r="Z412" i="2" s="1"/>
  <c r="Z413" i="2" a="1"/>
  <c r="Z413" i="2" s="1"/>
  <c r="Z414" i="2" a="1"/>
  <c r="Z414" i="2" s="1"/>
  <c r="Z415" i="2" a="1"/>
  <c r="Z415" i="2" s="1"/>
  <c r="Z416" i="2" a="1"/>
  <c r="Z416" i="2" s="1"/>
  <c r="Z417" i="2" a="1"/>
  <c r="Z417" i="2" s="1"/>
  <c r="Z418" i="2" a="1"/>
  <c r="Z418" i="2" s="1"/>
  <c r="Z419" i="2" a="1"/>
  <c r="Z419" i="2" s="1"/>
  <c r="Z420" i="2" a="1"/>
  <c r="Z420" i="2" s="1"/>
  <c r="Z421" i="2" a="1"/>
  <c r="Z421" i="2" s="1"/>
  <c r="Z422" i="2" a="1"/>
  <c r="Z422" i="2" s="1"/>
  <c r="Z423" i="2" a="1"/>
  <c r="Z423" i="2" s="1"/>
  <c r="Z424" i="2" a="1"/>
  <c r="Z424" i="2" s="1"/>
  <c r="Z425" i="2" a="1"/>
  <c r="Z425" i="2" s="1"/>
  <c r="Z426" i="2" a="1"/>
  <c r="Z426" i="2" s="1"/>
  <c r="Z427" i="2" a="1"/>
  <c r="Z427" i="2" s="1"/>
  <c r="Z428" i="2" a="1"/>
  <c r="Z428" i="2" s="1"/>
  <c r="Z429" i="2" a="1"/>
  <c r="Z429" i="2" s="1"/>
  <c r="Z430" i="2" a="1"/>
  <c r="Z430" i="2" s="1"/>
  <c r="Z431" i="2" a="1"/>
  <c r="Z431" i="2"/>
  <c r="Z432" i="2" a="1"/>
  <c r="Z432" i="2" s="1"/>
  <c r="Z433" i="2" a="1"/>
  <c r="Z433" i="2" s="1"/>
  <c r="Z434" i="2" a="1"/>
  <c r="Z434" i="2" s="1"/>
  <c r="Z435" i="2" a="1"/>
  <c r="Z435" i="2" s="1"/>
  <c r="Z436" i="2" a="1"/>
  <c r="Z436" i="2" s="1"/>
  <c r="Z437" i="2" a="1"/>
  <c r="Z437" i="2"/>
  <c r="Z438" i="2" a="1"/>
  <c r="Z438" i="2" s="1"/>
  <c r="Z439" i="2" a="1"/>
  <c r="Z439" i="2" s="1"/>
  <c r="Z440" i="2" a="1"/>
  <c r="Z440" i="2" s="1"/>
  <c r="Z441" i="2" a="1"/>
  <c r="Z441" i="2" s="1"/>
  <c r="Z442" i="2" a="1"/>
  <c r="Z442" i="2" s="1"/>
  <c r="Z443" i="2" a="1"/>
  <c r="Z443" i="2" s="1"/>
  <c r="Z444" i="2" a="1"/>
  <c r="Z444" i="2" s="1"/>
  <c r="Z445" i="2" a="1"/>
  <c r="Z445" i="2" s="1"/>
  <c r="Z446" i="2" a="1"/>
  <c r="Z446" i="2" s="1"/>
  <c r="Z447" i="2" a="1"/>
  <c r="Z447" i="2" s="1"/>
  <c r="Z448" i="2" a="1"/>
  <c r="Z448" i="2" s="1"/>
  <c r="Z449" i="2" a="1"/>
  <c r="Z449" i="2"/>
  <c r="Z450" i="2" a="1"/>
  <c r="Z450" i="2" s="1"/>
  <c r="Z451" i="2" a="1"/>
  <c r="Z451" i="2" s="1"/>
  <c r="Z452" i="2" a="1"/>
  <c r="Z452" i="2" s="1"/>
  <c r="Z453" i="2" a="1"/>
  <c r="Z453" i="2" s="1"/>
  <c r="Z454" i="2" a="1"/>
  <c r="Z454" i="2" s="1"/>
  <c r="Z455" i="2" a="1"/>
  <c r="Z455" i="2" s="1"/>
  <c r="Z456" i="2" a="1"/>
  <c r="Z456" i="2" s="1"/>
  <c r="Z457" i="2" a="1"/>
  <c r="Z457" i="2" s="1"/>
  <c r="Z458" i="2" a="1"/>
  <c r="Z458" i="2" s="1"/>
  <c r="Z459" i="2" a="1"/>
  <c r="Z459" i="2"/>
  <c r="Z460" i="2" a="1"/>
  <c r="Z460" i="2" s="1"/>
  <c r="Z461" i="2" a="1"/>
  <c r="Z461" i="2" s="1"/>
  <c r="Z462" i="2" a="1"/>
  <c r="Z462" i="2" s="1"/>
  <c r="Z463" i="2" a="1"/>
  <c r="Z463" i="2" s="1"/>
  <c r="Z464" i="2" a="1"/>
  <c r="Z464" i="2" s="1"/>
  <c r="Z465" i="2" a="1"/>
  <c r="Z465" i="2" s="1"/>
  <c r="Z466" i="2" a="1"/>
  <c r="Z466" i="2" s="1"/>
  <c r="Z467" i="2" a="1"/>
  <c r="Z467" i="2" s="1"/>
  <c r="Z468" i="2" a="1"/>
  <c r="Z468" i="2" s="1"/>
  <c r="Z469" i="2" a="1"/>
  <c r="Z469" i="2" s="1"/>
  <c r="Z470" i="2" a="1"/>
  <c r="Z470" i="2" s="1"/>
  <c r="Z471" i="2" a="1"/>
  <c r="Z471" i="2"/>
  <c r="Z472" i="2" a="1"/>
  <c r="Z472" i="2" s="1"/>
  <c r="Z473" i="2" a="1"/>
  <c r="Z473" i="2" s="1"/>
  <c r="Z474" i="2" a="1"/>
  <c r="Z474" i="2"/>
  <c r="Z475" i="2" a="1"/>
  <c r="Z475" i="2" s="1"/>
  <c r="Z476" i="2" a="1"/>
  <c r="Z476" i="2" s="1"/>
  <c r="Z477" i="2" a="1"/>
  <c r="Z477" i="2"/>
  <c r="Z478" i="2" a="1"/>
  <c r="Z478" i="2" s="1"/>
  <c r="Z479" i="2" a="1"/>
  <c r="Z479" i="2" s="1"/>
  <c r="Z480" i="2" a="1"/>
  <c r="Z480" i="2"/>
  <c r="Z481" i="2" a="1"/>
  <c r="Z481" i="2" s="1"/>
  <c r="Z482" i="2" a="1"/>
  <c r="Z482" i="2" s="1"/>
  <c r="Z483" i="2" a="1"/>
  <c r="Z483" i="2" s="1"/>
  <c r="Z484" i="2" a="1"/>
  <c r="Z484" i="2" s="1"/>
  <c r="Z485" i="2" a="1"/>
  <c r="Z485" i="2" s="1"/>
  <c r="Z486" i="2" a="1"/>
  <c r="Z486" i="2" s="1"/>
  <c r="Z487" i="2" a="1"/>
  <c r="Z487" i="2" s="1"/>
  <c r="Z488" i="2" a="1"/>
  <c r="Z488" i="2" s="1"/>
  <c r="Z489" i="2" a="1"/>
  <c r="Z489" i="2" s="1"/>
  <c r="Z490" i="2" a="1"/>
  <c r="Z490" i="2" s="1"/>
  <c r="Z491" i="2" a="1"/>
  <c r="Z491" i="2" s="1"/>
  <c r="Z492" i="2" a="1"/>
  <c r="Z492" i="2" s="1"/>
  <c r="Z493" i="2" a="1"/>
  <c r="Z493" i="2" s="1"/>
  <c r="Z494" i="2" a="1"/>
  <c r="Z494" i="2" s="1"/>
  <c r="Z495" i="2" a="1"/>
  <c r="Z495" i="2" s="1"/>
  <c r="Z496" i="2" a="1"/>
  <c r="Z496" i="2" s="1"/>
  <c r="Z497" i="2" a="1"/>
  <c r="Z497" i="2" s="1"/>
  <c r="Z498" i="2" a="1"/>
  <c r="Z498" i="2" s="1"/>
  <c r="Z499" i="2" a="1"/>
  <c r="Z499" i="2" s="1"/>
  <c r="Z500" i="2" a="1"/>
  <c r="Z500" i="2"/>
  <c r="Z501" i="2" a="1"/>
  <c r="Z501" i="2" s="1"/>
  <c r="Z502" i="2" a="1"/>
  <c r="Z502" i="2" s="1"/>
  <c r="Z503" i="2" a="1"/>
  <c r="Z503" i="2" s="1"/>
  <c r="Z504" i="2" a="1"/>
  <c r="Z504" i="2" s="1"/>
  <c r="Z505" i="2" a="1"/>
  <c r="Z505" i="2" s="1"/>
  <c r="Z506" i="2" a="1"/>
  <c r="Z506" i="2"/>
  <c r="Z507" i="2" a="1"/>
  <c r="Z507" i="2" s="1"/>
  <c r="Z508" i="2" a="1"/>
  <c r="Z508" i="2" s="1"/>
  <c r="Z509" i="2" a="1"/>
  <c r="Z509" i="2"/>
  <c r="Z510" i="2" a="1"/>
  <c r="Z510" i="2" s="1"/>
  <c r="Z511" i="2" a="1"/>
  <c r="Z511" i="2" s="1"/>
  <c r="Z512" i="2" a="1"/>
  <c r="Z512" i="2" s="1"/>
  <c r="Z513" i="2" a="1"/>
  <c r="Z513" i="2" s="1"/>
  <c r="Z514" i="2" a="1"/>
  <c r="Z514" i="2" s="1"/>
  <c r="Z515" i="2" a="1"/>
  <c r="Z515" i="2" s="1"/>
  <c r="Z516" i="2" a="1"/>
  <c r="Z516" i="2" s="1"/>
  <c r="Z517" i="2" a="1"/>
  <c r="Z517" i="2" s="1"/>
  <c r="Z518" i="2" a="1"/>
  <c r="Z518" i="2" s="1"/>
  <c r="Z519" i="2" a="1"/>
  <c r="Z519" i="2"/>
  <c r="Z520" i="2" a="1"/>
  <c r="Z520" i="2" s="1"/>
  <c r="Z521" i="2" a="1"/>
  <c r="Z521" i="2" s="1"/>
  <c r="Z522" i="2" a="1"/>
  <c r="Z522" i="2"/>
  <c r="Z523" i="2" a="1"/>
  <c r="Z523" i="2" s="1"/>
  <c r="Z524" i="2" a="1"/>
  <c r="Z524" i="2" s="1"/>
  <c r="Z525" i="2" a="1"/>
  <c r="Z525" i="2" s="1"/>
  <c r="Z526" i="2" a="1"/>
  <c r="Z526" i="2" s="1"/>
  <c r="Z527" i="2" a="1"/>
  <c r="Z527" i="2" s="1"/>
  <c r="Z528" i="2" a="1"/>
  <c r="Z528" i="2" s="1"/>
  <c r="Z529" i="2" a="1"/>
  <c r="Z529" i="2" s="1"/>
  <c r="Z530" i="2" a="1"/>
  <c r="Z530" i="2" s="1"/>
  <c r="Z531" i="2" a="1"/>
  <c r="Z531" i="2"/>
  <c r="Z532" i="2" a="1"/>
  <c r="Z532" i="2" s="1"/>
  <c r="Z533" i="2" a="1"/>
  <c r="Z533" i="2" s="1"/>
  <c r="Z534" i="2" a="1"/>
  <c r="Z534" i="2"/>
  <c r="Z535" i="2" a="1"/>
  <c r="Z535" i="2"/>
  <c r="Z536" i="2" a="1"/>
  <c r="Z536" i="2" s="1"/>
  <c r="Z537" i="2" a="1"/>
  <c r="Z537" i="2" s="1"/>
  <c r="Z538" i="2" a="1"/>
  <c r="Z538" i="2" s="1"/>
  <c r="Z539" i="2" a="1"/>
  <c r="Z539" i="2" s="1"/>
  <c r="Z540" i="2" a="1"/>
  <c r="Z540" i="2" s="1"/>
  <c r="Z541" i="2" a="1"/>
  <c r="Z541" i="2" s="1"/>
  <c r="Z542" i="2" a="1"/>
  <c r="Z542" i="2" s="1"/>
  <c r="Z543" i="2" a="1"/>
  <c r="Z543" i="2" s="1"/>
  <c r="Z544" i="2" a="1"/>
  <c r="Z544" i="2" s="1"/>
  <c r="Z545" i="2" a="1"/>
  <c r="Z545" i="2" s="1"/>
  <c r="Z546" i="2" a="1"/>
  <c r="Z546" i="2" s="1"/>
  <c r="Z547" i="2" a="1"/>
  <c r="Z547" i="2" s="1"/>
  <c r="Z548" i="2" a="1"/>
  <c r="Z548" i="2" s="1"/>
  <c r="Z549" i="2" a="1"/>
  <c r="Z549" i="2" s="1"/>
  <c r="Z550" i="2" a="1"/>
  <c r="Z550" i="2" s="1"/>
  <c r="Z551" i="2" a="1"/>
  <c r="Z551" i="2" s="1"/>
  <c r="Z552" i="2" a="1"/>
  <c r="Z552" i="2" s="1"/>
  <c r="Z553" i="2" a="1"/>
  <c r="Z553" i="2" s="1"/>
  <c r="Z554" i="2" a="1"/>
  <c r="Z554" i="2" s="1"/>
  <c r="Z555" i="2" a="1"/>
  <c r="Z555" i="2" s="1"/>
  <c r="Z556" i="2" a="1"/>
  <c r="Z556" i="2" s="1"/>
  <c r="Z557" i="2" a="1"/>
  <c r="Z557" i="2" s="1"/>
  <c r="Z558" i="2" a="1"/>
  <c r="Z558" i="2" s="1"/>
  <c r="Z559" i="2" a="1"/>
  <c r="Z559" i="2" s="1"/>
  <c r="Z560" i="2" a="1"/>
  <c r="Z560" i="2" s="1"/>
  <c r="Z561" i="2" a="1"/>
  <c r="Z561" i="2" s="1"/>
  <c r="Z562" i="2" a="1"/>
  <c r="Z562" i="2" s="1"/>
  <c r="Z563" i="2" a="1"/>
  <c r="Z563" i="2" s="1"/>
  <c r="Z564" i="2" a="1"/>
  <c r="Z564" i="2" s="1"/>
  <c r="Z565" i="2" a="1"/>
  <c r="Z565" i="2" s="1"/>
  <c r="Z566" i="2" a="1"/>
  <c r="Z566" i="2" s="1"/>
  <c r="Z567" i="2" a="1"/>
  <c r="Z567" i="2" s="1"/>
  <c r="Z568" i="2" a="1"/>
  <c r="Z568" i="2" s="1"/>
  <c r="Z569" i="2" a="1"/>
  <c r="Z569" i="2" s="1"/>
  <c r="Z570" i="2" a="1"/>
  <c r="Z570" i="2" s="1"/>
  <c r="Z571" i="2" a="1"/>
  <c r="Z571" i="2" s="1"/>
  <c r="Z572" i="2" a="1"/>
  <c r="Z572" i="2" s="1"/>
  <c r="Z573" i="2" a="1"/>
  <c r="Z573" i="2" s="1"/>
  <c r="Z574" i="2" a="1"/>
  <c r="Z574" i="2" s="1"/>
  <c r="Z575" i="2" a="1"/>
  <c r="Z575" i="2" s="1"/>
  <c r="Z576" i="2" a="1"/>
  <c r="Z576" i="2" s="1"/>
  <c r="Z577" i="2" a="1"/>
  <c r="Z577" i="2" s="1"/>
  <c r="Z578" i="2" a="1"/>
  <c r="Z578" i="2" s="1"/>
  <c r="Z579" i="2" a="1"/>
  <c r="Z579" i="2" s="1"/>
  <c r="Z580" i="2" a="1"/>
  <c r="Z580" i="2" s="1"/>
  <c r="Z581" i="2" a="1"/>
  <c r="Z581" i="2" s="1"/>
  <c r="Z582" i="2" a="1"/>
  <c r="Z582" i="2" s="1"/>
  <c r="Z583" i="2" a="1"/>
  <c r="Z583" i="2" s="1"/>
  <c r="Z584" i="2" a="1"/>
  <c r="Z584" i="2" s="1"/>
  <c r="Z585" i="2" a="1"/>
  <c r="Z585" i="2" s="1"/>
  <c r="Z586" i="2" a="1"/>
  <c r="Z586" i="2" s="1"/>
  <c r="Z587" i="2" a="1"/>
  <c r="Z587" i="2" s="1"/>
  <c r="Z588" i="2" a="1"/>
  <c r="Z588" i="2" s="1"/>
  <c r="Z589" i="2" a="1"/>
  <c r="Z589" i="2" s="1"/>
  <c r="Z590" i="2" a="1"/>
  <c r="Z590" i="2" s="1"/>
  <c r="Z591" i="2" a="1"/>
  <c r="Z591" i="2" s="1"/>
  <c r="Z592" i="2" a="1"/>
  <c r="Z592" i="2" s="1"/>
  <c r="Z593" i="2" a="1"/>
  <c r="Z593" i="2" s="1"/>
  <c r="Z594" i="2" a="1"/>
  <c r="Z594" i="2" s="1"/>
  <c r="Z595" i="2" a="1"/>
  <c r="Z595" i="2" s="1"/>
  <c r="Z596" i="2" a="1"/>
  <c r="Z596" i="2" s="1"/>
  <c r="Z597" i="2" a="1"/>
  <c r="Z597" i="2" s="1"/>
  <c r="Z598" i="2" a="1"/>
  <c r="Z598" i="2" s="1"/>
  <c r="Z599" i="2" a="1"/>
  <c r="Z599" i="2" s="1"/>
  <c r="Z600" i="2" a="1"/>
  <c r="Z600" i="2" s="1"/>
  <c r="Z601" i="2" a="1"/>
  <c r="Z601" i="2"/>
  <c r="Z602" i="2" a="1"/>
  <c r="Z602" i="2" s="1"/>
  <c r="Z603" i="2" a="1"/>
  <c r="Z603" i="2" s="1"/>
  <c r="Z604" i="2" a="1"/>
  <c r="Z604" i="2" s="1"/>
  <c r="Z605" i="2" a="1"/>
  <c r="Z605" i="2" s="1"/>
  <c r="Z606" i="2" a="1"/>
  <c r="Z606" i="2" s="1"/>
  <c r="Z607" i="2" a="1"/>
  <c r="Z607" i="2" s="1"/>
  <c r="Z608" i="2" a="1"/>
  <c r="Z608" i="2" s="1"/>
  <c r="Z609" i="2" a="1"/>
  <c r="Z609" i="2" s="1"/>
  <c r="Z610" i="2" a="1"/>
  <c r="Z610" i="2" s="1"/>
  <c r="Z611" i="2" a="1"/>
  <c r="Z611" i="2" s="1"/>
  <c r="Z612" i="2" a="1"/>
  <c r="Z612" i="2" s="1"/>
  <c r="Z613" i="2" a="1"/>
  <c r="Z613" i="2"/>
  <c r="Z614" i="2" a="1"/>
  <c r="Z614" i="2" s="1"/>
  <c r="Z615" i="2" a="1"/>
  <c r="Z615" i="2" s="1"/>
  <c r="Z616" i="2" a="1"/>
  <c r="Z616" i="2" s="1"/>
  <c r="Z617" i="2" a="1"/>
  <c r="Z617" i="2" s="1"/>
  <c r="Z618" i="2" a="1"/>
  <c r="Z618" i="2" s="1"/>
  <c r="Z619" i="2" a="1"/>
  <c r="Z619" i="2" s="1"/>
  <c r="Z620" i="2" a="1"/>
  <c r="Z620" i="2" s="1"/>
  <c r="Z621" i="2" a="1"/>
  <c r="Z621" i="2" s="1"/>
  <c r="Z622" i="2" a="1"/>
  <c r="Z622" i="2" s="1"/>
  <c r="Z623" i="2" a="1"/>
  <c r="Z623" i="2" s="1"/>
  <c r="Z624" i="2" a="1"/>
  <c r="Z624" i="2" s="1"/>
  <c r="Z625" i="2" a="1"/>
  <c r="Z625" i="2" s="1"/>
  <c r="Z626" i="2" a="1"/>
  <c r="Z626" i="2" s="1"/>
  <c r="Z627" i="2" a="1"/>
  <c r="Z627" i="2" s="1"/>
  <c r="Z628" i="2" a="1"/>
  <c r="Z628" i="2" s="1"/>
  <c r="Z629" i="2" a="1"/>
  <c r="Z629" i="2" s="1"/>
  <c r="Z630" i="2" a="1"/>
  <c r="Z630" i="2" s="1"/>
  <c r="Z631" i="2" a="1"/>
  <c r="Z631" i="2" s="1"/>
  <c r="Z632" i="2" a="1"/>
  <c r="Z632" i="2" s="1"/>
  <c r="Z633" i="2" a="1"/>
  <c r="Z633" i="2" s="1"/>
  <c r="Z634" i="2" a="1"/>
  <c r="Z634" i="2" s="1"/>
  <c r="Z635" i="2" a="1"/>
  <c r="Z635" i="2" s="1"/>
  <c r="Z636" i="2" a="1"/>
  <c r="Z636" i="2" s="1"/>
  <c r="Z637" i="2" a="1"/>
  <c r="Z637" i="2" s="1"/>
  <c r="Z638" i="2" a="1"/>
  <c r="Z638" i="2" s="1"/>
  <c r="Z639" i="2" a="1"/>
  <c r="Z639" i="2" s="1"/>
  <c r="Z640" i="2" a="1"/>
  <c r="Z640" i="2" s="1"/>
  <c r="Z641" i="2" a="1"/>
  <c r="Z641" i="2" s="1"/>
  <c r="Z642" i="2" a="1"/>
  <c r="Z642" i="2" s="1"/>
  <c r="Z643" i="2" a="1"/>
  <c r="Z643" i="2" s="1"/>
  <c r="Z644" i="2" a="1"/>
  <c r="Z644" i="2" s="1"/>
  <c r="Z645" i="2" a="1"/>
  <c r="Z645" i="2" s="1"/>
  <c r="Z646" i="2" a="1"/>
  <c r="Z646" i="2" s="1"/>
  <c r="Z647" i="2" a="1"/>
  <c r="Z647" i="2" s="1"/>
  <c r="Z648" i="2" a="1"/>
  <c r="Z648" i="2" s="1"/>
  <c r="Z649" i="2" a="1"/>
  <c r="Z649" i="2" s="1"/>
  <c r="Z650" i="2" a="1"/>
  <c r="Z650" i="2" s="1"/>
  <c r="Z651" i="2" a="1"/>
  <c r="Z651" i="2" s="1"/>
  <c r="Z652" i="2" a="1"/>
  <c r="Z652" i="2" s="1"/>
  <c r="Z653" i="2" a="1"/>
  <c r="Z653" i="2" s="1"/>
  <c r="Z654" i="2" a="1"/>
  <c r="Z654" i="2" s="1"/>
  <c r="Z655" i="2" a="1"/>
  <c r="Z655" i="2" s="1"/>
  <c r="Z656" i="2" a="1"/>
  <c r="Z656" i="2" s="1"/>
  <c r="Z657" i="2" a="1"/>
  <c r="Z657" i="2" s="1"/>
  <c r="Z658" i="2" a="1"/>
  <c r="Z658" i="2" s="1"/>
  <c r="Z659" i="2" a="1"/>
  <c r="Z659" i="2" s="1"/>
  <c r="Z660" i="2" a="1"/>
  <c r="Z660" i="2" s="1"/>
  <c r="Z661" i="2" a="1"/>
  <c r="Z661" i="2"/>
  <c r="Z662" i="2" a="1"/>
  <c r="Z662" i="2" s="1"/>
  <c r="Z663" i="2" a="1"/>
  <c r="Z663" i="2" s="1"/>
  <c r="Z664" i="2" a="1"/>
  <c r="Z664" i="2" s="1"/>
  <c r="Z665" i="2" a="1"/>
  <c r="Z665" i="2" s="1"/>
  <c r="Z666" i="2" a="1"/>
  <c r="Z666" i="2" s="1"/>
  <c r="Z667" i="2" a="1"/>
  <c r="Z667" i="2" s="1"/>
  <c r="Z668" i="2" a="1"/>
  <c r="Z668" i="2" s="1"/>
  <c r="Z669" i="2" a="1"/>
  <c r="Z669" i="2" s="1"/>
  <c r="Z670" i="2" a="1"/>
  <c r="Z670" i="2" s="1"/>
  <c r="Z671" i="2" a="1"/>
  <c r="Z671" i="2" s="1"/>
  <c r="Z672" i="2" a="1"/>
  <c r="Z672" i="2" s="1"/>
  <c r="Z673" i="2" a="1"/>
  <c r="Z673" i="2"/>
  <c r="Z674" i="2" a="1"/>
  <c r="Z674" i="2" s="1"/>
  <c r="Z675" i="2" a="1"/>
  <c r="Z675" i="2" s="1"/>
  <c r="Z676" i="2" a="1"/>
  <c r="Z676" i="2" s="1"/>
  <c r="Z677" i="2" a="1"/>
  <c r="Z677" i="2" s="1"/>
  <c r="Z678" i="2" a="1"/>
  <c r="Z678" i="2" s="1"/>
  <c r="Z679" i="2" a="1"/>
  <c r="Z679" i="2" s="1"/>
  <c r="Z680" i="2" a="1"/>
  <c r="Z680" i="2" s="1"/>
  <c r="Z681" i="2" a="1"/>
  <c r="Z681" i="2" s="1"/>
  <c r="Z682" i="2" a="1"/>
  <c r="Z682" i="2" s="1"/>
  <c r="Z683" i="2" a="1"/>
  <c r="Z683" i="2" s="1"/>
  <c r="Z684" i="2" a="1"/>
  <c r="Z684" i="2" s="1"/>
  <c r="Z685" i="2" a="1"/>
  <c r="Z685" i="2"/>
  <c r="Z686" i="2" a="1"/>
  <c r="Z686" i="2" s="1"/>
  <c r="Z687" i="2" a="1"/>
  <c r="Z687" i="2" s="1"/>
  <c r="Z688" i="2" a="1"/>
  <c r="Z688" i="2" s="1"/>
  <c r="Z689" i="2" a="1"/>
  <c r="Z689" i="2" s="1"/>
  <c r="Z690" i="2" a="1"/>
  <c r="Z690" i="2" s="1"/>
  <c r="Z691" i="2" a="1"/>
  <c r="Z691" i="2" s="1"/>
  <c r="Z692" i="2" a="1"/>
  <c r="Z692" i="2" s="1"/>
  <c r="Z693" i="2" a="1"/>
  <c r="Z693" i="2" s="1"/>
  <c r="Z694" i="2" a="1"/>
  <c r="Z694" i="2" s="1"/>
  <c r="Z695" i="2" a="1"/>
  <c r="Z695" i="2" s="1"/>
  <c r="Z696" i="2" a="1"/>
  <c r="Z696" i="2" s="1"/>
  <c r="Z697" i="2" a="1"/>
  <c r="Z697" i="2" s="1"/>
  <c r="Z698" i="2" a="1"/>
  <c r="Z698" i="2" s="1"/>
  <c r="Z699" i="2" a="1"/>
  <c r="Z699" i="2" s="1"/>
  <c r="Z700" i="2" a="1"/>
  <c r="Z700" i="2" s="1"/>
  <c r="Z701" i="2" a="1"/>
  <c r="Z701" i="2" s="1"/>
  <c r="Z702" i="2" a="1"/>
  <c r="Z702" i="2" s="1"/>
  <c r="Z703" i="2" a="1"/>
  <c r="Z703" i="2" s="1"/>
  <c r="Z704" i="2" a="1"/>
  <c r="Z704" i="2" s="1"/>
  <c r="Z705" i="2" a="1"/>
  <c r="Z705" i="2" s="1"/>
  <c r="Z706" i="2" a="1"/>
  <c r="Z706" i="2" s="1"/>
  <c r="Z707" i="2" a="1"/>
  <c r="Z707" i="2" s="1"/>
  <c r="Z708" i="2" a="1"/>
  <c r="Z708" i="2" s="1"/>
  <c r="Z709" i="2" a="1"/>
  <c r="Z709" i="2" s="1"/>
  <c r="Z710" i="2" a="1"/>
  <c r="Z710" i="2" s="1"/>
  <c r="Z711" i="2" a="1"/>
  <c r="Z711" i="2" s="1"/>
  <c r="Z712" i="2" a="1"/>
  <c r="Z712" i="2" s="1"/>
  <c r="Z713" i="2" a="1"/>
  <c r="Z713" i="2" s="1"/>
  <c r="Z714" i="2" a="1"/>
  <c r="Z714" i="2" s="1"/>
  <c r="Z715" i="2" a="1"/>
  <c r="Z715" i="2" s="1"/>
  <c r="Z716" i="2" a="1"/>
  <c r="Z716" i="2" s="1"/>
  <c r="Z717" i="2" a="1"/>
  <c r="Z717" i="2" s="1"/>
  <c r="Z718" i="2" a="1"/>
  <c r="Z718" i="2" s="1"/>
  <c r="Z719" i="2" a="1"/>
  <c r="Z719" i="2" s="1"/>
  <c r="Z720" i="2" a="1"/>
  <c r="Z720" i="2" s="1"/>
  <c r="Z721" i="2" a="1"/>
  <c r="Z721" i="2" s="1"/>
  <c r="Z722" i="2" a="1"/>
  <c r="Z722" i="2" s="1"/>
  <c r="Z723" i="2" a="1"/>
  <c r="Z723" i="2" s="1"/>
  <c r="Z724" i="2" a="1"/>
  <c r="Z724" i="2" s="1"/>
  <c r="Z725" i="2" a="1"/>
  <c r="Z725" i="2" s="1"/>
  <c r="Z726" i="2" a="1"/>
  <c r="Z726" i="2" s="1"/>
  <c r="Z727" i="2" a="1"/>
  <c r="Z727" i="2" s="1"/>
  <c r="Z728" i="2" a="1"/>
  <c r="Z728" i="2" s="1"/>
  <c r="Z729" i="2" a="1"/>
  <c r="Z729" i="2" s="1"/>
  <c r="Z730" i="2" a="1"/>
  <c r="Z730" i="2" s="1"/>
  <c r="Z731" i="2" a="1"/>
  <c r="Z731" i="2" s="1"/>
  <c r="Z732" i="2" a="1"/>
  <c r="Z732" i="2" s="1"/>
  <c r="Z733" i="2" a="1"/>
  <c r="Z733" i="2" s="1"/>
  <c r="Z734" i="2" a="1"/>
  <c r="Z734" i="2" s="1"/>
  <c r="Z735" i="2" a="1"/>
  <c r="Z735" i="2" s="1"/>
  <c r="Z736" i="2" a="1"/>
  <c r="Z736" i="2" s="1"/>
  <c r="Z737" i="2" a="1"/>
  <c r="Z737" i="2" s="1"/>
  <c r="Z738" i="2" a="1"/>
  <c r="Z738" i="2" s="1"/>
  <c r="Z739" i="2" a="1"/>
  <c r="Z739" i="2" s="1"/>
  <c r="Z740" i="2" a="1"/>
  <c r="Z740" i="2" s="1"/>
  <c r="Z741" i="2" a="1"/>
  <c r="Z741" i="2" s="1"/>
  <c r="Z742" i="2" a="1"/>
  <c r="Z742" i="2" s="1"/>
  <c r="Z743" i="2" a="1"/>
  <c r="Z743" i="2" s="1"/>
  <c r="Z744" i="2" a="1"/>
  <c r="Z744" i="2" s="1"/>
  <c r="Z745" i="2" a="1"/>
  <c r="Z745" i="2" s="1"/>
  <c r="Z746" i="2" a="1"/>
  <c r="Z746" i="2" s="1"/>
  <c r="Z747" i="2" a="1"/>
  <c r="Z747" i="2" s="1"/>
  <c r="Z748" i="2" a="1"/>
  <c r="Z748" i="2" s="1"/>
  <c r="Z749" i="2" a="1"/>
  <c r="Z749" i="2" s="1"/>
  <c r="Z750" i="2" a="1"/>
  <c r="Z750" i="2" s="1"/>
  <c r="Z751" i="2" a="1"/>
  <c r="Z751" i="2" s="1"/>
  <c r="Z752" i="2" a="1"/>
  <c r="Z752" i="2" s="1"/>
  <c r="Z753" i="2" a="1"/>
  <c r="Z753" i="2" s="1"/>
  <c r="Z754" i="2" a="1"/>
  <c r="Z754" i="2" s="1"/>
  <c r="Z755" i="2" a="1"/>
  <c r="Z755" i="2" s="1"/>
  <c r="Z756" i="2" a="1"/>
  <c r="Z756" i="2" s="1"/>
  <c r="Z757" i="2" a="1"/>
  <c r="Z757" i="2"/>
  <c r="Z758" i="2" a="1"/>
  <c r="Z758" i="2" s="1"/>
  <c r="Z759" i="2" a="1"/>
  <c r="Z759" i="2" s="1"/>
  <c r="Z760" i="2" a="1"/>
  <c r="Z760" i="2" s="1"/>
  <c r="Z761" i="2" a="1"/>
  <c r="Z761" i="2" s="1"/>
  <c r="Z762" i="2" a="1"/>
  <c r="Z762" i="2" s="1"/>
  <c r="Z763" i="2" a="1"/>
  <c r="Z763" i="2" s="1"/>
  <c r="Z764" i="2" a="1"/>
  <c r="Z764" i="2" s="1"/>
  <c r="Z765" i="2" a="1"/>
  <c r="Z765" i="2" s="1"/>
  <c r="Z766" i="2" a="1"/>
  <c r="Z766" i="2" s="1"/>
  <c r="Z767" i="2" a="1"/>
  <c r="Z767" i="2" s="1"/>
  <c r="Z768" i="2" a="1"/>
  <c r="Z768" i="2" s="1"/>
  <c r="Z769" i="2" a="1"/>
  <c r="Z769" i="2" s="1"/>
  <c r="Z770" i="2" a="1"/>
  <c r="Z770" i="2" s="1"/>
  <c r="Z771" i="2" a="1"/>
  <c r="Z771" i="2" s="1"/>
  <c r="Z772" i="2" a="1"/>
  <c r="Z772" i="2" s="1"/>
  <c r="Z773" i="2" a="1"/>
  <c r="Z773" i="2" s="1"/>
  <c r="Z774" i="2" a="1"/>
  <c r="Z774" i="2" s="1"/>
  <c r="Z775" i="2" a="1"/>
  <c r="Z775" i="2" s="1"/>
  <c r="Z776" i="2" a="1"/>
  <c r="Z776" i="2" s="1"/>
  <c r="Z777" i="2" a="1"/>
  <c r="Z777" i="2" s="1"/>
  <c r="Z778" i="2" a="1"/>
  <c r="Z778" i="2" s="1"/>
  <c r="Z779" i="2" a="1"/>
  <c r="Z779" i="2" s="1"/>
  <c r="Z780" i="2" a="1"/>
  <c r="Z780" i="2" s="1"/>
  <c r="Z781" i="2" a="1"/>
  <c r="Z781" i="2" s="1"/>
  <c r="Z782" i="2" a="1"/>
  <c r="Z782" i="2" s="1"/>
  <c r="Z783" i="2" a="1"/>
  <c r="Z783" i="2" s="1"/>
  <c r="Z784" i="2" a="1"/>
  <c r="Z784" i="2" s="1"/>
  <c r="Z785" i="2" a="1"/>
  <c r="Z785" i="2" s="1"/>
  <c r="Z786" i="2" a="1"/>
  <c r="Z786" i="2" s="1"/>
  <c r="Z787" i="2" a="1"/>
  <c r="Z787" i="2" s="1"/>
  <c r="Z788" i="2" a="1"/>
  <c r="Z788" i="2" s="1"/>
  <c r="Z789" i="2" a="1"/>
  <c r="Z789" i="2" s="1"/>
  <c r="Z790" i="2" a="1"/>
  <c r="Z790" i="2" s="1"/>
  <c r="Z791" i="2" a="1"/>
  <c r="Z791" i="2" s="1"/>
  <c r="Z792" i="2" a="1"/>
  <c r="Z792" i="2" s="1"/>
  <c r="Z793" i="2" a="1"/>
  <c r="Z793" i="2" s="1"/>
  <c r="Z794" i="2" a="1"/>
  <c r="Z794" i="2" s="1"/>
  <c r="Z795" i="2" a="1"/>
  <c r="Z795" i="2" s="1"/>
  <c r="Z796" i="2" a="1"/>
  <c r="Z796" i="2" s="1"/>
  <c r="Z797" i="2" a="1"/>
  <c r="Z797" i="2" s="1"/>
  <c r="Z798" i="2" a="1"/>
  <c r="Z798" i="2" s="1"/>
  <c r="Z799" i="2" a="1"/>
  <c r="Z799" i="2" s="1"/>
  <c r="Z800" i="2" a="1"/>
  <c r="Z800" i="2" s="1"/>
  <c r="Z801" i="2" a="1"/>
  <c r="Z801" i="2" s="1"/>
  <c r="Z802" i="2" a="1"/>
  <c r="Z802" i="2" s="1"/>
  <c r="Z803" i="2" a="1"/>
  <c r="Z803" i="2" s="1"/>
  <c r="Z804" i="2" a="1"/>
  <c r="Z804" i="2" s="1"/>
  <c r="Z805" i="2" a="1"/>
  <c r="Z805" i="2" s="1"/>
  <c r="Z806" i="2" a="1"/>
  <c r="Z806" i="2" s="1"/>
  <c r="Z807" i="2" a="1"/>
  <c r="Z807" i="2" s="1"/>
  <c r="Z808" i="2" a="1"/>
  <c r="Z808" i="2" s="1"/>
  <c r="Z809" i="2" a="1"/>
  <c r="Z809" i="2" s="1"/>
  <c r="Z810" i="2" a="1"/>
  <c r="Z810" i="2" s="1"/>
  <c r="Z811" i="2" a="1"/>
  <c r="Z811" i="2" s="1"/>
  <c r="Z812" i="2" a="1"/>
  <c r="Z812" i="2" s="1"/>
  <c r="Z813" i="2" a="1"/>
  <c r="Z813" i="2" s="1"/>
  <c r="Z814" i="2" a="1"/>
  <c r="Z814" i="2" s="1"/>
  <c r="Z815" i="2" a="1"/>
  <c r="Z815" i="2" s="1"/>
  <c r="Z816" i="2" a="1"/>
  <c r="Z816" i="2" s="1"/>
  <c r="Z817" i="2" a="1"/>
  <c r="Z817" i="2"/>
  <c r="Z818" i="2" a="1"/>
  <c r="Z818" i="2" s="1"/>
  <c r="Z819" i="2" a="1"/>
  <c r="Z819" i="2" s="1"/>
  <c r="Z820" i="2" a="1"/>
  <c r="Z820" i="2" s="1"/>
  <c r="Z821" i="2" a="1"/>
  <c r="Z821" i="2" s="1"/>
  <c r="Z822" i="2" a="1"/>
  <c r="Z822" i="2" s="1"/>
  <c r="Z823" i="2" a="1"/>
  <c r="Z823" i="2" s="1"/>
  <c r="Z824" i="2" a="1"/>
  <c r="Z824" i="2" s="1"/>
  <c r="Z825" i="2" a="1"/>
  <c r="Z825" i="2" s="1"/>
  <c r="Z826" i="2" a="1"/>
  <c r="Z826" i="2" s="1"/>
  <c r="Z827" i="2" a="1"/>
  <c r="Z827" i="2" s="1"/>
  <c r="Z828" i="2" a="1"/>
  <c r="Z828" i="2" s="1"/>
  <c r="Z829" i="2" a="1"/>
  <c r="Z829" i="2" s="1"/>
  <c r="Z830" i="2" a="1"/>
  <c r="Z830" i="2" s="1"/>
  <c r="Z831" i="2" a="1"/>
  <c r="Z831" i="2" s="1"/>
  <c r="Z832" i="2" a="1"/>
  <c r="Z832" i="2" s="1"/>
  <c r="Z833" i="2" a="1"/>
  <c r="Z833" i="2" s="1"/>
  <c r="Z834" i="2" a="1"/>
  <c r="Z834" i="2" s="1"/>
  <c r="Z835" i="2" a="1"/>
  <c r="Z835" i="2" s="1"/>
  <c r="Z836" i="2" a="1"/>
  <c r="Z836" i="2" s="1"/>
  <c r="Z837" i="2" a="1"/>
  <c r="Z837" i="2" s="1"/>
  <c r="Z838" i="2" a="1"/>
  <c r="Z838" i="2" s="1"/>
  <c r="Z839" i="2" a="1"/>
  <c r="Z839" i="2" s="1"/>
  <c r="Z840" i="2" a="1"/>
  <c r="Z840" i="2" s="1"/>
  <c r="Z841" i="2" a="1"/>
  <c r="Z841" i="2" s="1"/>
  <c r="Z842" i="2" a="1"/>
  <c r="Z842" i="2" s="1"/>
  <c r="Z843" i="2" a="1"/>
  <c r="Z843" i="2" s="1"/>
  <c r="Z844" i="2" a="1"/>
  <c r="Z844" i="2" s="1"/>
  <c r="Z845" i="2" a="1"/>
  <c r="Z845" i="2" s="1"/>
  <c r="Z846" i="2" a="1"/>
  <c r="Z846" i="2" s="1"/>
  <c r="Z847" i="2" a="1"/>
  <c r="Z847" i="2" s="1"/>
  <c r="Z848" i="2" a="1"/>
  <c r="Z848" i="2" s="1"/>
  <c r="Z849" i="2" a="1"/>
  <c r="Z849" i="2" s="1"/>
  <c r="Z850" i="2" a="1"/>
  <c r="Z850" i="2" s="1"/>
  <c r="Z851" i="2" a="1"/>
  <c r="Z851" i="2" s="1"/>
  <c r="Z852" i="2" a="1"/>
  <c r="Z852" i="2" s="1"/>
  <c r="Z853" i="2" a="1"/>
  <c r="Z853" i="2" s="1"/>
  <c r="Z854" i="2" a="1"/>
  <c r="Z854" i="2" s="1"/>
  <c r="Z855" i="2" a="1"/>
  <c r="Z855" i="2" s="1"/>
  <c r="Z856" i="2" a="1"/>
  <c r="Z856" i="2" s="1"/>
  <c r="Z857" i="2" a="1"/>
  <c r="Z857" i="2" s="1"/>
  <c r="Z858" i="2" a="1"/>
  <c r="Z858" i="2" s="1"/>
  <c r="Z859" i="2" a="1"/>
  <c r="Z859" i="2" s="1"/>
  <c r="Z860" i="2" a="1"/>
  <c r="Z860" i="2" s="1"/>
  <c r="Z861" i="2" a="1"/>
  <c r="Z861" i="2" s="1"/>
  <c r="Z862" i="2" a="1"/>
  <c r="Z862" i="2" s="1"/>
  <c r="Z863" i="2" a="1"/>
  <c r="Z863" i="2" s="1"/>
  <c r="Z864" i="2" a="1"/>
  <c r="Z864" i="2" s="1"/>
  <c r="Z865" i="2" a="1"/>
  <c r="Z865" i="2"/>
  <c r="Z866" i="2" a="1"/>
  <c r="Z866" i="2" s="1"/>
  <c r="Z867" i="2" a="1"/>
  <c r="Z867" i="2" s="1"/>
  <c r="Z868" i="2" a="1"/>
  <c r="Z868" i="2" s="1"/>
  <c r="Z869" i="2" a="1"/>
  <c r="Z869" i="2" s="1"/>
  <c r="Z870" i="2" a="1"/>
  <c r="Z870" i="2" s="1"/>
  <c r="Z871" i="2" a="1"/>
  <c r="Z871" i="2" s="1"/>
  <c r="Z872" i="2" a="1"/>
  <c r="Z872" i="2" s="1"/>
  <c r="Z873" i="2" a="1"/>
  <c r="Z873" i="2" s="1"/>
  <c r="Z874" i="2" a="1"/>
  <c r="Z874" i="2" s="1"/>
  <c r="Z875" i="2" a="1"/>
  <c r="Z875" i="2" s="1"/>
  <c r="Z876" i="2" a="1"/>
  <c r="Z876" i="2" s="1"/>
  <c r="Z877" i="2" a="1"/>
  <c r="Z877" i="2"/>
  <c r="Z878" i="2" a="1"/>
  <c r="Z878" i="2" s="1"/>
  <c r="Z879" i="2" a="1"/>
  <c r="Z879" i="2" s="1"/>
  <c r="Z880" i="2" a="1"/>
  <c r="Z880" i="2" s="1"/>
  <c r="Z881" i="2" a="1"/>
  <c r="Z881" i="2" s="1"/>
  <c r="Z882" i="2" a="1"/>
  <c r="Z882" i="2" s="1"/>
  <c r="Z883" i="2" a="1"/>
  <c r="Z883" i="2" s="1"/>
  <c r="Z884" i="2" a="1"/>
  <c r="Z884" i="2" s="1"/>
  <c r="Z885" i="2" a="1"/>
  <c r="Z885" i="2" s="1"/>
  <c r="Z886" i="2" a="1"/>
  <c r="Z886" i="2" s="1"/>
  <c r="Z887" i="2" a="1"/>
  <c r="Z887" i="2" s="1"/>
  <c r="Z888" i="2" a="1"/>
  <c r="Z888" i="2" s="1"/>
  <c r="Z889" i="2" a="1"/>
  <c r="Z889" i="2"/>
  <c r="Z890" i="2" a="1"/>
  <c r="Z890" i="2" s="1"/>
  <c r="Z891" i="2" a="1"/>
  <c r="Z891" i="2" s="1"/>
  <c r="Z892" i="2" a="1"/>
  <c r="Z892" i="2" s="1"/>
  <c r="Z893" i="2" a="1"/>
  <c r="Z893" i="2" s="1"/>
  <c r="Z894" i="2" a="1"/>
  <c r="Z894" i="2" s="1"/>
  <c r="Z895" i="2" a="1"/>
  <c r="Z895" i="2"/>
  <c r="Z896" i="2" a="1"/>
  <c r="Z896" i="2" s="1"/>
  <c r="Z897" i="2" a="1"/>
  <c r="Z897" i="2" s="1"/>
  <c r="Z898" i="2" a="1"/>
  <c r="Z898" i="2" s="1"/>
  <c r="Z899" i="2" a="1"/>
  <c r="Z899" i="2" s="1"/>
  <c r="Z900" i="2" a="1"/>
  <c r="Z900" i="2" s="1"/>
  <c r="Z901" i="2" a="1"/>
  <c r="Z901" i="2" s="1"/>
  <c r="Z902" i="2" a="1"/>
  <c r="Z902" i="2" s="1"/>
  <c r="Z903" i="2" a="1"/>
  <c r="Z903" i="2" s="1"/>
  <c r="Z904" i="2" a="1"/>
  <c r="Z904" i="2" s="1"/>
  <c r="Z905" i="2" a="1"/>
  <c r="Z905" i="2" s="1"/>
  <c r="Z906" i="2" a="1"/>
  <c r="Z906" i="2" s="1"/>
  <c r="Z907" i="2" a="1"/>
  <c r="Z907" i="2" s="1"/>
  <c r="Z908" i="2" a="1"/>
  <c r="Z908" i="2" s="1"/>
  <c r="Z909" i="2" a="1"/>
  <c r="Z909" i="2" s="1"/>
  <c r="Z910" i="2" a="1"/>
  <c r="Z910" i="2" s="1"/>
  <c r="Z911" i="2" a="1"/>
  <c r="Z911" i="2" s="1"/>
  <c r="Z912" i="2" a="1"/>
  <c r="Z912" i="2" s="1"/>
  <c r="Z913" i="2" a="1"/>
  <c r="Z913" i="2" s="1"/>
  <c r="Z914" i="2" a="1"/>
  <c r="Z914" i="2" s="1"/>
  <c r="Z915" i="2" a="1"/>
  <c r="Z915" i="2" s="1"/>
  <c r="Z916" i="2" a="1"/>
  <c r="Z916" i="2" s="1"/>
  <c r="Z917" i="2" a="1"/>
  <c r="Z917" i="2" s="1"/>
  <c r="Z918" i="2" a="1"/>
  <c r="Z918" i="2" s="1"/>
  <c r="Z919" i="2" a="1"/>
  <c r="Z919" i="2" s="1"/>
  <c r="Z920" i="2" a="1"/>
  <c r="Z920" i="2" s="1"/>
  <c r="Z921" i="2" a="1"/>
  <c r="Z921" i="2" s="1"/>
  <c r="Z922" i="2" a="1"/>
  <c r="Z922" i="2" s="1"/>
  <c r="Z923" i="2" a="1"/>
  <c r="Z923" i="2" s="1"/>
  <c r="Z924" i="2" a="1"/>
  <c r="Z924" i="2" s="1"/>
  <c r="Z925" i="2" a="1"/>
  <c r="Z925" i="2" s="1"/>
  <c r="Z926" i="2" a="1"/>
  <c r="Z926" i="2" s="1"/>
  <c r="Z927" i="2" a="1"/>
  <c r="Z927" i="2" s="1"/>
  <c r="Z928" i="2" a="1"/>
  <c r="Z928" i="2" s="1"/>
  <c r="Z929" i="2" a="1"/>
  <c r="Z929" i="2" s="1"/>
  <c r="Z930" i="2" a="1"/>
  <c r="Z930" i="2" s="1"/>
  <c r="Z931" i="2" a="1"/>
  <c r="Z931" i="2" s="1"/>
  <c r="Z932" i="2" a="1"/>
  <c r="Z932" i="2" s="1"/>
  <c r="Z933" i="2" a="1"/>
  <c r="Z933" i="2" s="1"/>
  <c r="Z934" i="2" a="1"/>
  <c r="Z934" i="2" s="1"/>
  <c r="Z935" i="2" a="1"/>
  <c r="Z935" i="2" s="1"/>
  <c r="Z936" i="2" a="1"/>
  <c r="Z936" i="2" s="1"/>
  <c r="Z937" i="2" a="1"/>
  <c r="Z937" i="2" s="1"/>
  <c r="Z938" i="2" a="1"/>
  <c r="Z938" i="2" s="1"/>
  <c r="Z939" i="2" a="1"/>
  <c r="Z939" i="2" s="1"/>
  <c r="Z940" i="2" a="1"/>
  <c r="Z940" i="2" s="1"/>
  <c r="Z941" i="2" a="1"/>
  <c r="Z941" i="2" s="1"/>
  <c r="Z942" i="2" a="1"/>
  <c r="Z942" i="2" s="1"/>
  <c r="Z943" i="2" a="1"/>
  <c r="Z943" i="2" s="1"/>
  <c r="Z944" i="2" a="1"/>
  <c r="Z944" i="2" s="1"/>
  <c r="Z945" i="2" a="1"/>
  <c r="Z945" i="2" s="1"/>
  <c r="Z946" i="2" a="1"/>
  <c r="Z946" i="2" s="1"/>
  <c r="Z947" i="2" a="1"/>
  <c r="Z947" i="2" s="1"/>
  <c r="Z948" i="2" a="1"/>
  <c r="Z948" i="2" s="1"/>
  <c r="Z949" i="2" a="1"/>
  <c r="Z949" i="2"/>
  <c r="Z950" i="2" a="1"/>
  <c r="Z950" i="2" s="1"/>
  <c r="Z951" i="2" a="1"/>
  <c r="Z951" i="2" s="1"/>
  <c r="Z952" i="2" a="1"/>
  <c r="Z952" i="2" s="1"/>
  <c r="Z953" i="2" a="1"/>
  <c r="Z953" i="2" s="1"/>
  <c r="Z954" i="2" a="1"/>
  <c r="Z954" i="2" s="1"/>
  <c r="W2" i="2" a="1"/>
  <c r="W2" i="2" s="1"/>
  <c r="W3" i="2" a="1"/>
  <c r="W3" i="2" s="1"/>
  <c r="W4" i="2" a="1"/>
  <c r="W4" i="2" s="1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8" i="2" a="1"/>
  <c r="W58" i="2" s="1"/>
  <c r="W59" i="2" a="1"/>
  <c r="W59" i="2" s="1"/>
  <c r="W60" i="2" a="1"/>
  <c r="W60" i="2" s="1"/>
  <c r="W61" i="2" a="1"/>
  <c r="W61" i="2" s="1"/>
  <c r="W62" i="2" a="1"/>
  <c r="W62" i="2" s="1"/>
  <c r="W63" i="2" a="1"/>
  <c r="W63" i="2" s="1"/>
  <c r="W64" i="2" a="1"/>
  <c r="W64" i="2" s="1"/>
  <c r="W65" i="2" a="1"/>
  <c r="W65" i="2" s="1"/>
  <c r="W66" i="2" a="1"/>
  <c r="W66" i="2" s="1"/>
  <c r="W67" i="2" a="1"/>
  <c r="W67" i="2" s="1"/>
  <c r="W68" i="2" a="1"/>
  <c r="W68" i="2" s="1"/>
  <c r="W69" i="2" a="1"/>
  <c r="W69" i="2" s="1"/>
  <c r="W70" i="2" a="1"/>
  <c r="W70" i="2" s="1"/>
  <c r="W71" i="2" a="1"/>
  <c r="W71" i="2" s="1"/>
  <c r="W72" i="2" a="1"/>
  <c r="W72" i="2" s="1"/>
  <c r="W73" i="2" a="1"/>
  <c r="W73" i="2" s="1"/>
  <c r="W74" i="2" a="1"/>
  <c r="W74" i="2" s="1"/>
  <c r="W75" i="2" a="1"/>
  <c r="W75" i="2" s="1"/>
  <c r="W76" i="2" a="1"/>
  <c r="W76" i="2" s="1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85" i="2" a="1"/>
  <c r="W85" i="2" s="1"/>
  <c r="W86" i="2" a="1"/>
  <c r="W86" i="2" s="1"/>
  <c r="W87" i="2" a="1"/>
  <c r="W87" i="2" s="1"/>
  <c r="W88" i="2" a="1"/>
  <c r="W88" i="2" s="1"/>
  <c r="W89" i="2" a="1"/>
  <c r="W89" i="2" s="1"/>
  <c r="W90" i="2" a="1"/>
  <c r="W90" i="2" s="1"/>
  <c r="W91" i="2" a="1"/>
  <c r="W91" i="2" s="1"/>
  <c r="W92" i="2" a="1"/>
  <c r="W92" i="2" s="1"/>
  <c r="W93" i="2" a="1"/>
  <c r="W93" i="2" s="1"/>
  <c r="W94" i="2" a="1"/>
  <c r="W94" i="2" s="1"/>
  <c r="W95" i="2" a="1"/>
  <c r="W95" i="2" s="1"/>
  <c r="W96" i="2" a="1"/>
  <c r="W96" i="2" s="1"/>
  <c r="W97" i="2" a="1"/>
  <c r="W97" i="2" s="1"/>
  <c r="W98" i="2" a="1"/>
  <c r="W98" i="2" s="1"/>
  <c r="W99" i="2" a="1"/>
  <c r="W99" i="2" s="1"/>
  <c r="W100" i="2" a="1"/>
  <c r="W100" i="2" s="1"/>
  <c r="W101" i="2" a="1"/>
  <c r="W101" i="2" s="1"/>
  <c r="W102" i="2" a="1"/>
  <c r="W102" i="2" s="1"/>
  <c r="W103" i="2" a="1"/>
  <c r="W103" i="2" s="1"/>
  <c r="W104" i="2" a="1"/>
  <c r="W104" i="2" s="1"/>
  <c r="W105" i="2" a="1"/>
  <c r="W105" i="2" s="1"/>
  <c r="W106" i="2" a="1"/>
  <c r="W106" i="2" s="1"/>
  <c r="W107" i="2" a="1"/>
  <c r="W107" i="2" s="1"/>
  <c r="W108" i="2" a="1"/>
  <c r="W108" i="2" s="1"/>
  <c r="W109" i="2" a="1"/>
  <c r="W109" i="2" s="1"/>
  <c r="W110" i="2" a="1"/>
  <c r="W110" i="2" s="1"/>
  <c r="W111" i="2" a="1"/>
  <c r="W111" i="2" s="1"/>
  <c r="W112" i="2" a="1"/>
  <c r="W112" i="2" s="1"/>
  <c r="W113" i="2" a="1"/>
  <c r="W113" i="2" s="1"/>
  <c r="W114" i="2" a="1"/>
  <c r="W114" i="2" s="1"/>
  <c r="W115" i="2" a="1"/>
  <c r="W115" i="2" s="1"/>
  <c r="W116" i="2" a="1"/>
  <c r="W116" i="2" s="1"/>
  <c r="W117" i="2" a="1"/>
  <c r="W117" i="2" s="1"/>
  <c r="W118" i="2" a="1"/>
  <c r="W118" i="2" s="1"/>
  <c r="W119" i="2" a="1"/>
  <c r="W119" i="2"/>
  <c r="W120" i="2" a="1"/>
  <c r="W120" i="2" s="1"/>
  <c r="W121" i="2" a="1"/>
  <c r="W121" i="2" s="1"/>
  <c r="W122" i="2" a="1"/>
  <c r="W122" i="2" s="1"/>
  <c r="W123" i="2" a="1"/>
  <c r="W123" i="2" s="1"/>
  <c r="W124" i="2" a="1"/>
  <c r="W124" i="2" s="1"/>
  <c r="W125" i="2" a="1"/>
  <c r="W125" i="2" s="1"/>
  <c r="W126" i="2" a="1"/>
  <c r="W126" i="2" s="1"/>
  <c r="W127" i="2" a="1"/>
  <c r="W127" i="2" s="1"/>
  <c r="W128" i="2" a="1"/>
  <c r="W128" i="2" s="1"/>
  <c r="W129" i="2" a="1"/>
  <c r="W129" i="2" s="1"/>
  <c r="W130" i="2" a="1"/>
  <c r="W130" i="2" s="1"/>
  <c r="W131" i="2" a="1"/>
  <c r="W131" i="2" s="1"/>
  <c r="W132" i="2" a="1"/>
  <c r="W132" i="2" s="1"/>
  <c r="W133" i="2" a="1"/>
  <c r="W133" i="2" s="1"/>
  <c r="W134" i="2" a="1"/>
  <c r="W134" i="2" s="1"/>
  <c r="W135" i="2" a="1"/>
  <c r="W135" i="2" s="1"/>
  <c r="W136" i="2" a="1"/>
  <c r="W136" i="2" s="1"/>
  <c r="W137" i="2" a="1"/>
  <c r="W137" i="2" s="1"/>
  <c r="W138" i="2" a="1"/>
  <c r="W138" i="2" s="1"/>
  <c r="W139" i="2" a="1"/>
  <c r="W139" i="2" s="1"/>
  <c r="W140" i="2" a="1"/>
  <c r="W140" i="2" s="1"/>
  <c r="W141" i="2" a="1"/>
  <c r="W141" i="2" s="1"/>
  <c r="W142" i="2" a="1"/>
  <c r="W142" i="2" s="1"/>
  <c r="W143" i="2" a="1"/>
  <c r="W143" i="2" s="1"/>
  <c r="W144" i="2" a="1"/>
  <c r="W144" i="2" s="1"/>
  <c r="W145" i="2" a="1"/>
  <c r="W145" i="2" s="1"/>
  <c r="W146" i="2" a="1"/>
  <c r="W146" i="2" s="1"/>
  <c r="W147" i="2" a="1"/>
  <c r="W147" i="2" s="1"/>
  <c r="W148" i="2" a="1"/>
  <c r="W148" i="2" s="1"/>
  <c r="W149" i="2" a="1"/>
  <c r="W149" i="2"/>
  <c r="W150" i="2" a="1"/>
  <c r="W150" i="2" s="1"/>
  <c r="W151" i="2" a="1"/>
  <c r="W151" i="2" s="1"/>
  <c r="W152" i="2" a="1"/>
  <c r="W152" i="2" s="1"/>
  <c r="W153" i="2" a="1"/>
  <c r="W153" i="2" s="1"/>
  <c r="W154" i="2" a="1"/>
  <c r="W154" i="2" s="1"/>
  <c r="W155" i="2" a="1"/>
  <c r="W155" i="2" s="1"/>
  <c r="W156" i="2" a="1"/>
  <c r="W156" i="2" s="1"/>
  <c r="W157" i="2" a="1"/>
  <c r="W157" i="2" s="1"/>
  <c r="W158" i="2" a="1"/>
  <c r="W158" i="2" s="1"/>
  <c r="W159" i="2" a="1"/>
  <c r="W159" i="2" s="1"/>
  <c r="W160" i="2" a="1"/>
  <c r="W160" i="2" s="1"/>
  <c r="W161" i="2" a="1"/>
  <c r="W161" i="2" s="1"/>
  <c r="W162" i="2" a="1"/>
  <c r="W162" i="2" s="1"/>
  <c r="W163" i="2" a="1"/>
  <c r="W163" i="2" s="1"/>
  <c r="W164" i="2" a="1"/>
  <c r="W164" i="2" s="1"/>
  <c r="W165" i="2" a="1"/>
  <c r="W165" i="2" s="1"/>
  <c r="W166" i="2" a="1"/>
  <c r="W166" i="2" s="1"/>
  <c r="W167" i="2" a="1"/>
  <c r="W167" i="2" s="1"/>
  <c r="W168" i="2" a="1"/>
  <c r="W168" i="2" s="1"/>
  <c r="W169" i="2" a="1"/>
  <c r="W169" i="2" s="1"/>
  <c r="W170" i="2" a="1"/>
  <c r="W170" i="2" s="1"/>
  <c r="W171" i="2" a="1"/>
  <c r="W171" i="2" s="1"/>
  <c r="W172" i="2" a="1"/>
  <c r="W172" i="2" s="1"/>
  <c r="W173" i="2" a="1"/>
  <c r="W173" i="2"/>
  <c r="W174" i="2" a="1"/>
  <c r="W174" i="2" s="1"/>
  <c r="W175" i="2" a="1"/>
  <c r="W175" i="2" s="1"/>
  <c r="W176" i="2" a="1"/>
  <c r="W176" i="2" s="1"/>
  <c r="W177" i="2" a="1"/>
  <c r="W177" i="2" s="1"/>
  <c r="W178" i="2" a="1"/>
  <c r="W178" i="2" s="1"/>
  <c r="W179" i="2" a="1"/>
  <c r="W179" i="2"/>
  <c r="W180" i="2" a="1"/>
  <c r="W180" i="2" s="1"/>
  <c r="W181" i="2" a="1"/>
  <c r="W181" i="2" s="1"/>
  <c r="W182" i="2" a="1"/>
  <c r="W182" i="2" s="1"/>
  <c r="W183" i="2" a="1"/>
  <c r="W183" i="2" s="1"/>
  <c r="W184" i="2" a="1"/>
  <c r="W184" i="2" s="1"/>
  <c r="W185" i="2" a="1"/>
  <c r="W185" i="2" s="1"/>
  <c r="W186" i="2" a="1"/>
  <c r="W186" i="2" s="1"/>
  <c r="W187" i="2" a="1"/>
  <c r="W187" i="2" s="1"/>
  <c r="W188" i="2" a="1"/>
  <c r="W188" i="2" s="1"/>
  <c r="W189" i="2" a="1"/>
  <c r="W189" i="2" s="1"/>
  <c r="W190" i="2" a="1"/>
  <c r="W190" i="2" s="1"/>
  <c r="W191" i="2" a="1"/>
  <c r="W191" i="2" s="1"/>
  <c r="W192" i="2" a="1"/>
  <c r="W192" i="2" s="1"/>
  <c r="W193" i="2" a="1"/>
  <c r="W193" i="2" s="1"/>
  <c r="W194" i="2" a="1"/>
  <c r="W194" i="2" s="1"/>
  <c r="W195" i="2" a="1"/>
  <c r="W195" i="2" s="1"/>
  <c r="W196" i="2" a="1"/>
  <c r="W196" i="2" s="1"/>
  <c r="W197" i="2" a="1"/>
  <c r="W197" i="2" s="1"/>
  <c r="W198" i="2" a="1"/>
  <c r="W198" i="2" s="1"/>
  <c r="W199" i="2" a="1"/>
  <c r="W199" i="2" s="1"/>
  <c r="W200" i="2" a="1"/>
  <c r="W200" i="2" s="1"/>
  <c r="W201" i="2" a="1"/>
  <c r="W201" i="2" s="1"/>
  <c r="W202" i="2" a="1"/>
  <c r="W202" i="2" s="1"/>
  <c r="W203" i="2" a="1"/>
  <c r="W203" i="2" s="1"/>
  <c r="W204" i="2" a="1"/>
  <c r="W204" i="2" s="1"/>
  <c r="W205" i="2" a="1"/>
  <c r="W205" i="2" s="1"/>
  <c r="W206" i="2" a="1"/>
  <c r="W206" i="2" s="1"/>
  <c r="W207" i="2" a="1"/>
  <c r="W207" i="2" s="1"/>
  <c r="W208" i="2" a="1"/>
  <c r="W208" i="2" s="1"/>
  <c r="W209" i="2" a="1"/>
  <c r="W209" i="2" s="1"/>
  <c r="W210" i="2" a="1"/>
  <c r="W210" i="2" s="1"/>
  <c r="W211" i="2" a="1"/>
  <c r="W211" i="2" s="1"/>
  <c r="W212" i="2" a="1"/>
  <c r="W212" i="2" s="1"/>
  <c r="W213" i="2" a="1"/>
  <c r="W213" i="2" s="1"/>
  <c r="W214" i="2" a="1"/>
  <c r="W214" i="2" s="1"/>
  <c r="W215" i="2" a="1"/>
  <c r="W215" i="2"/>
  <c r="W216" i="2" a="1"/>
  <c r="W216" i="2" s="1"/>
  <c r="W217" i="2" a="1"/>
  <c r="W217" i="2" s="1"/>
  <c r="W218" i="2" a="1"/>
  <c r="W218" i="2" s="1"/>
  <c r="W219" i="2" a="1"/>
  <c r="W219" i="2" s="1"/>
  <c r="W220" i="2" a="1"/>
  <c r="W220" i="2" s="1"/>
  <c r="W221" i="2" a="1"/>
  <c r="W221" i="2" s="1"/>
  <c r="W222" i="2" a="1"/>
  <c r="W222" i="2" s="1"/>
  <c r="W223" i="2" a="1"/>
  <c r="W223" i="2" s="1"/>
  <c r="W224" i="2" a="1"/>
  <c r="W224" i="2" s="1"/>
  <c r="W225" i="2" a="1"/>
  <c r="W225" i="2" s="1"/>
  <c r="W226" i="2" a="1"/>
  <c r="W226" i="2" s="1"/>
  <c r="W227" i="2" a="1"/>
  <c r="W227" i="2" s="1"/>
  <c r="W228" i="2" a="1"/>
  <c r="W228" i="2" s="1"/>
  <c r="W229" i="2" a="1"/>
  <c r="W229" i="2" s="1"/>
  <c r="W230" i="2" a="1"/>
  <c r="W230" i="2" s="1"/>
  <c r="W231" i="2" a="1"/>
  <c r="W231" i="2" s="1"/>
  <c r="W232" i="2" a="1"/>
  <c r="W232" i="2" s="1"/>
  <c r="W233" i="2" a="1"/>
  <c r="W233" i="2" s="1"/>
  <c r="W234" i="2" a="1"/>
  <c r="W234" i="2" s="1"/>
  <c r="W235" i="2" a="1"/>
  <c r="W235" i="2" s="1"/>
  <c r="W236" i="2" a="1"/>
  <c r="W236" i="2" s="1"/>
  <c r="W237" i="2" a="1"/>
  <c r="W237" i="2" s="1"/>
  <c r="W238" i="2" a="1"/>
  <c r="W238" i="2" s="1"/>
  <c r="W239" i="2" a="1"/>
  <c r="W239" i="2"/>
  <c r="W240" i="2" a="1"/>
  <c r="W240" i="2" s="1"/>
  <c r="W241" i="2" a="1"/>
  <c r="W241" i="2" s="1"/>
  <c r="W242" i="2" a="1"/>
  <c r="W242" i="2" s="1"/>
  <c r="W243" i="2" a="1"/>
  <c r="W243" i="2" s="1"/>
  <c r="W244" i="2" a="1"/>
  <c r="W244" i="2" s="1"/>
  <c r="W245" i="2" a="1"/>
  <c r="W245" i="2" s="1"/>
  <c r="W246" i="2" a="1"/>
  <c r="W246" i="2" s="1"/>
  <c r="W247" i="2" a="1"/>
  <c r="W247" i="2" s="1"/>
  <c r="W248" i="2" a="1"/>
  <c r="W248" i="2" s="1"/>
  <c r="W249" i="2" a="1"/>
  <c r="W249" i="2" s="1"/>
  <c r="W250" i="2" a="1"/>
  <c r="W250" i="2" s="1"/>
  <c r="W251" i="2" a="1"/>
  <c r="W251" i="2" s="1"/>
  <c r="W252" i="2" a="1"/>
  <c r="W252" i="2" s="1"/>
  <c r="W253" i="2" a="1"/>
  <c r="W253" i="2" s="1"/>
  <c r="W254" i="2" a="1"/>
  <c r="W254" i="2" s="1"/>
  <c r="W255" i="2" a="1"/>
  <c r="W255" i="2" s="1"/>
  <c r="W256" i="2" a="1"/>
  <c r="W256" i="2" s="1"/>
  <c r="W257" i="2" a="1"/>
  <c r="W257" i="2" s="1"/>
  <c r="W258" i="2" a="1"/>
  <c r="W258" i="2" s="1"/>
  <c r="W259" i="2" a="1"/>
  <c r="W259" i="2" s="1"/>
  <c r="W260" i="2" a="1"/>
  <c r="W260" i="2" s="1"/>
  <c r="W261" i="2" a="1"/>
  <c r="W261" i="2" s="1"/>
  <c r="W262" i="2" a="1"/>
  <c r="W262" i="2" s="1"/>
  <c r="W263" i="2" a="1"/>
  <c r="W263" i="2" s="1"/>
  <c r="W264" i="2" a="1"/>
  <c r="W264" i="2" s="1"/>
  <c r="W265" i="2" a="1"/>
  <c r="W265" i="2" s="1"/>
  <c r="W266" i="2" a="1"/>
  <c r="W266" i="2" s="1"/>
  <c r="W267" i="2" a="1"/>
  <c r="W267" i="2" s="1"/>
  <c r="W268" i="2" a="1"/>
  <c r="W268" i="2" s="1"/>
  <c r="W269" i="2" a="1"/>
  <c r="W269" i="2" s="1"/>
  <c r="W270" i="2" a="1"/>
  <c r="W270" i="2" s="1"/>
  <c r="W271" i="2" a="1"/>
  <c r="W271" i="2" s="1"/>
  <c r="W272" i="2" a="1"/>
  <c r="W272" i="2" s="1"/>
  <c r="W273" i="2" a="1"/>
  <c r="W273" i="2" s="1"/>
  <c r="W274" i="2" a="1"/>
  <c r="W274" i="2" s="1"/>
  <c r="W275" i="2" a="1"/>
  <c r="W275" i="2" s="1"/>
  <c r="W276" i="2" a="1"/>
  <c r="W276" i="2" s="1"/>
  <c r="W277" i="2" a="1"/>
  <c r="W277" i="2" s="1"/>
  <c r="W278" i="2" a="1"/>
  <c r="W278" i="2" s="1"/>
  <c r="W279" i="2" a="1"/>
  <c r="W279" i="2" s="1"/>
  <c r="W280" i="2" a="1"/>
  <c r="W280" i="2" s="1"/>
  <c r="W281" i="2" a="1"/>
  <c r="W281" i="2" s="1"/>
  <c r="W282" i="2" a="1"/>
  <c r="W282" i="2" s="1"/>
  <c r="W283" i="2" a="1"/>
  <c r="W283" i="2" s="1"/>
  <c r="W284" i="2" a="1"/>
  <c r="W284" i="2" s="1"/>
  <c r="W285" i="2" a="1"/>
  <c r="W285" i="2" s="1"/>
  <c r="W286" i="2" a="1"/>
  <c r="W286" i="2" s="1"/>
  <c r="W287" i="2" a="1"/>
  <c r="W287" i="2" s="1"/>
  <c r="W288" i="2" a="1"/>
  <c r="W288" i="2" s="1"/>
  <c r="W289" i="2" a="1"/>
  <c r="W289" i="2" s="1"/>
  <c r="W290" i="2" a="1"/>
  <c r="W290" i="2" s="1"/>
  <c r="W291" i="2" a="1"/>
  <c r="W291" i="2" s="1"/>
  <c r="W292" i="2" a="1"/>
  <c r="W292" i="2" s="1"/>
  <c r="W293" i="2" a="1"/>
  <c r="W293" i="2" s="1"/>
  <c r="W294" i="2" a="1"/>
  <c r="W294" i="2" s="1"/>
  <c r="W295" i="2" a="1"/>
  <c r="W295" i="2" s="1"/>
  <c r="W296" i="2" a="1"/>
  <c r="W296" i="2" s="1"/>
  <c r="W297" i="2" a="1"/>
  <c r="W297" i="2" s="1"/>
  <c r="W298" i="2" a="1"/>
  <c r="W298" i="2" s="1"/>
  <c r="W299" i="2" a="1"/>
  <c r="W299" i="2" s="1"/>
  <c r="W300" i="2" a="1"/>
  <c r="W300" i="2" s="1"/>
  <c r="W301" i="2" a="1"/>
  <c r="W301" i="2" s="1"/>
  <c r="W302" i="2" a="1"/>
  <c r="W302" i="2" s="1"/>
  <c r="W303" i="2" a="1"/>
  <c r="W303" i="2" s="1"/>
  <c r="W304" i="2" a="1"/>
  <c r="W304" i="2" s="1"/>
  <c r="W305" i="2" a="1"/>
  <c r="W305" i="2" s="1"/>
  <c r="W306" i="2" a="1"/>
  <c r="W306" i="2" s="1"/>
  <c r="W307" i="2" a="1"/>
  <c r="W307" i="2" s="1"/>
  <c r="W308" i="2" a="1"/>
  <c r="W308" i="2" s="1"/>
  <c r="W309" i="2" a="1"/>
  <c r="W309" i="2" s="1"/>
  <c r="W310" i="2" a="1"/>
  <c r="W310" i="2" s="1"/>
  <c r="W311" i="2" a="1"/>
  <c r="W311" i="2" s="1"/>
  <c r="W312" i="2" a="1"/>
  <c r="W312" i="2" s="1"/>
  <c r="W313" i="2" a="1"/>
  <c r="W313" i="2" s="1"/>
  <c r="W314" i="2" a="1"/>
  <c r="W314" i="2" s="1"/>
  <c r="W315" i="2" a="1"/>
  <c r="W315" i="2" s="1"/>
  <c r="W316" i="2" a="1"/>
  <c r="W316" i="2" s="1"/>
  <c r="W317" i="2" a="1"/>
  <c r="W317" i="2"/>
  <c r="W318" i="2" a="1"/>
  <c r="W318" i="2" s="1"/>
  <c r="W319" i="2" a="1"/>
  <c r="W319" i="2" s="1"/>
  <c r="W320" i="2" a="1"/>
  <c r="W320" i="2" s="1"/>
  <c r="W321" i="2" a="1"/>
  <c r="W321" i="2" s="1"/>
  <c r="W322" i="2" a="1"/>
  <c r="W322" i="2" s="1"/>
  <c r="W323" i="2" a="1"/>
  <c r="W323" i="2" s="1"/>
  <c r="W324" i="2" a="1"/>
  <c r="W324" i="2" s="1"/>
  <c r="W325" i="2" a="1"/>
  <c r="W325" i="2" s="1"/>
  <c r="W326" i="2" a="1"/>
  <c r="W326" i="2" s="1"/>
  <c r="W327" i="2" a="1"/>
  <c r="W327" i="2" s="1"/>
  <c r="W328" i="2" a="1"/>
  <c r="W328" i="2" s="1"/>
  <c r="W329" i="2" a="1"/>
  <c r="W329" i="2" s="1"/>
  <c r="W330" i="2" a="1"/>
  <c r="W330" i="2" s="1"/>
  <c r="W331" i="2" a="1"/>
  <c r="W331" i="2" s="1"/>
  <c r="W332" i="2" a="1"/>
  <c r="W332" i="2" s="1"/>
  <c r="W333" i="2" a="1"/>
  <c r="W333" i="2" s="1"/>
  <c r="W334" i="2" a="1"/>
  <c r="W334" i="2" s="1"/>
  <c r="W335" i="2" a="1"/>
  <c r="W335" i="2" s="1"/>
  <c r="W336" i="2" a="1"/>
  <c r="W336" i="2" s="1"/>
  <c r="W337" i="2" a="1"/>
  <c r="W337" i="2" s="1"/>
  <c r="W338" i="2" a="1"/>
  <c r="W338" i="2" s="1"/>
  <c r="W339" i="2" a="1"/>
  <c r="W339" i="2" s="1"/>
  <c r="W340" i="2" a="1"/>
  <c r="W340" i="2" s="1"/>
  <c r="W341" i="2" a="1"/>
  <c r="W341" i="2" s="1"/>
  <c r="W342" i="2" a="1"/>
  <c r="W342" i="2" s="1"/>
  <c r="W343" i="2" a="1"/>
  <c r="W343" i="2" s="1"/>
  <c r="W344" i="2" a="1"/>
  <c r="W344" i="2" s="1"/>
  <c r="W345" i="2" a="1"/>
  <c r="W345" i="2" s="1"/>
  <c r="W346" i="2" a="1"/>
  <c r="W346" i="2" s="1"/>
  <c r="W347" i="2" a="1"/>
  <c r="W347" i="2" s="1"/>
  <c r="W348" i="2" a="1"/>
  <c r="W348" i="2" s="1"/>
  <c r="W349" i="2" a="1"/>
  <c r="W349" i="2" s="1"/>
  <c r="W350" i="2" a="1"/>
  <c r="W350" i="2" s="1"/>
  <c r="W351" i="2" a="1"/>
  <c r="W351" i="2" s="1"/>
  <c r="W352" i="2" a="1"/>
  <c r="W352" i="2" s="1"/>
  <c r="W353" i="2" a="1"/>
  <c r="W353" i="2" s="1"/>
  <c r="W354" i="2" a="1"/>
  <c r="W354" i="2" s="1"/>
  <c r="W355" i="2" a="1"/>
  <c r="W355" i="2" s="1"/>
  <c r="W356" i="2" a="1"/>
  <c r="W356" i="2" s="1"/>
  <c r="W357" i="2" a="1"/>
  <c r="W357" i="2" s="1"/>
  <c r="W358" i="2" a="1"/>
  <c r="W358" i="2" s="1"/>
  <c r="W359" i="2" a="1"/>
  <c r="W359" i="2" s="1"/>
  <c r="W360" i="2" a="1"/>
  <c r="W360" i="2" s="1"/>
  <c r="W361" i="2" a="1"/>
  <c r="W361" i="2" s="1"/>
  <c r="W362" i="2" a="1"/>
  <c r="W362" i="2" s="1"/>
  <c r="W363" i="2" a="1"/>
  <c r="W363" i="2" s="1"/>
  <c r="W364" i="2" a="1"/>
  <c r="W364" i="2" s="1"/>
  <c r="W365" i="2" a="1"/>
  <c r="W365" i="2" s="1"/>
  <c r="W366" i="2" a="1"/>
  <c r="W366" i="2" s="1"/>
  <c r="W367" i="2" a="1"/>
  <c r="W367" i="2" s="1"/>
  <c r="W368" i="2" a="1"/>
  <c r="W368" i="2" s="1"/>
  <c r="W369" i="2" a="1"/>
  <c r="W369" i="2" s="1"/>
  <c r="W370" i="2" a="1"/>
  <c r="W370" i="2" s="1"/>
  <c r="W371" i="2" a="1"/>
  <c r="W371" i="2" s="1"/>
  <c r="W372" i="2" a="1"/>
  <c r="W372" i="2" s="1"/>
  <c r="W373" i="2" a="1"/>
  <c r="W373" i="2" s="1"/>
  <c r="W374" i="2" a="1"/>
  <c r="W374" i="2" s="1"/>
  <c r="W375" i="2" a="1"/>
  <c r="W375" i="2" s="1"/>
  <c r="W376" i="2" a="1"/>
  <c r="W376" i="2" s="1"/>
  <c r="W377" i="2" a="1"/>
  <c r="W377" i="2" s="1"/>
  <c r="W378" i="2" a="1"/>
  <c r="W378" i="2" s="1"/>
  <c r="W379" i="2" a="1"/>
  <c r="W379" i="2" s="1"/>
  <c r="W380" i="2" a="1"/>
  <c r="W380" i="2" s="1"/>
  <c r="W381" i="2" a="1"/>
  <c r="W381" i="2" s="1"/>
  <c r="W382" i="2" a="1"/>
  <c r="W382" i="2" s="1"/>
  <c r="W383" i="2" a="1"/>
  <c r="W383" i="2" s="1"/>
  <c r="W384" i="2" a="1"/>
  <c r="W384" i="2" s="1"/>
  <c r="W385" i="2" a="1"/>
  <c r="W385" i="2" s="1"/>
  <c r="W386" i="2" a="1"/>
  <c r="W386" i="2" s="1"/>
  <c r="W387" i="2" a="1"/>
  <c r="W387" i="2" s="1"/>
  <c r="W388" i="2" a="1"/>
  <c r="W388" i="2" s="1"/>
  <c r="W389" i="2" a="1"/>
  <c r="W389" i="2" s="1"/>
  <c r="W390" i="2" a="1"/>
  <c r="W390" i="2" s="1"/>
  <c r="W391" i="2" a="1"/>
  <c r="W391" i="2" s="1"/>
  <c r="W392" i="2" a="1"/>
  <c r="W392" i="2" s="1"/>
  <c r="W393" i="2" a="1"/>
  <c r="W393" i="2" s="1"/>
  <c r="W394" i="2" a="1"/>
  <c r="W394" i="2" s="1"/>
  <c r="W395" i="2" a="1"/>
  <c r="W395" i="2" s="1"/>
  <c r="W396" i="2" a="1"/>
  <c r="W396" i="2" s="1"/>
  <c r="W397" i="2" a="1"/>
  <c r="W397" i="2" s="1"/>
  <c r="W398" i="2" a="1"/>
  <c r="W398" i="2" s="1"/>
  <c r="W399" i="2" a="1"/>
  <c r="W399" i="2" s="1"/>
  <c r="W400" i="2" a="1"/>
  <c r="W400" i="2" s="1"/>
  <c r="W401" i="2" a="1"/>
  <c r="W401" i="2" s="1"/>
  <c r="W402" i="2" a="1"/>
  <c r="W402" i="2" s="1"/>
  <c r="W403" i="2" a="1"/>
  <c r="W403" i="2" s="1"/>
  <c r="W404" i="2" a="1"/>
  <c r="W404" i="2" s="1"/>
  <c r="W405" i="2" a="1"/>
  <c r="W405" i="2" s="1"/>
  <c r="W406" i="2" a="1"/>
  <c r="W406" i="2" s="1"/>
  <c r="W407" i="2" a="1"/>
  <c r="W407" i="2"/>
  <c r="W408" i="2" a="1"/>
  <c r="W408" i="2" s="1"/>
  <c r="W409" i="2" a="1"/>
  <c r="W409" i="2" s="1"/>
  <c r="W410" i="2" a="1"/>
  <c r="W410" i="2" s="1"/>
  <c r="W411" i="2" a="1"/>
  <c r="W411" i="2" s="1"/>
  <c r="W412" i="2" a="1"/>
  <c r="W412" i="2" s="1"/>
  <c r="W413" i="2" a="1"/>
  <c r="W413" i="2" s="1"/>
  <c r="W414" i="2" a="1"/>
  <c r="W414" i="2" s="1"/>
  <c r="W415" i="2" a="1"/>
  <c r="W415" i="2" s="1"/>
  <c r="W416" i="2" a="1"/>
  <c r="W416" i="2" s="1"/>
  <c r="W417" i="2" a="1"/>
  <c r="W417" i="2" s="1"/>
  <c r="W418" i="2" a="1"/>
  <c r="W418" i="2" s="1"/>
  <c r="W419" i="2" a="1"/>
  <c r="W419" i="2" s="1"/>
  <c r="W420" i="2" a="1"/>
  <c r="W420" i="2" s="1"/>
  <c r="W421" i="2" a="1"/>
  <c r="W421" i="2" s="1"/>
  <c r="W422" i="2" a="1"/>
  <c r="W422" i="2" s="1"/>
  <c r="W423" i="2" a="1"/>
  <c r="W423" i="2" s="1"/>
  <c r="W424" i="2" a="1"/>
  <c r="W424" i="2" s="1"/>
  <c r="W425" i="2" a="1"/>
  <c r="W425" i="2" s="1"/>
  <c r="W426" i="2" a="1"/>
  <c r="W426" i="2" s="1"/>
  <c r="W427" i="2" a="1"/>
  <c r="W427" i="2" s="1"/>
  <c r="W428" i="2" a="1"/>
  <c r="W428" i="2" s="1"/>
  <c r="W429" i="2" a="1"/>
  <c r="W429" i="2" s="1"/>
  <c r="W430" i="2" a="1"/>
  <c r="W430" i="2" s="1"/>
  <c r="W431" i="2" a="1"/>
  <c r="W431" i="2" s="1"/>
  <c r="W432" i="2" a="1"/>
  <c r="W432" i="2" s="1"/>
  <c r="W433" i="2" a="1"/>
  <c r="W433" i="2" s="1"/>
  <c r="W434" i="2" a="1"/>
  <c r="W434" i="2" s="1"/>
  <c r="W435" i="2" a="1"/>
  <c r="W435" i="2" s="1"/>
  <c r="W436" i="2" a="1"/>
  <c r="W436" i="2" s="1"/>
  <c r="W437" i="2" a="1"/>
  <c r="W437" i="2" s="1"/>
  <c r="W438" i="2" a="1"/>
  <c r="W438" i="2" s="1"/>
  <c r="W439" i="2" a="1"/>
  <c r="W439" i="2" s="1"/>
  <c r="W440" i="2" a="1"/>
  <c r="W440" i="2" s="1"/>
  <c r="W441" i="2" a="1"/>
  <c r="W441" i="2" s="1"/>
  <c r="W442" i="2" a="1"/>
  <c r="W442" i="2" s="1"/>
  <c r="W443" i="2" a="1"/>
  <c r="W443" i="2" s="1"/>
  <c r="W444" i="2" a="1"/>
  <c r="W444" i="2" s="1"/>
  <c r="W445" i="2" a="1"/>
  <c r="W445" i="2" s="1"/>
  <c r="W446" i="2" a="1"/>
  <c r="W446" i="2" s="1"/>
  <c r="W447" i="2" a="1"/>
  <c r="W447" i="2" s="1"/>
  <c r="W448" i="2" a="1"/>
  <c r="W448" i="2" s="1"/>
  <c r="W449" i="2" a="1"/>
  <c r="W449" i="2" s="1"/>
  <c r="W450" i="2" a="1"/>
  <c r="W450" i="2" s="1"/>
  <c r="W451" i="2" a="1"/>
  <c r="W451" i="2" s="1"/>
  <c r="W452" i="2" a="1"/>
  <c r="W452" i="2" s="1"/>
  <c r="W453" i="2" a="1"/>
  <c r="W453" i="2" s="1"/>
  <c r="W454" i="2" a="1"/>
  <c r="W454" i="2" s="1"/>
  <c r="W455" i="2" a="1"/>
  <c r="W455" i="2" s="1"/>
  <c r="W456" i="2" a="1"/>
  <c r="W456" i="2" s="1"/>
  <c r="W457" i="2" a="1"/>
  <c r="W457" i="2" s="1"/>
  <c r="W458" i="2" a="1"/>
  <c r="W458" i="2" s="1"/>
  <c r="W459" i="2" a="1"/>
  <c r="W459" i="2" s="1"/>
  <c r="W460" i="2" a="1"/>
  <c r="W460" i="2" s="1"/>
  <c r="W461" i="2" a="1"/>
  <c r="W461" i="2" s="1"/>
  <c r="W462" i="2" a="1"/>
  <c r="W462" i="2" s="1"/>
  <c r="W463" i="2" a="1"/>
  <c r="W463" i="2" s="1"/>
  <c r="W464" i="2" a="1"/>
  <c r="W464" i="2" s="1"/>
  <c r="W465" i="2" a="1"/>
  <c r="W465" i="2" s="1"/>
  <c r="W466" i="2" a="1"/>
  <c r="W466" i="2" s="1"/>
  <c r="W467" i="2" a="1"/>
  <c r="W467" i="2" s="1"/>
  <c r="W468" i="2" a="1"/>
  <c r="W468" i="2" s="1"/>
  <c r="W469" i="2" a="1"/>
  <c r="W469" i="2" s="1"/>
  <c r="W470" i="2" a="1"/>
  <c r="W470" i="2" s="1"/>
  <c r="W471" i="2" a="1"/>
  <c r="W471" i="2" s="1"/>
  <c r="W472" i="2" a="1"/>
  <c r="W472" i="2" s="1"/>
  <c r="W473" i="2" a="1"/>
  <c r="W473" i="2" s="1"/>
  <c r="W474" i="2" a="1"/>
  <c r="W474" i="2" s="1"/>
  <c r="W475" i="2" a="1"/>
  <c r="W475" i="2" s="1"/>
  <c r="W476" i="2" a="1"/>
  <c r="W476" i="2" s="1"/>
  <c r="W477" i="2" a="1"/>
  <c r="W477" i="2" s="1"/>
  <c r="W478" i="2" a="1"/>
  <c r="W478" i="2" s="1"/>
  <c r="W479" i="2" a="1"/>
  <c r="W479" i="2" s="1"/>
  <c r="W480" i="2" a="1"/>
  <c r="W480" i="2" s="1"/>
  <c r="W481" i="2" a="1"/>
  <c r="W481" i="2" s="1"/>
  <c r="W482" i="2" a="1"/>
  <c r="W482" i="2" s="1"/>
  <c r="W483" i="2" a="1"/>
  <c r="W483" i="2" s="1"/>
  <c r="W484" i="2" a="1"/>
  <c r="W484" i="2" s="1"/>
  <c r="W485" i="2" a="1"/>
  <c r="W485" i="2" s="1"/>
  <c r="W486" i="2" a="1"/>
  <c r="W486" i="2" s="1"/>
  <c r="W487" i="2" a="1"/>
  <c r="W487" i="2" s="1"/>
  <c r="W488" i="2" a="1"/>
  <c r="W488" i="2" s="1"/>
  <c r="W489" i="2" a="1"/>
  <c r="W489" i="2" s="1"/>
  <c r="W490" i="2" a="1"/>
  <c r="W490" i="2" s="1"/>
  <c r="W491" i="2" a="1"/>
  <c r="W491" i="2" s="1"/>
  <c r="W492" i="2" a="1"/>
  <c r="W492" i="2" s="1"/>
  <c r="W493" i="2" a="1"/>
  <c r="W493" i="2" s="1"/>
  <c r="W494" i="2" a="1"/>
  <c r="W494" i="2" s="1"/>
  <c r="W495" i="2" a="1"/>
  <c r="W495" i="2" s="1"/>
  <c r="W496" i="2" a="1"/>
  <c r="W496" i="2" s="1"/>
  <c r="W497" i="2" a="1"/>
  <c r="W497" i="2" s="1"/>
  <c r="W498" i="2" a="1"/>
  <c r="W498" i="2" s="1"/>
  <c r="W499" i="2" a="1"/>
  <c r="W499" i="2" s="1"/>
  <c r="W500" i="2" a="1"/>
  <c r="W500" i="2" s="1"/>
  <c r="W501" i="2" a="1"/>
  <c r="W501" i="2" s="1"/>
  <c r="W502" i="2" a="1"/>
  <c r="W502" i="2" s="1"/>
  <c r="W503" i="2" a="1"/>
  <c r="W503" i="2" s="1"/>
  <c r="W504" i="2" a="1"/>
  <c r="W504" i="2" s="1"/>
  <c r="W505" i="2" a="1"/>
  <c r="W505" i="2" s="1"/>
  <c r="W506" i="2" a="1"/>
  <c r="W506" i="2" s="1"/>
  <c r="W507" i="2" a="1"/>
  <c r="W507" i="2" s="1"/>
  <c r="W508" i="2" a="1"/>
  <c r="W508" i="2" s="1"/>
  <c r="W509" i="2" a="1"/>
  <c r="W509" i="2" s="1"/>
  <c r="W510" i="2" a="1"/>
  <c r="W510" i="2" s="1"/>
  <c r="W511" i="2" a="1"/>
  <c r="W511" i="2" s="1"/>
  <c r="W512" i="2" a="1"/>
  <c r="W512" i="2" s="1"/>
  <c r="W513" i="2" a="1"/>
  <c r="W513" i="2" s="1"/>
  <c r="W514" i="2" a="1"/>
  <c r="W514" i="2" s="1"/>
  <c r="W515" i="2" a="1"/>
  <c r="W515" i="2" s="1"/>
  <c r="W516" i="2" a="1"/>
  <c r="W516" i="2" s="1"/>
  <c r="W517" i="2" a="1"/>
  <c r="W517" i="2" s="1"/>
  <c r="W518" i="2" a="1"/>
  <c r="W518" i="2" s="1"/>
  <c r="W519" i="2" a="1"/>
  <c r="W519" i="2" s="1"/>
  <c r="W520" i="2" a="1"/>
  <c r="W520" i="2" s="1"/>
  <c r="W521" i="2" a="1"/>
  <c r="W521" i="2" s="1"/>
  <c r="W522" i="2" a="1"/>
  <c r="W522" i="2" s="1"/>
  <c r="W523" i="2" a="1"/>
  <c r="W523" i="2" s="1"/>
  <c r="W524" i="2" a="1"/>
  <c r="W524" i="2" s="1"/>
  <c r="W525" i="2" a="1"/>
  <c r="W525" i="2" s="1"/>
  <c r="W526" i="2" a="1"/>
  <c r="W526" i="2" s="1"/>
  <c r="W527" i="2" a="1"/>
  <c r="W527" i="2" s="1"/>
  <c r="W528" i="2" a="1"/>
  <c r="W528" i="2" s="1"/>
  <c r="W529" i="2" a="1"/>
  <c r="W529" i="2" s="1"/>
  <c r="W530" i="2" a="1"/>
  <c r="W530" i="2" s="1"/>
  <c r="W531" i="2" a="1"/>
  <c r="W531" i="2" s="1"/>
  <c r="W532" i="2" a="1"/>
  <c r="W532" i="2" s="1"/>
  <c r="W533" i="2" a="1"/>
  <c r="W533" i="2" s="1"/>
  <c r="W534" i="2" a="1"/>
  <c r="W534" i="2" s="1"/>
  <c r="W535" i="2" a="1"/>
  <c r="W535" i="2" s="1"/>
  <c r="W536" i="2" a="1"/>
  <c r="W536" i="2" s="1"/>
  <c r="W537" i="2" a="1"/>
  <c r="W537" i="2" s="1"/>
  <c r="W538" i="2" a="1"/>
  <c r="W538" i="2" s="1"/>
  <c r="W539" i="2" a="1"/>
  <c r="W539" i="2" s="1"/>
  <c r="W540" i="2" a="1"/>
  <c r="W540" i="2" s="1"/>
  <c r="W541" i="2" a="1"/>
  <c r="W541" i="2" s="1"/>
  <c r="W542" i="2" a="1"/>
  <c r="W542" i="2" s="1"/>
  <c r="W543" i="2" a="1"/>
  <c r="W543" i="2" s="1"/>
  <c r="W544" i="2" a="1"/>
  <c r="W544" i="2" s="1"/>
  <c r="W545" i="2" a="1"/>
  <c r="W545" i="2" s="1"/>
  <c r="W546" i="2" a="1"/>
  <c r="W546" i="2" s="1"/>
  <c r="W547" i="2" a="1"/>
  <c r="W547" i="2" s="1"/>
  <c r="W548" i="2" a="1"/>
  <c r="W548" i="2" s="1"/>
  <c r="W549" i="2" a="1"/>
  <c r="W549" i="2" s="1"/>
  <c r="W550" i="2" a="1"/>
  <c r="W550" i="2" s="1"/>
  <c r="W551" i="2" a="1"/>
  <c r="W551" i="2" s="1"/>
  <c r="W552" i="2" a="1"/>
  <c r="W552" i="2" s="1"/>
  <c r="W553" i="2" a="1"/>
  <c r="W553" i="2" s="1"/>
  <c r="W554" i="2" a="1"/>
  <c r="W554" i="2" s="1"/>
  <c r="W555" i="2" a="1"/>
  <c r="W555" i="2" s="1"/>
  <c r="W556" i="2" a="1"/>
  <c r="W556" i="2"/>
  <c r="W557" i="2" a="1"/>
  <c r="W557" i="2" s="1"/>
  <c r="W558" i="2" a="1"/>
  <c r="W558" i="2" s="1"/>
  <c r="W559" i="2" a="1"/>
  <c r="W559" i="2" s="1"/>
  <c r="W560" i="2" a="1"/>
  <c r="W560" i="2" s="1"/>
  <c r="W561" i="2" a="1"/>
  <c r="W561" i="2"/>
  <c r="W562" i="2" a="1"/>
  <c r="W562" i="2" s="1"/>
  <c r="W563" i="2" a="1"/>
  <c r="W563" i="2" s="1"/>
  <c r="W564" i="2" a="1"/>
  <c r="W564" i="2" s="1"/>
  <c r="W565" i="2" a="1"/>
  <c r="W565" i="2" s="1"/>
  <c r="W566" i="2" a="1"/>
  <c r="W566" i="2" s="1"/>
  <c r="W567" i="2" a="1"/>
  <c r="W567" i="2" s="1"/>
  <c r="W568" i="2" a="1"/>
  <c r="W568" i="2" s="1"/>
  <c r="W569" i="2" a="1"/>
  <c r="W569" i="2" s="1"/>
  <c r="W570" i="2" a="1"/>
  <c r="W570" i="2" s="1"/>
  <c r="W571" i="2" a="1"/>
  <c r="W571" i="2" s="1"/>
  <c r="W572" i="2" a="1"/>
  <c r="W572" i="2" s="1"/>
  <c r="W573" i="2" a="1"/>
  <c r="W573" i="2" s="1"/>
  <c r="W574" i="2" a="1"/>
  <c r="W574" i="2" s="1"/>
  <c r="W575" i="2" a="1"/>
  <c r="W575" i="2" s="1"/>
  <c r="W576" i="2" a="1"/>
  <c r="W576" i="2" s="1"/>
  <c r="W577" i="2" a="1"/>
  <c r="W577" i="2" s="1"/>
  <c r="W578" i="2" a="1"/>
  <c r="W578" i="2" s="1"/>
  <c r="W579" i="2" a="1"/>
  <c r="W579" i="2" s="1"/>
  <c r="W580" i="2" a="1"/>
  <c r="W580" i="2" s="1"/>
  <c r="W581" i="2" a="1"/>
  <c r="W581" i="2" s="1"/>
  <c r="W582" i="2" a="1"/>
  <c r="W582" i="2" s="1"/>
  <c r="W583" i="2" a="1"/>
  <c r="W583" i="2" s="1"/>
  <c r="W584" i="2" a="1"/>
  <c r="W584" i="2" s="1"/>
  <c r="W585" i="2" a="1"/>
  <c r="W585" i="2" s="1"/>
  <c r="W586" i="2" a="1"/>
  <c r="W586" i="2" s="1"/>
  <c r="W587" i="2" a="1"/>
  <c r="W587" i="2" s="1"/>
  <c r="W588" i="2" a="1"/>
  <c r="W588" i="2" s="1"/>
  <c r="W589" i="2" a="1"/>
  <c r="W589" i="2" s="1"/>
  <c r="W590" i="2" a="1"/>
  <c r="W590" i="2" s="1"/>
  <c r="W591" i="2" a="1"/>
  <c r="W591" i="2" s="1"/>
  <c r="W592" i="2" a="1"/>
  <c r="W592" i="2" s="1"/>
  <c r="W593" i="2" a="1"/>
  <c r="W593" i="2" s="1"/>
  <c r="W594" i="2" a="1"/>
  <c r="W594" i="2" s="1"/>
  <c r="W595" i="2" a="1"/>
  <c r="W595" i="2" s="1"/>
  <c r="W596" i="2" a="1"/>
  <c r="W596" i="2" s="1"/>
  <c r="W597" i="2" a="1"/>
  <c r="W597" i="2" s="1"/>
  <c r="W598" i="2" a="1"/>
  <c r="W598" i="2" s="1"/>
  <c r="W599" i="2" a="1"/>
  <c r="W599" i="2" s="1"/>
  <c r="W600" i="2" a="1"/>
  <c r="W600" i="2" s="1"/>
  <c r="W601" i="2" a="1"/>
  <c r="W601" i="2" s="1"/>
  <c r="W602" i="2" a="1"/>
  <c r="W602" i="2" s="1"/>
  <c r="W603" i="2" a="1"/>
  <c r="W603" i="2" s="1"/>
  <c r="W604" i="2" a="1"/>
  <c r="W604" i="2" s="1"/>
  <c r="W605" i="2" a="1"/>
  <c r="W605" i="2" s="1"/>
  <c r="W606" i="2" a="1"/>
  <c r="W606" i="2" s="1"/>
  <c r="W607" i="2" a="1"/>
  <c r="W607" i="2" s="1"/>
  <c r="W608" i="2" a="1"/>
  <c r="W608" i="2" s="1"/>
  <c r="W609" i="2" a="1"/>
  <c r="W609" i="2" s="1"/>
  <c r="W610" i="2" a="1"/>
  <c r="W610" i="2" s="1"/>
  <c r="W611" i="2" a="1"/>
  <c r="W611" i="2" s="1"/>
  <c r="W612" i="2" a="1"/>
  <c r="W612" i="2" s="1"/>
  <c r="W613" i="2" a="1"/>
  <c r="W613" i="2" s="1"/>
  <c r="W614" i="2" a="1"/>
  <c r="W614" i="2" s="1"/>
  <c r="W615" i="2" a="1"/>
  <c r="W615" i="2" s="1"/>
  <c r="W616" i="2" a="1"/>
  <c r="W616" i="2" s="1"/>
  <c r="W617" i="2" a="1"/>
  <c r="W617" i="2" s="1"/>
  <c r="W618" i="2" a="1"/>
  <c r="W618" i="2" s="1"/>
  <c r="W619" i="2" a="1"/>
  <c r="W619" i="2" s="1"/>
  <c r="W620" i="2" a="1"/>
  <c r="W620" i="2" s="1"/>
  <c r="W621" i="2" a="1"/>
  <c r="W621" i="2" s="1"/>
  <c r="W622" i="2" a="1"/>
  <c r="W622" i="2" s="1"/>
  <c r="W623" i="2" a="1"/>
  <c r="W623" i="2" s="1"/>
  <c r="W624" i="2" a="1"/>
  <c r="W624" i="2" s="1"/>
  <c r="W625" i="2" a="1"/>
  <c r="W625" i="2" s="1"/>
  <c r="W626" i="2" a="1"/>
  <c r="W626" i="2" s="1"/>
  <c r="W627" i="2" a="1"/>
  <c r="W627" i="2" s="1"/>
  <c r="W628" i="2" a="1"/>
  <c r="W628" i="2" s="1"/>
  <c r="W629" i="2" a="1"/>
  <c r="W629" i="2" s="1"/>
  <c r="W630" i="2" a="1"/>
  <c r="W630" i="2" s="1"/>
  <c r="W631" i="2" a="1"/>
  <c r="W631" i="2" s="1"/>
  <c r="W632" i="2" a="1"/>
  <c r="W632" i="2"/>
  <c r="W633" i="2" a="1"/>
  <c r="W633" i="2" s="1"/>
  <c r="W634" i="2" a="1"/>
  <c r="W634" i="2" s="1"/>
  <c r="W635" i="2" a="1"/>
  <c r="W635" i="2" s="1"/>
  <c r="W636" i="2" a="1"/>
  <c r="W636" i="2" s="1"/>
  <c r="W637" i="2" a="1"/>
  <c r="W637" i="2" s="1"/>
  <c r="W638" i="2" a="1"/>
  <c r="W638" i="2" s="1"/>
  <c r="W639" i="2" a="1"/>
  <c r="W639" i="2" s="1"/>
  <c r="W640" i="2" a="1"/>
  <c r="W640" i="2" s="1"/>
  <c r="W641" i="2" a="1"/>
  <c r="W641" i="2" s="1"/>
  <c r="W642" i="2" a="1"/>
  <c r="W642" i="2" s="1"/>
  <c r="W643" i="2" a="1"/>
  <c r="W643" i="2" s="1"/>
  <c r="W644" i="2" a="1"/>
  <c r="W644" i="2" s="1"/>
  <c r="W645" i="2" a="1"/>
  <c r="W645" i="2" s="1"/>
  <c r="W646" i="2" a="1"/>
  <c r="W646" i="2" s="1"/>
  <c r="W647" i="2" a="1"/>
  <c r="W647" i="2" s="1"/>
  <c r="W648" i="2" a="1"/>
  <c r="W648" i="2" s="1"/>
  <c r="W649" i="2" a="1"/>
  <c r="W649" i="2" s="1"/>
  <c r="W650" i="2" a="1"/>
  <c r="W650" i="2" s="1"/>
  <c r="W651" i="2" a="1"/>
  <c r="W651" i="2" s="1"/>
  <c r="W652" i="2" a="1"/>
  <c r="W652" i="2" s="1"/>
  <c r="W653" i="2" a="1"/>
  <c r="W653" i="2" s="1"/>
  <c r="W654" i="2" a="1"/>
  <c r="W654" i="2" s="1"/>
  <c r="W655" i="2" a="1"/>
  <c r="W655" i="2" s="1"/>
  <c r="W656" i="2" a="1"/>
  <c r="W656" i="2" s="1"/>
  <c r="W657" i="2" a="1"/>
  <c r="W657" i="2" s="1"/>
  <c r="W658" i="2" a="1"/>
  <c r="W658" i="2" s="1"/>
  <c r="W659" i="2" a="1"/>
  <c r="W659" i="2" s="1"/>
  <c r="W660" i="2" a="1"/>
  <c r="W660" i="2" s="1"/>
  <c r="W661" i="2" a="1"/>
  <c r="W661" i="2" s="1"/>
  <c r="W662" i="2" a="1"/>
  <c r="W662" i="2" s="1"/>
  <c r="W663" i="2" a="1"/>
  <c r="W663" i="2" s="1"/>
  <c r="W664" i="2" a="1"/>
  <c r="W664" i="2" s="1"/>
  <c r="W665" i="2" a="1"/>
  <c r="W665" i="2" s="1"/>
  <c r="W666" i="2" a="1"/>
  <c r="W666" i="2" s="1"/>
  <c r="W667" i="2" a="1"/>
  <c r="W667" i="2" s="1"/>
  <c r="W668" i="2" a="1"/>
  <c r="W668" i="2" s="1"/>
  <c r="W669" i="2" a="1"/>
  <c r="W669" i="2"/>
  <c r="W670" i="2" a="1"/>
  <c r="W670" i="2" s="1"/>
  <c r="W671" i="2" a="1"/>
  <c r="W671" i="2" s="1"/>
  <c r="W672" i="2" a="1"/>
  <c r="W672" i="2" s="1"/>
  <c r="W673" i="2" a="1"/>
  <c r="W673" i="2" s="1"/>
  <c r="W674" i="2" a="1"/>
  <c r="W674" i="2" s="1"/>
  <c r="W675" i="2" a="1"/>
  <c r="W675" i="2" s="1"/>
  <c r="W676" i="2" a="1"/>
  <c r="W676" i="2" s="1"/>
  <c r="W677" i="2" a="1"/>
  <c r="W677" i="2" s="1"/>
  <c r="W678" i="2" a="1"/>
  <c r="W678" i="2" s="1"/>
  <c r="W679" i="2" a="1"/>
  <c r="W679" i="2" s="1"/>
  <c r="W680" i="2" a="1"/>
  <c r="W680" i="2" s="1"/>
  <c r="W681" i="2" a="1"/>
  <c r="W681" i="2" s="1"/>
  <c r="W682" i="2" a="1"/>
  <c r="W682" i="2" s="1"/>
  <c r="W683" i="2" a="1"/>
  <c r="W683" i="2" s="1"/>
  <c r="W684" i="2" a="1"/>
  <c r="W684" i="2" s="1"/>
  <c r="W685" i="2" a="1"/>
  <c r="W685" i="2" s="1"/>
  <c r="W686" i="2" a="1"/>
  <c r="W686" i="2" s="1"/>
  <c r="W687" i="2" a="1"/>
  <c r="W687" i="2" s="1"/>
  <c r="W688" i="2" a="1"/>
  <c r="W688" i="2" s="1"/>
  <c r="W689" i="2" a="1"/>
  <c r="W689" i="2" s="1"/>
  <c r="W690" i="2" a="1"/>
  <c r="W690" i="2" s="1"/>
  <c r="W691" i="2" a="1"/>
  <c r="W691" i="2" s="1"/>
  <c r="W692" i="2" a="1"/>
  <c r="W692" i="2" s="1"/>
  <c r="W693" i="2" a="1"/>
  <c r="W693" i="2" s="1"/>
  <c r="W694" i="2" a="1"/>
  <c r="W694" i="2" s="1"/>
  <c r="W695" i="2" a="1"/>
  <c r="W695" i="2" s="1"/>
  <c r="W696" i="2" a="1"/>
  <c r="W696" i="2" s="1"/>
  <c r="W697" i="2" a="1"/>
  <c r="W697" i="2" s="1"/>
  <c r="W698" i="2" a="1"/>
  <c r="W698" i="2" s="1"/>
  <c r="W699" i="2" a="1"/>
  <c r="W699" i="2" s="1"/>
  <c r="W700" i="2" a="1"/>
  <c r="W700" i="2" s="1"/>
  <c r="W701" i="2" a="1"/>
  <c r="W701" i="2" s="1"/>
  <c r="W702" i="2" a="1"/>
  <c r="W702" i="2" s="1"/>
  <c r="W703" i="2" a="1"/>
  <c r="W703" i="2" s="1"/>
  <c r="W704" i="2" a="1"/>
  <c r="W704" i="2" s="1"/>
  <c r="W705" i="2" a="1"/>
  <c r="W705" i="2" s="1"/>
  <c r="W706" i="2" a="1"/>
  <c r="W706" i="2" s="1"/>
  <c r="W707" i="2" a="1"/>
  <c r="W707" i="2" s="1"/>
  <c r="W708" i="2" a="1"/>
  <c r="W708" i="2" s="1"/>
  <c r="W709" i="2" a="1"/>
  <c r="W709" i="2" s="1"/>
  <c r="W710" i="2" a="1"/>
  <c r="W710" i="2"/>
  <c r="W711" i="2" a="1"/>
  <c r="W711" i="2" s="1"/>
  <c r="W712" i="2" a="1"/>
  <c r="W712" i="2" s="1"/>
  <c r="W713" i="2" a="1"/>
  <c r="W713" i="2" s="1"/>
  <c r="W714" i="2" a="1"/>
  <c r="W714" i="2" s="1"/>
  <c r="W715" i="2" a="1"/>
  <c r="W715" i="2" s="1"/>
  <c r="W716" i="2" a="1"/>
  <c r="W716" i="2" s="1"/>
  <c r="W717" i="2" a="1"/>
  <c r="W717" i="2" s="1"/>
  <c r="W718" i="2" a="1"/>
  <c r="W718" i="2" s="1"/>
  <c r="W719" i="2" a="1"/>
  <c r="W719" i="2" s="1"/>
  <c r="W720" i="2" a="1"/>
  <c r="W720" i="2" s="1"/>
  <c r="W721" i="2" a="1"/>
  <c r="W721" i="2" s="1"/>
  <c r="W722" i="2" a="1"/>
  <c r="W722" i="2" s="1"/>
  <c r="W723" i="2" a="1"/>
  <c r="W723" i="2" s="1"/>
  <c r="W724" i="2" a="1"/>
  <c r="W724" i="2" s="1"/>
  <c r="W725" i="2" a="1"/>
  <c r="W725" i="2" s="1"/>
  <c r="W726" i="2" a="1"/>
  <c r="W726" i="2" s="1"/>
  <c r="W727" i="2" a="1"/>
  <c r="W727" i="2" s="1"/>
  <c r="W728" i="2" a="1"/>
  <c r="W728" i="2" s="1"/>
  <c r="W729" i="2" a="1"/>
  <c r="W729" i="2" s="1"/>
  <c r="W730" i="2" a="1"/>
  <c r="W730" i="2" s="1"/>
  <c r="W731" i="2" a="1"/>
  <c r="W731" i="2" s="1"/>
  <c r="W732" i="2" a="1"/>
  <c r="W732" i="2" s="1"/>
  <c r="W733" i="2" a="1"/>
  <c r="W733" i="2" s="1"/>
  <c r="W734" i="2" a="1"/>
  <c r="W734" i="2" s="1"/>
  <c r="W735" i="2" a="1"/>
  <c r="W735" i="2" s="1"/>
  <c r="W736" i="2" a="1"/>
  <c r="W736" i="2" s="1"/>
  <c r="W737" i="2" a="1"/>
  <c r="W737" i="2" s="1"/>
  <c r="W738" i="2" a="1"/>
  <c r="W738" i="2" s="1"/>
  <c r="W739" i="2" a="1"/>
  <c r="W739" i="2" s="1"/>
  <c r="W740" i="2" a="1"/>
  <c r="W740" i="2" s="1"/>
  <c r="W741" i="2" a="1"/>
  <c r="W741" i="2" s="1"/>
  <c r="W742" i="2" a="1"/>
  <c r="W742" i="2" s="1"/>
  <c r="W743" i="2" a="1"/>
  <c r="W743" i="2" s="1"/>
  <c r="W744" i="2" a="1"/>
  <c r="W744" i="2" s="1"/>
  <c r="W745" i="2" a="1"/>
  <c r="W745" i="2" s="1"/>
  <c r="W746" i="2" a="1"/>
  <c r="W746" i="2" s="1"/>
  <c r="W747" i="2" a="1"/>
  <c r="W747" i="2" s="1"/>
  <c r="W748" i="2" a="1"/>
  <c r="W748" i="2" s="1"/>
  <c r="W749" i="2" a="1"/>
  <c r="W749" i="2" s="1"/>
  <c r="W750" i="2" a="1"/>
  <c r="W750" i="2" s="1"/>
  <c r="W751" i="2" a="1"/>
  <c r="W751" i="2" s="1"/>
  <c r="W752" i="2" a="1"/>
  <c r="W752" i="2" s="1"/>
  <c r="W753" i="2" a="1"/>
  <c r="W753" i="2" s="1"/>
  <c r="W754" i="2" a="1"/>
  <c r="W754" i="2" s="1"/>
  <c r="W755" i="2" a="1"/>
  <c r="W755" i="2" s="1"/>
  <c r="W756" i="2" a="1"/>
  <c r="W756" i="2"/>
  <c r="W757" i="2" a="1"/>
  <c r="W757" i="2" s="1"/>
  <c r="W758" i="2" a="1"/>
  <c r="W758" i="2" s="1"/>
  <c r="W759" i="2" a="1"/>
  <c r="W759" i="2" s="1"/>
  <c r="W760" i="2" a="1"/>
  <c r="W760" i="2" s="1"/>
  <c r="W761" i="2" a="1"/>
  <c r="W761" i="2" s="1"/>
  <c r="W762" i="2" a="1"/>
  <c r="W762" i="2" s="1"/>
  <c r="W763" i="2" a="1"/>
  <c r="W763" i="2" s="1"/>
  <c r="W764" i="2" a="1"/>
  <c r="W764" i="2"/>
  <c r="W765" i="2" a="1"/>
  <c r="W765" i="2" s="1"/>
  <c r="W766" i="2" a="1"/>
  <c r="W766" i="2" s="1"/>
  <c r="W767" i="2" a="1"/>
  <c r="W767" i="2" s="1"/>
  <c r="W768" i="2" a="1"/>
  <c r="W768" i="2" s="1"/>
  <c r="W769" i="2" a="1"/>
  <c r="W769" i="2" s="1"/>
  <c r="W770" i="2" a="1"/>
  <c r="W770" i="2" s="1"/>
  <c r="W771" i="2" a="1"/>
  <c r="W771" i="2" s="1"/>
  <c r="W772" i="2" a="1"/>
  <c r="W772" i="2" s="1"/>
  <c r="W773" i="2" a="1"/>
  <c r="W773" i="2" s="1"/>
  <c r="W774" i="2" a="1"/>
  <c r="W774" i="2" s="1"/>
  <c r="W775" i="2" a="1"/>
  <c r="W775" i="2" s="1"/>
  <c r="W776" i="2" a="1"/>
  <c r="W776" i="2" s="1"/>
  <c r="W777" i="2" a="1"/>
  <c r="W777" i="2" s="1"/>
  <c r="W778" i="2" a="1"/>
  <c r="W778" i="2" s="1"/>
  <c r="W779" i="2" a="1"/>
  <c r="W779" i="2" s="1"/>
  <c r="W780" i="2" a="1"/>
  <c r="W780" i="2" s="1"/>
  <c r="W781" i="2" a="1"/>
  <c r="W781" i="2" s="1"/>
  <c r="W782" i="2" a="1"/>
  <c r="W782" i="2" s="1"/>
  <c r="W783" i="2" a="1"/>
  <c r="W783" i="2" s="1"/>
  <c r="W784" i="2" a="1"/>
  <c r="W784" i="2" s="1"/>
  <c r="W785" i="2" a="1"/>
  <c r="W785" i="2" s="1"/>
  <c r="W786" i="2" a="1"/>
  <c r="W786" i="2" s="1"/>
  <c r="W787" i="2" a="1"/>
  <c r="W787" i="2" s="1"/>
  <c r="W788" i="2" a="1"/>
  <c r="W788" i="2" s="1"/>
  <c r="W789" i="2" a="1"/>
  <c r="W789" i="2" s="1"/>
  <c r="W790" i="2" a="1"/>
  <c r="W790" i="2" s="1"/>
  <c r="W791" i="2" a="1"/>
  <c r="W791" i="2" s="1"/>
  <c r="W792" i="2" a="1"/>
  <c r="W792" i="2" s="1"/>
  <c r="W793" i="2" a="1"/>
  <c r="W793" i="2" s="1"/>
  <c r="W794" i="2" a="1"/>
  <c r="W794" i="2" s="1"/>
  <c r="W795" i="2" a="1"/>
  <c r="W795" i="2" s="1"/>
  <c r="W796" i="2" a="1"/>
  <c r="W796" i="2" s="1"/>
  <c r="W797" i="2" a="1"/>
  <c r="W797" i="2" s="1"/>
  <c r="W798" i="2" a="1"/>
  <c r="W798" i="2" s="1"/>
  <c r="W799" i="2" a="1"/>
  <c r="W799" i="2" s="1"/>
  <c r="W800" i="2" a="1"/>
  <c r="W800" i="2" s="1"/>
  <c r="W801" i="2" a="1"/>
  <c r="W801" i="2" s="1"/>
  <c r="W802" i="2" a="1"/>
  <c r="W802" i="2" s="1"/>
  <c r="W803" i="2" a="1"/>
  <c r="W803" i="2" s="1"/>
  <c r="W804" i="2" a="1"/>
  <c r="W804" i="2" s="1"/>
  <c r="W805" i="2" a="1"/>
  <c r="W805" i="2" s="1"/>
  <c r="W806" i="2" a="1"/>
  <c r="W806" i="2" s="1"/>
  <c r="W807" i="2" a="1"/>
  <c r="W807" i="2" s="1"/>
  <c r="W808" i="2" a="1"/>
  <c r="W808" i="2" s="1"/>
  <c r="W809" i="2" a="1"/>
  <c r="W809" i="2" s="1"/>
  <c r="W810" i="2" a="1"/>
  <c r="W810" i="2" s="1"/>
  <c r="W811" i="2" a="1"/>
  <c r="W811" i="2" s="1"/>
  <c r="W812" i="2" a="1"/>
  <c r="W812" i="2" s="1"/>
  <c r="W813" i="2" a="1"/>
  <c r="W813" i="2" s="1"/>
  <c r="W814" i="2" a="1"/>
  <c r="W814" i="2" s="1"/>
  <c r="W815" i="2" a="1"/>
  <c r="W815" i="2" s="1"/>
  <c r="W816" i="2" a="1"/>
  <c r="W816" i="2" s="1"/>
  <c r="W817" i="2" a="1"/>
  <c r="W817" i="2" s="1"/>
  <c r="W818" i="2" a="1"/>
  <c r="W818" i="2" s="1"/>
  <c r="W819" i="2" a="1"/>
  <c r="W819" i="2" s="1"/>
  <c r="W820" i="2" a="1"/>
  <c r="W820" i="2" s="1"/>
  <c r="W821" i="2" a="1"/>
  <c r="W821" i="2" s="1"/>
  <c r="W822" i="2" a="1"/>
  <c r="W822" i="2" s="1"/>
  <c r="W823" i="2" a="1"/>
  <c r="W823" i="2" s="1"/>
  <c r="W824" i="2" a="1"/>
  <c r="W824" i="2" s="1"/>
  <c r="W825" i="2" a="1"/>
  <c r="W825" i="2" s="1"/>
  <c r="W826" i="2" a="1"/>
  <c r="W826" i="2" s="1"/>
  <c r="W827" i="2" a="1"/>
  <c r="W827" i="2" s="1"/>
  <c r="W828" i="2" a="1"/>
  <c r="W828" i="2" s="1"/>
  <c r="W829" i="2" a="1"/>
  <c r="W829" i="2" s="1"/>
  <c r="W830" i="2" a="1"/>
  <c r="W830" i="2" s="1"/>
  <c r="W831" i="2" a="1"/>
  <c r="W831" i="2" s="1"/>
  <c r="W832" i="2" a="1"/>
  <c r="W832" i="2" s="1"/>
  <c r="W833" i="2" a="1"/>
  <c r="W833" i="2" s="1"/>
  <c r="W834" i="2" a="1"/>
  <c r="W834" i="2" s="1"/>
  <c r="W835" i="2" a="1"/>
  <c r="W835" i="2" s="1"/>
  <c r="W836" i="2" a="1"/>
  <c r="W836" i="2" s="1"/>
  <c r="W837" i="2" a="1"/>
  <c r="W837" i="2" s="1"/>
  <c r="W838" i="2" a="1"/>
  <c r="W838" i="2" s="1"/>
  <c r="W839" i="2" a="1"/>
  <c r="W839" i="2" s="1"/>
  <c r="W840" i="2" a="1"/>
  <c r="W840" i="2" s="1"/>
  <c r="W841" i="2" a="1"/>
  <c r="W841" i="2" s="1"/>
  <c r="W842" i="2" a="1"/>
  <c r="W842" i="2" s="1"/>
  <c r="W843" i="2" a="1"/>
  <c r="W843" i="2" s="1"/>
  <c r="W844" i="2" a="1"/>
  <c r="W844" i="2" s="1"/>
  <c r="W845" i="2" a="1"/>
  <c r="W845" i="2" s="1"/>
  <c r="W846" i="2" a="1"/>
  <c r="W846" i="2" s="1"/>
  <c r="W847" i="2" a="1"/>
  <c r="W847" i="2" s="1"/>
  <c r="W848" i="2" a="1"/>
  <c r="W848" i="2" s="1"/>
  <c r="W849" i="2" a="1"/>
  <c r="W849" i="2" s="1"/>
  <c r="W850" i="2" a="1"/>
  <c r="W850" i="2" s="1"/>
  <c r="W851" i="2" a="1"/>
  <c r="W851" i="2" s="1"/>
  <c r="W852" i="2" a="1"/>
  <c r="W852" i="2" s="1"/>
  <c r="W853" i="2" a="1"/>
  <c r="W853" i="2" s="1"/>
  <c r="W854" i="2" a="1"/>
  <c r="W854" i="2" s="1"/>
  <c r="W855" i="2" a="1"/>
  <c r="W855" i="2" s="1"/>
  <c r="W856" i="2" a="1"/>
  <c r="W856" i="2" s="1"/>
  <c r="W857" i="2" a="1"/>
  <c r="W857" i="2" s="1"/>
  <c r="W858" i="2" a="1"/>
  <c r="W858" i="2" s="1"/>
  <c r="W859" i="2" a="1"/>
  <c r="W859" i="2" s="1"/>
  <c r="W860" i="2" a="1"/>
  <c r="W860" i="2" s="1"/>
  <c r="W861" i="2" a="1"/>
  <c r="W861" i="2" s="1"/>
  <c r="W862" i="2" a="1"/>
  <c r="W862" i="2" s="1"/>
  <c r="W863" i="2" a="1"/>
  <c r="W863" i="2" s="1"/>
  <c r="W864" i="2" a="1"/>
  <c r="W864" i="2" s="1"/>
  <c r="W865" i="2" a="1"/>
  <c r="W865" i="2" s="1"/>
  <c r="W866" i="2" a="1"/>
  <c r="W866" i="2" s="1"/>
  <c r="W867" i="2" a="1"/>
  <c r="W867" i="2" s="1"/>
  <c r="W868" i="2" a="1"/>
  <c r="W868" i="2" s="1"/>
  <c r="W869" i="2" a="1"/>
  <c r="W869" i="2" s="1"/>
  <c r="W870" i="2" a="1"/>
  <c r="W870" i="2" s="1"/>
  <c r="W871" i="2" a="1"/>
  <c r="W871" i="2" s="1"/>
  <c r="W872" i="2" a="1"/>
  <c r="W872" i="2" s="1"/>
  <c r="W873" i="2" a="1"/>
  <c r="W873" i="2" s="1"/>
  <c r="W874" i="2" a="1"/>
  <c r="W874" i="2" s="1"/>
  <c r="W875" i="2" a="1"/>
  <c r="W875" i="2" s="1"/>
  <c r="W876" i="2" a="1"/>
  <c r="W876" i="2" s="1"/>
  <c r="W877" i="2" a="1"/>
  <c r="W877" i="2" s="1"/>
  <c r="W878" i="2" a="1"/>
  <c r="W878" i="2" s="1"/>
  <c r="W879" i="2" a="1"/>
  <c r="W879" i="2" s="1"/>
  <c r="W880" i="2" a="1"/>
  <c r="W880" i="2" s="1"/>
  <c r="W881" i="2" a="1"/>
  <c r="W881" i="2" s="1"/>
  <c r="W882" i="2" a="1"/>
  <c r="W882" i="2" s="1"/>
  <c r="W883" i="2" a="1"/>
  <c r="W883" i="2" s="1"/>
  <c r="W884" i="2" a="1"/>
  <c r="W884" i="2" s="1"/>
  <c r="W885" i="2" a="1"/>
  <c r="W885" i="2" s="1"/>
  <c r="W886" i="2" a="1"/>
  <c r="W886" i="2" s="1"/>
  <c r="W887" i="2" a="1"/>
  <c r="W887" i="2" s="1"/>
  <c r="W888" i="2" a="1"/>
  <c r="W888" i="2" s="1"/>
  <c r="W889" i="2" a="1"/>
  <c r="W889" i="2" s="1"/>
  <c r="W890" i="2" a="1"/>
  <c r="W890" i="2" s="1"/>
  <c r="W891" i="2" a="1"/>
  <c r="W891" i="2" s="1"/>
  <c r="W892" i="2" a="1"/>
  <c r="W892" i="2" s="1"/>
  <c r="W893" i="2" a="1"/>
  <c r="W893" i="2" s="1"/>
  <c r="W894" i="2" a="1"/>
  <c r="W894" i="2" s="1"/>
  <c r="W895" i="2" a="1"/>
  <c r="W895" i="2"/>
  <c r="W896" i="2" a="1"/>
  <c r="W896" i="2" s="1"/>
  <c r="W897" i="2" a="1"/>
  <c r="W897" i="2" s="1"/>
  <c r="W898" i="2" a="1"/>
  <c r="W898" i="2" s="1"/>
  <c r="W899" i="2" a="1"/>
  <c r="W899" i="2" s="1"/>
  <c r="W900" i="2" a="1"/>
  <c r="W900" i="2" s="1"/>
  <c r="W901" i="2" a="1"/>
  <c r="W901" i="2" s="1"/>
  <c r="W902" i="2" a="1"/>
  <c r="W902" i="2" s="1"/>
  <c r="W903" i="2" a="1"/>
  <c r="W903" i="2" s="1"/>
  <c r="W904" i="2" a="1"/>
  <c r="W904" i="2" s="1"/>
  <c r="W905" i="2" a="1"/>
  <c r="W905" i="2" s="1"/>
  <c r="W906" i="2" a="1"/>
  <c r="W906" i="2" s="1"/>
  <c r="W907" i="2" a="1"/>
  <c r="W907" i="2" s="1"/>
  <c r="W908" i="2" a="1"/>
  <c r="W908" i="2" s="1"/>
  <c r="W909" i="2" a="1"/>
  <c r="W909" i="2" s="1"/>
  <c r="W910" i="2" a="1"/>
  <c r="W910" i="2" s="1"/>
  <c r="W911" i="2" a="1"/>
  <c r="W911" i="2" s="1"/>
  <c r="W912" i="2" a="1"/>
  <c r="W912" i="2" s="1"/>
  <c r="W913" i="2" a="1"/>
  <c r="W913" i="2" s="1"/>
  <c r="W914" i="2" a="1"/>
  <c r="W914" i="2" s="1"/>
  <c r="W915" i="2" a="1"/>
  <c r="W915" i="2" s="1"/>
  <c r="W916" i="2" a="1"/>
  <c r="W916" i="2" s="1"/>
  <c r="W917" i="2" a="1"/>
  <c r="W917" i="2" s="1"/>
  <c r="W918" i="2" a="1"/>
  <c r="W918" i="2" s="1"/>
  <c r="W919" i="2" a="1"/>
  <c r="W919" i="2" s="1"/>
  <c r="W920" i="2" a="1"/>
  <c r="W920" i="2" s="1"/>
  <c r="W921" i="2" a="1"/>
  <c r="W921" i="2" s="1"/>
  <c r="W922" i="2" a="1"/>
  <c r="W922" i="2" s="1"/>
  <c r="W923" i="2" a="1"/>
  <c r="W923" i="2" s="1"/>
  <c r="W924" i="2" a="1"/>
  <c r="W924" i="2" s="1"/>
  <c r="W925" i="2" a="1"/>
  <c r="W925" i="2" s="1"/>
  <c r="W926" i="2" a="1"/>
  <c r="W926" i="2" s="1"/>
  <c r="W927" i="2" a="1"/>
  <c r="W927" i="2" s="1"/>
  <c r="W928" i="2" a="1"/>
  <c r="W928" i="2" s="1"/>
  <c r="W929" i="2" a="1"/>
  <c r="W929" i="2" s="1"/>
  <c r="W930" i="2" a="1"/>
  <c r="W930" i="2" s="1"/>
  <c r="W931" i="2" a="1"/>
  <c r="W931" i="2" s="1"/>
  <c r="W932" i="2" a="1"/>
  <c r="W932" i="2" s="1"/>
  <c r="W933" i="2" a="1"/>
  <c r="W933" i="2" s="1"/>
  <c r="W934" i="2" a="1"/>
  <c r="W934" i="2" s="1"/>
  <c r="W935" i="2" a="1"/>
  <c r="W935" i="2" s="1"/>
  <c r="W936" i="2" a="1"/>
  <c r="W936" i="2" s="1"/>
  <c r="W937" i="2" a="1"/>
  <c r="W937" i="2" s="1"/>
  <c r="W938" i="2" a="1"/>
  <c r="W938" i="2" s="1"/>
  <c r="W939" i="2" a="1"/>
  <c r="W939" i="2" s="1"/>
  <c r="W940" i="2" a="1"/>
  <c r="W940" i="2" s="1"/>
  <c r="W941" i="2" a="1"/>
  <c r="W941" i="2" s="1"/>
  <c r="W942" i="2" a="1"/>
  <c r="W942" i="2" s="1"/>
  <c r="W943" i="2" a="1"/>
  <c r="W943" i="2" s="1"/>
  <c r="W944" i="2" a="1"/>
  <c r="W944" i="2" s="1"/>
  <c r="W945" i="2" a="1"/>
  <c r="W945" i="2" s="1"/>
  <c r="W946" i="2" a="1"/>
  <c r="W946" i="2" s="1"/>
  <c r="W947" i="2" a="1"/>
  <c r="W947" i="2" s="1"/>
  <c r="W948" i="2" a="1"/>
  <c r="W948" i="2" s="1"/>
  <c r="W949" i="2" a="1"/>
  <c r="W949" i="2" s="1"/>
  <c r="W950" i="2" a="1"/>
  <c r="W950" i="2" s="1"/>
  <c r="W951" i="2" a="1"/>
  <c r="W951" i="2" s="1"/>
  <c r="W952" i="2" a="1"/>
  <c r="W952" i="2" s="1"/>
  <c r="W953" i="2" a="1"/>
  <c r="W953" i="2" s="1"/>
  <c r="W954" i="2" a="1"/>
  <c r="W954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<sst xmlns="http://schemas.openxmlformats.org/spreadsheetml/2006/main" count="14109" uniqueCount="2180">
  <si>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</si>
  <si>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</si>
  <si>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</si>
  <si>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</si>
  <si>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</si>
  <si>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</si>
  <si>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</si>
  <si>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</si>
  <si>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</si>
  <si>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</si>
  <si>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</si>
  <si>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</si>
  <si>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</si>
  <si>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</si>
  <si>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</si>
  <si>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</si>
  <si>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</si>
  <si>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</si>
  <si>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</si>
  <si>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</si>
  <si>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</si>
  <si>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</si>
  <si>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</si>
  <si>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</si>
  <si>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</si>
  <si>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</si>
  <si>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</si>
  <si>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</si>
  <si>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</si>
  <si>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</si>
  <si>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</si>
  <si>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</si>
  <si>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</si>
  <si>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</si>
  <si>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</si>
  <si>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</si>
  <si>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</si>
  <si>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</si>
  <si>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</si>
  <si>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</si>
  <si>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</si>
  <si>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</si>
  <si>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</si>
  <si>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</si>
  <si>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</si>
  <si>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</si>
  <si>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</si>
  <si>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</si>
  <si>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</si>
  <si>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</si>
  <si>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</si>
  <si>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</si>
  <si>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</si>
  <si>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</si>
  <si>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</si>
  <si>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</si>
  <si>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</si>
  <si>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</si>
  <si>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</si>
  <si>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</si>
  <si>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</si>
  <si>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</si>
  <si>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</si>
  <si>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</si>
  <si>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</si>
  <si>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</si>
  <si>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</si>
  <si>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</si>
  <si>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</si>
  <si>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</si>
  <si>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</si>
  <si>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</si>
  <si>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</si>
  <si>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</si>
  <si>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</si>
  <si>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</si>
  <si>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</si>
  <si>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</si>
  <si>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</si>
  <si>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</si>
  <si>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</si>
  <si>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</si>
  <si>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</si>
  <si>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</si>
  <si>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</si>
  <si>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</si>
  <si>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</si>
  <si>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</si>
  <si>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</si>
  <si>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</si>
  <si>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</si>
  <si>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</si>
  <si>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</si>
  <si>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</si>
  <si>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</si>
  <si>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</si>
  <si>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</si>
  <si>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</si>
  <si>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</si>
  <si>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</si>
  <si>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</si>
  <si>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</si>
  <si>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</si>
  <si>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</si>
  <si>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</si>
  <si>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</si>
  <si>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</si>
  <si>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</si>
  <si>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</si>
  <si>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</si>
  <si>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</si>
  <si>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</si>
  <si>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</si>
  <si>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</si>
  <si>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</si>
  <si>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</si>
  <si>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</si>
  <si>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</si>
  <si>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</si>
  <si>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</si>
  <si>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</si>
  <si>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</si>
  <si>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</si>
  <si>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</si>
  <si>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</si>
  <si>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</si>
  <si>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</si>
  <si>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</si>
  <si>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</si>
  <si>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</si>
  <si>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</si>
  <si>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</si>
  <si>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</si>
  <si>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</si>
  <si>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</si>
  <si>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</si>
  <si>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</si>
  <si>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</si>
  <si>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</si>
  <si>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</si>
  <si>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</si>
  <si>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</si>
  <si>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</si>
  <si>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</si>
  <si>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</si>
  <si>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</si>
  <si>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</si>
  <si>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</si>
  <si>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</si>
  <si>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</si>
  <si>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</si>
  <si>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</si>
  <si>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</si>
  <si>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</si>
  <si>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</si>
  <si>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</si>
  <si>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</si>
  <si>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</si>
  <si>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</si>
  <si>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</si>
  <si>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</si>
  <si>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</si>
  <si>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</si>
  <si>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</si>
  <si>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</si>
  <si>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</si>
  <si>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</si>
  <si>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</si>
  <si>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</si>
  <si>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</si>
  <si>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</si>
  <si>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</si>
  <si>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</si>
  <si>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</si>
  <si>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</si>
  <si>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</si>
  <si>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</si>
  <si>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</si>
  <si>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</si>
  <si>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</si>
  <si>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</si>
  <si>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</si>
  <si>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</si>
  <si>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</si>
  <si>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</si>
  <si>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</si>
  <si>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</si>
  <si>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</si>
  <si>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</si>
  <si>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</si>
  <si>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</si>
  <si>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</si>
  <si>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</si>
  <si>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</si>
  <si>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</si>
  <si>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</si>
  <si>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</si>
  <si>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</si>
  <si>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</si>
  <si>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</si>
  <si>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</si>
  <si>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</si>
  <si>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</si>
  <si>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</si>
  <si>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</si>
  <si>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</si>
  <si>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</si>
  <si>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</si>
  <si>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</si>
  <si>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</si>
  <si>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</si>
  <si>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</si>
  <si>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</si>
  <si>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</si>
  <si>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</si>
  <si>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</si>
  <si>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</si>
  <si>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</si>
  <si>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</si>
  <si>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</si>
  <si>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</si>
  <si>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</si>
  <si>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</si>
  <si>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</si>
  <si>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</si>
  <si>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</si>
  <si>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</si>
  <si>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</si>
  <si>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</si>
  <si>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</si>
  <si>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</si>
  <si>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</si>
  <si>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</si>
  <si>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</si>
  <si>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</si>
  <si>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</si>
  <si>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</si>
  <si>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</si>
  <si>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</si>
  <si>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</si>
  <si>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</si>
  <si>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</si>
  <si>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</si>
  <si>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</si>
  <si>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</si>
  <si>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</si>
  <si>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</si>
  <si>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</si>
  <si>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</si>
  <si>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</si>
  <si>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</si>
  <si>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</si>
  <si>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</si>
  <si>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</si>
  <si>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</si>
  <si>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</si>
  <si>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</si>
  <si>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</si>
  <si>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</si>
  <si>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</si>
  <si>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</si>
  <si>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</si>
  <si>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</si>
  <si>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</si>
  <si>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</si>
  <si>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</si>
  <si>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</si>
  <si>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</si>
  <si>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</si>
  <si>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</si>
  <si>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</si>
  <si>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</si>
  <si>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</si>
  <si>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</si>
  <si>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</si>
  <si>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</si>
  <si>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</si>
  <si>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</si>
  <si>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</si>
  <si>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</si>
  <si>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</si>
  <si>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</si>
  <si>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</si>
  <si>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</si>
  <si>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</si>
  <si>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</si>
  <si>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</si>
  <si>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</si>
  <si>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</si>
  <si>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</si>
  <si>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</si>
  <si>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</si>
  <si>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</si>
  <si>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</si>
  <si>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</si>
  <si>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</si>
  <si>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</si>
  <si>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</si>
  <si>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</si>
  <si>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</si>
  <si>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</si>
  <si>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</si>
  <si>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</si>
  <si>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</si>
  <si>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</si>
  <si>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</si>
  <si>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</si>
  <si>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</si>
  <si>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</si>
  <si>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</si>
  <si>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</si>
  <si>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</si>
  <si>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</si>
  <si>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</si>
  <si>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</si>
  <si>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</si>
  <si>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</si>
  <si>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</si>
  <si>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</si>
  <si>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</si>
  <si>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</si>
  <si>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</si>
  <si>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</si>
  <si>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</si>
  <si>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</si>
  <si>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</si>
  <si>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</si>
  <si>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</si>
  <si>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</si>
  <si>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</si>
  <si>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</si>
  <si>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</si>
  <si>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</si>
  <si>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</si>
  <si>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</si>
  <si>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</si>
  <si>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</si>
  <si>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</si>
  <si>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</si>
  <si>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</si>
  <si>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</si>
  <si>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</si>
  <si>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</si>
  <si>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</si>
  <si>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</si>
  <si>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</si>
  <si>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</si>
  <si>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</si>
  <si>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</si>
  <si>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</si>
  <si>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</si>
  <si>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</si>
  <si>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</si>
  <si>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</si>
  <si>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</si>
  <si>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</si>
  <si>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</si>
  <si>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</si>
  <si>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</si>
  <si>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</si>
  <si>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</si>
  <si>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</si>
  <si>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</si>
  <si>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</si>
  <si>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</si>
  <si>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</si>
  <si>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</si>
  <si>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</si>
  <si>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</si>
  <si>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</si>
  <si>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</si>
  <si>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</si>
  <si>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</si>
  <si>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</si>
  <si>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</si>
  <si>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</si>
  <si>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</si>
  <si>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</si>
  <si>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</si>
  <si>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</si>
  <si>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</si>
  <si>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</si>
  <si>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</si>
  <si>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</si>
  <si>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</si>
  <si>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</si>
  <si>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</si>
  <si>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</si>
  <si>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</si>
  <si>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</si>
  <si>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</si>
  <si>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</si>
  <si>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</si>
  <si>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</si>
  <si>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</si>
  <si>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</si>
  <si>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</si>
  <si>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</si>
  <si>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</si>
  <si>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</si>
  <si>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</si>
  <si>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</si>
  <si>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</si>
  <si>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</si>
  <si>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</si>
  <si>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</si>
  <si>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</si>
  <si>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</si>
  <si>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</si>
  <si>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</si>
  <si>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</si>
  <si>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</si>
  <si>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</si>
  <si>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</si>
  <si>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</si>
  <si>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</si>
  <si>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</si>
  <si>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</si>
  <si>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</si>
  <si>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</si>
  <si>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</si>
  <si>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</si>
  <si>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</si>
  <si>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</si>
  <si>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</si>
  <si>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</si>
  <si>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</si>
  <si>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</si>
  <si>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</si>
  <si>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</si>
  <si>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</si>
  <si>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</si>
  <si>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</si>
  <si>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</si>
  <si>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</si>
  <si>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</si>
  <si>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</si>
  <si>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</si>
  <si>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</si>
  <si>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</si>
  <si>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</si>
  <si>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</si>
  <si>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</si>
  <si>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</si>
  <si>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</si>
  <si>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</si>
  <si>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</si>
  <si>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</si>
  <si>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</si>
  <si>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</si>
  <si>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</si>
  <si>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</si>
  <si>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</si>
  <si>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</si>
  <si>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</si>
  <si>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</si>
  <si>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</si>
  <si>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</si>
  <si>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</si>
  <si>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</si>
  <si>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</si>
  <si>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</si>
  <si>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</si>
  <si>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</si>
  <si>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</si>
  <si>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</si>
  <si>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</si>
  <si>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</si>
  <si>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</si>
  <si>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</si>
  <si>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</si>
  <si>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</si>
  <si>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</si>
  <si>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</si>
  <si>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</si>
  <si>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</si>
  <si>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</si>
  <si>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</si>
  <si>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</si>
  <si>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</si>
  <si>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</si>
  <si>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</si>
  <si>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</si>
  <si>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</si>
  <si>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</si>
  <si>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</si>
  <si>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</si>
  <si>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</si>
  <si>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</si>
  <si>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</si>
  <si>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</si>
  <si>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</si>
  <si>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</si>
  <si>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</si>
  <si>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</si>
  <si>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</si>
  <si>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</si>
  <si>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</si>
  <si>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</si>
  <si>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</si>
  <si>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</si>
  <si>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</si>
  <si>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</si>
  <si>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</si>
  <si>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</si>
  <si>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</si>
  <si>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</si>
  <si>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</si>
  <si>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</si>
  <si>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</si>
  <si>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</si>
  <si>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</si>
  <si>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</si>
  <si>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</si>
  <si>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</si>
  <si>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</si>
  <si>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</si>
  <si>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</si>
  <si>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</si>
  <si>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</si>
  <si>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</si>
  <si>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</si>
  <si>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</si>
  <si>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</si>
  <si>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</si>
  <si>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</si>
  <si>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</si>
  <si>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</si>
  <si>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</si>
  <si>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</si>
  <si>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</si>
  <si>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</si>
  <si>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</si>
  <si>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</si>
  <si>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</si>
  <si>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</si>
  <si>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</si>
  <si>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</si>
  <si>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</si>
  <si>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</si>
  <si>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</si>
  <si>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</si>
  <si>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</si>
  <si>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</si>
  <si>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</si>
  <si>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</si>
  <si>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</si>
  <si>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</si>
  <si>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</si>
  <si>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</si>
  <si>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</si>
  <si>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</si>
  <si>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</si>
  <si>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</si>
  <si>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</si>
  <si>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</si>
  <si>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</si>
  <si>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</si>
  <si>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</si>
  <si>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</si>
  <si>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</si>
  <si>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</si>
  <si>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</si>
  <si>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</si>
  <si>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</si>
  <si>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</si>
  <si>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</si>
  <si>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</si>
  <si>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</si>
  <si>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</si>
  <si>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</si>
  <si>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</si>
  <si>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</si>
  <si>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</si>
  <si>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</si>
  <si>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</si>
  <si>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</si>
  <si>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</si>
  <si>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</si>
  <si>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</si>
  <si>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</si>
  <si>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</si>
  <si>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</si>
  <si>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</si>
  <si>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</si>
  <si>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</si>
  <si>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</si>
  <si>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</si>
  <si>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</si>
  <si>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</si>
  <si>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</si>
  <si>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</si>
  <si>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</si>
  <si>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</si>
  <si>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</si>
  <si>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</si>
  <si>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</si>
  <si>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</si>
  <si>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</si>
  <si>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</si>
  <si>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</si>
  <si>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</si>
  <si>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</si>
  <si>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</si>
  <si>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</si>
  <si>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</si>
  <si>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</si>
  <si>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</si>
  <si>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</si>
  <si>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</si>
  <si>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</si>
  <si>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</si>
  <si>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</si>
  <si>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</si>
  <si>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</si>
  <si>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</si>
  <si>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</si>
  <si>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</si>
  <si>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</si>
  <si>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</si>
  <si>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</si>
  <si>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</si>
  <si>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</si>
  <si>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</si>
  <si>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</si>
  <si>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</si>
  <si>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</si>
  <si>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</si>
  <si>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</si>
  <si>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</si>
  <si>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</si>
  <si>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</si>
  <si>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</si>
  <si>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</si>
  <si>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</si>
  <si>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</si>
  <si>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</si>
  <si>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</si>
  <si>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</si>
  <si>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</si>
  <si>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</si>
  <si>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</si>
  <si>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</si>
  <si>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</si>
  <si>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</si>
  <si>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</si>
  <si>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</si>
  <si>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</si>
  <si>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</si>
  <si>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</si>
  <si>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</si>
  <si>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</si>
  <si>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</si>
  <si>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</si>
  <si>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</si>
  <si>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</si>
  <si>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</si>
  <si>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</si>
  <si>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</si>
  <si>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</si>
  <si>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</si>
  <si>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</si>
  <si>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</si>
  <si>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</si>
  <si>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</si>
  <si>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</si>
  <si>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</si>
  <si>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</si>
  <si>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</si>
  <si>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</si>
  <si>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</si>
  <si>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</si>
  <si>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</si>
  <si>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</si>
  <si>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</si>
  <si>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</si>
  <si>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</si>
  <si>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</si>
  <si>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</si>
  <si>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</si>
  <si>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</si>
  <si>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</si>
  <si>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</si>
  <si>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</si>
  <si>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</si>
  <si>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</si>
  <si>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</si>
  <si>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</si>
  <si>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</si>
  <si>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</si>
  <si>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</si>
  <si>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</si>
  <si>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</si>
  <si>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</si>
  <si>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</si>
  <si>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</si>
  <si>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</si>
  <si>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</si>
  <si>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</si>
  <si>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</si>
  <si>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</si>
  <si>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</si>
  <si>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</si>
  <si>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</si>
  <si>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</si>
  <si>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</si>
  <si>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</si>
  <si>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</si>
  <si>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</si>
  <si>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</si>
  <si>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</si>
  <si>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</si>
  <si>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</si>
  <si>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</si>
  <si>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</si>
  <si>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</si>
  <si>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</si>
  <si>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</si>
  <si>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</si>
  <si>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</si>
  <si>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</si>
  <si>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</si>
  <si>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</si>
  <si>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</si>
  <si>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</si>
  <si>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</si>
  <si>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</si>
  <si>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</si>
  <si>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</si>
  <si>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</si>
  <si>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</si>
  <si>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</si>
  <si>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</si>
  <si>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</si>
  <si>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</si>
  <si>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</si>
  <si>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</si>
  <si>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</si>
  <si>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</si>
  <si>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</si>
  <si>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</si>
  <si>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</si>
  <si>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</si>
  <si>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</si>
  <si>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</si>
  <si>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</si>
  <si>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</si>
  <si>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</si>
  <si>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</si>
  <si>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</si>
  <si>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</si>
  <si>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</si>
  <si>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</si>
  <si>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</si>
  <si>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</si>
  <si>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</si>
  <si>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</si>
  <si>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</si>
  <si>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</si>
  <si>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</si>
  <si>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</si>
  <si>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</si>
  <si>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</si>
  <si>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</si>
  <si>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</si>
  <si>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</si>
  <si>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</si>
  <si>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</si>
  <si>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</si>
  <si>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</si>
  <si>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</si>
  <si>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</si>
  <si>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</si>
  <si>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</si>
  <si>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</si>
  <si>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</si>
  <si>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</si>
  <si>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</si>
  <si>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</si>
  <si>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</si>
  <si>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</si>
  <si>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</si>
  <si>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</si>
  <si>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</si>
  <si>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</si>
  <si>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</si>
  <si>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</si>
  <si>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</si>
  <si>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</si>
  <si>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</si>
  <si>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</si>
  <si>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</si>
  <si>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</si>
  <si>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</si>
  <si>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</si>
  <si>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</si>
  <si>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</si>
  <si>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</si>
  <si>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</si>
  <si>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</si>
  <si>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</si>
  <si>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</si>
  <si>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</si>
  <si>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</si>
  <si>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</si>
  <si>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</si>
  <si>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</si>
  <si>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</si>
  <si>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</si>
  <si>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</si>
  <si>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</si>
  <si>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</si>
  <si>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</si>
  <si>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</si>
  <si>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</si>
  <si>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</si>
  <si>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</si>
  <si>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</si>
  <si>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</si>
  <si>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</si>
  <si>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</si>
  <si>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</si>
  <si>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</si>
  <si>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</si>
  <si>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</si>
  <si>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</si>
  <si>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</si>
  <si>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</si>
  <si>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</si>
  <si>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</si>
  <si>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</si>
  <si>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</si>
  <si>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</si>
  <si>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</si>
  <si>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</si>
  <si>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</si>
  <si>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</si>
  <si>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</si>
  <si>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</si>
  <si>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</si>
  <si>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</si>
  <si>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</si>
  <si>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</si>
  <si>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</si>
  <si>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</si>
  <si>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</si>
  <si>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</si>
  <si>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</si>
  <si>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</si>
  <si>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</si>
  <si>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</si>
  <si>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</si>
  <si>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</si>
  <si>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</si>
  <si>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</si>
  <si>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</si>
  <si>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</si>
  <si>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</si>
  <si>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</si>
  <si>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</si>
  <si>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</si>
  <si>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</si>
  <si>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</si>
  <si>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</si>
  <si>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</si>
  <si>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</si>
  <si>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</si>
  <si>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</si>
  <si>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</si>
  <si>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</si>
  <si>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</si>
  <si>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</si>
  <si>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</si>
  <si>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</si>
  <si>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</si>
  <si>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</si>
  <si>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</si>
  <si>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</si>
  <si>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</si>
  <si>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</si>
  <si>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</si>
  <si>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</si>
  <si>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</si>
  <si>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</si>
  <si>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</si>
  <si>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</si>
  <si>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</si>
  <si>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</si>
  <si>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</si>
  <si>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</si>
  <si>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</si>
  <si>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</si>
  <si>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</si>
  <si>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</si>
  <si>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</si>
  <si>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</si>
  <si>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</si>
  <si>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</si>
  <si>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</si>
  <si>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</si>
  <si>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</si>
  <si>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</si>
  <si>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</si>
  <si>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</si>
  <si>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</si>
  <si>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</si>
  <si>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</si>
  <si>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</si>
  <si>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</si>
  <si>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</si>
  <si>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</si>
  <si>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</si>
  <si>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</si>
  <si>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</si>
  <si>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</si>
  <si>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</si>
  <si>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</si>
  <si>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</si>
  <si>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</si>
  <si>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</si>
  <si>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</si>
  <si>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</si>
  <si>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</si>
  <si>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</si>
  <si>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</si>
  <si>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</si>
  <si>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</si>
  <si>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</si>
  <si>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</si>
  <si>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</si>
  <si>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</si>
  <si>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</si>
  <si>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</si>
  <si>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</si>
  <si>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</si>
  <si>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</si>
  <si>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</si>
  <si>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</si>
  <si>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</si>
  <si>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</si>
  <si>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</si>
  <si>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</si>
  <si>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</si>
  <si>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</si>
  <si>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</si>
  <si>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</si>
  <si>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</si>
  <si>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</si>
  <si>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</si>
  <si>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</si>
  <si>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</si>
  <si>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</si>
  <si>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</si>
  <si>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</si>
  <si>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</si>
  <si>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</si>
  <si>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</si>
  <si>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</si>
  <si>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</si>
  <si>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</si>
  <si>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</si>
  <si>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</si>
  <si>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</si>
  <si>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</si>
  <si>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</si>
  <si>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</si>
  <si>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</si>
  <si>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</si>
  <si>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</si>
  <si>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</si>
  <si>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</si>
  <si>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</si>
  <si>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</si>
  <si>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</si>
  <si>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</si>
  <si>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</si>
  <si>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</si>
  <si>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</si>
  <si>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</si>
  <si>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</si>
  <si>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</si>
  <si>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</si>
  <si>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</si>
  <si>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</si>
  <si>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</si>
  <si>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</si>
  <si>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</si>
  <si>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</si>
  <si>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</si>
  <si>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</si>
  <si>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</si>
  <si>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</si>
  <si>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</si>
  <si>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</si>
  <si>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</si>
  <si>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</si>
  <si>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</si>
  <si>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</si>
  <si>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</si>
  <si>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</si>
  <si>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</si>
  <si>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</si>
  <si>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</si>
  <si>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</si>
  <si>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</si>
  <si>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</si>
  <si>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</si>
  <si>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</si>
  <si>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</si>
  <si>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</si>
  <si>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</si>
  <si>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</si>
  <si>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</si>
  <si>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</si>
  <si>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</si>
  <si>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</si>
  <si>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</si>
  <si>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</si>
  <si>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</si>
  <si>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</si>
  <si>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</si>
  <si>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</si>
  <si>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</si>
  <si>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</si>
  <si>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</si>
  <si>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</si>
  <si>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</si>
  <si>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</si>
  <si>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</si>
  <si>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</si>
  <si>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</si>
  <si>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</si>
  <si>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</si>
  <si>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</si>
  <si>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</si>
  <si>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</si>
  <si>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</si>
  <si>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</si>
  <si>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</si>
  <si>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</si>
  <si>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</si>
  <si>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</si>
  <si>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</si>
  <si>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</si>
  <si>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</si>
  <si>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</si>
  <si>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</si>
  <si>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</si>
  <si>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</si>
  <si>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</si>
  <si>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</si>
  <si>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</si>
  <si>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</si>
  <si>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</si>
  <si>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</si>
  <si>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</si>
  <si>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</si>
  <si>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</si>
  <si>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</si>
  <si>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</si>
  <si>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</si>
  <si>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</si>
  <si>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</si>
  <si>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</si>
  <si>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</si>
  <si>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</si>
  <si>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</si>
  <si>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</si>
  <si>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</si>
  <si>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</si>
  <si>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</si>
  <si>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</si>
  <si>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</si>
  <si>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</si>
  <si>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</si>
  <si>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</si>
  <si>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</si>
  <si>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</si>
  <si>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</si>
  <si>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</si>
  <si>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</si>
  <si>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</si>
  <si>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</si>
  <si>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</si>
  <si>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</si>
  <si>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</si>
  <si>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</si>
  <si>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</si>
  <si>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</si>
  <si>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</si>
  <si>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</si>
  <si>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</si>
  <si>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</si>
  <si>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</si>
  <si>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</si>
  <si>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</si>
  <si>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</si>
  <si>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</si>
  <si>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</si>
  <si>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</si>
  <si>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</si>
  <si>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</si>
  <si>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</si>
  <si>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</si>
  <si>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</si>
  <si>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</si>
  <si>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</si>
  <si>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</si>
  <si>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</si>
  <si>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</si>
  <si>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</si>
  <si>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</si>
  <si>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</si>
  <si>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</si>
  <si>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</si>
  <si>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</si>
  <si>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</si>
  <si>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</si>
  <si>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</si>
  <si>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</si>
  <si>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</si>
  <si>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</si>
  <si>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</si>
  <si>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</si>
  <si>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</si>
  <si>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</si>
  <si>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</si>
  <si>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</si>
  <si>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</si>
  <si>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</si>
  <si>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</si>
  <si>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</si>
  <si>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</si>
  <si>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</si>
  <si>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</si>
  <si>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</si>
  <si>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</si>
  <si>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</si>
  <si>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</si>
  <si>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</si>
  <si>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</si>
  <si>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</si>
  <si>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</si>
  <si>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</si>
  <si>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</si>
  <si>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</si>
  <si>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</si>
  <si>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</si>
  <si>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</si>
  <si>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</si>
  <si>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</si>
  <si>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</si>
  <si>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</si>
  <si>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</si>
  <si>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</si>
  <si>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</si>
  <si>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</si>
  <si>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</si>
  <si>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</si>
  <si>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</si>
  <si>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</si>
  <si>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</si>
  <si>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</si>
  <si>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</si>
  <si>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</si>
  <si>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</si>
  <si>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</si>
  <si>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</si>
  <si>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</si>
  <si>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</si>
  <si>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</si>
  <si>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</si>
  <si>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</si>
  <si>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</si>
  <si>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</si>
  <si>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</si>
  <si>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</si>
  <si>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</si>
  <si>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</si>
  <si>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</si>
  <si>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</si>
  <si>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</si>
  <si>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</si>
  <si>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</si>
  <si>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</si>
  <si>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</si>
  <si>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</si>
  <si>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</si>
  <si>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</si>
  <si>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</si>
  <si>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</si>
  <si>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</si>
  <si>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</si>
  <si>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</si>
  <si>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</si>
  <si>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</si>
  <si>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</si>
  <si>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</si>
  <si>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</si>
  <si>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</si>
  <si>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</si>
  <si>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</si>
  <si>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</si>
  <si>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</si>
  <si>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</si>
  <si>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</si>
  <si>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</si>
  <si>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</si>
  <si>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</si>
  <si>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</si>
  <si>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</si>
  <si>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</si>
  <si>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</si>
  <si>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</si>
  <si>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</si>
  <si>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</si>
  <si>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</si>
  <si>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</si>
  <si>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</si>
  <si>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</si>
  <si>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</si>
  <si>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</si>
  <si>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</si>
  <si>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</si>
  <si>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</si>
  <si>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</si>
  <si>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</si>
  <si>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</si>
  <si>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</si>
  <si>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</si>
  <si>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</si>
  <si>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</si>
  <si>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</si>
  <si>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</si>
  <si>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</si>
  <si>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</si>
  <si>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</si>
  <si>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</si>
  <si>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</si>
  <si>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</si>
  <si>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</si>
  <si>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</si>
  <si>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</si>
  <si>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</si>
  <si>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</si>
  <si>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</si>
  <si>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</si>
  <si>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</si>
  <si>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</si>
  <si>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</si>
  <si>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</si>
  <si>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</si>
  <si>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</si>
  <si>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</si>
  <si>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</si>
  <si>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</si>
  <si>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</si>
  <si>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</si>
  <si>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</si>
  <si>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</si>
  <si>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</si>
  <si>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</si>
  <si>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</si>
  <si>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</si>
  <si>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</si>
  <si>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</si>
  <si>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</si>
  <si>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</si>
  <si>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</si>
  <si>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</si>
  <si>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</si>
  <si>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</si>
  <si>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</si>
  <si>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</si>
  <si>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</si>
  <si>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</si>
  <si>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</si>
  <si>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</si>
  <si>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</si>
  <si>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</si>
  <si>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</si>
  <si>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</si>
  <si>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</si>
  <si>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</si>
  <si>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</si>
  <si>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</si>
  <si>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</si>
  <si>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</si>
  <si>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</si>
  <si>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</si>
  <si>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</si>
  <si>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</si>
  <si>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</si>
  <si>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</si>
  <si>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</si>
  <si>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</si>
  <si>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</si>
  <si>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</si>
  <si>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</si>
  <si>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</si>
  <si>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</si>
  <si>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</si>
  <si>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</si>
  <si>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</si>
  <si>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</si>
  <si>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</si>
  <si>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</si>
  <si>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</si>
  <si>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</si>
  <si>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</si>
  <si>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</si>
  <si>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</si>
  <si>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</si>
  <si>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</si>
  <si>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</si>
  <si>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</si>
  <si>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</si>
  <si>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</si>
  <si>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</si>
  <si>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</si>
  <si>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</si>
  <si>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</si>
  <si>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</si>
  <si>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</si>
  <si>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</si>
  <si>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</si>
  <si>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</si>
  <si>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</si>
  <si>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</si>
  <si>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</si>
  <si>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</si>
  <si>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</si>
  <si>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</si>
  <si>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</si>
  <si>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</si>
  <si>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</si>
  <si>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</si>
  <si>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</si>
  <si>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</si>
  <si>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</si>
  <si>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</si>
  <si>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</si>
  <si>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</si>
  <si>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</si>
  <si>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</si>
  <si>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</si>
  <si>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</si>
  <si>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</si>
  <si>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</si>
  <si>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</si>
  <si>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</si>
  <si>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</si>
  <si>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</si>
  <si>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</si>
  <si>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</si>
  <si>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</si>
  <si>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</si>
  <si>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</si>
  <si>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</si>
  <si>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</si>
  <si>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</si>
  <si>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</si>
  <si>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</si>
  <si>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</si>
  <si>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</si>
  <si>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</si>
  <si>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</si>
  <si>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</si>
  <si>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</si>
  <si>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</si>
  <si>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</si>
  <si>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</si>
  <si>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</si>
  <si>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</si>
  <si>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</si>
  <si>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</si>
  <si>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</si>
  <si>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</si>
  <si>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</si>
  <si>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</si>
  <si>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</si>
  <si>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</si>
  <si>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</si>
  <si>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</si>
  <si>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</si>
  <si>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</si>
  <si>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</si>
  <si>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</si>
  <si>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</si>
  <si>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</si>
  <si>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</si>
  <si>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</si>
  <si>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</si>
  <si>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</si>
  <si>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</si>
  <si>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</si>
  <si>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</si>
  <si>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</si>
  <si>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</si>
  <si>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</si>
  <si>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</si>
  <si>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</si>
  <si>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</si>
  <si>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</si>
  <si>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</si>
  <si>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</si>
  <si>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</si>
  <si>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</si>
  <si>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</si>
  <si>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</si>
  <si>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</si>
  <si>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</si>
  <si>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</si>
  <si>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</si>
  <si>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</si>
  <si>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</si>
  <si>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</si>
  <si>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</si>
  <si>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</si>
  <si>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</si>
  <si>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</si>
  <si>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</si>
  <si>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</si>
  <si>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</si>
  <si>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</si>
  <si>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</si>
  <si>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</si>
  <si>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</si>
  <si>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</si>
  <si>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</si>
  <si>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</si>
  <si>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</si>
  <si>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</si>
  <si>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</si>
  <si>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</si>
  <si>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</si>
  <si>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</si>
  <si>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</si>
  <si>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</si>
  <si>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</si>
  <si>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</si>
  <si>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</si>
  <si>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</si>
  <si>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</si>
  <si>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</si>
  <si>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</si>
  <si>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</si>
  <si>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</si>
  <si>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</si>
  <si>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</si>
  <si>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</si>
  <si>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</si>
  <si>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</si>
  <si>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</si>
  <si>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</si>
  <si>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</si>
  <si>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</si>
  <si>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</si>
  <si>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</si>
  <si>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</si>
  <si>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</si>
  <si>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</si>
  <si>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</si>
  <si>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</si>
  <si>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</si>
  <si>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</si>
  <si>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</si>
  <si>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</si>
  <si>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</si>
  <si>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</si>
  <si>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</si>
  <si>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</si>
  <si>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</si>
  <si>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</si>
  <si>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</si>
  <si>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</si>
  <si>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</si>
  <si>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</si>
  <si>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</si>
  <si>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</si>
  <si>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</si>
  <si>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</si>
  <si>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</si>
  <si>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</si>
  <si>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</si>
  <si>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</si>
  <si>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</si>
  <si>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</si>
  <si>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</si>
  <si>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</si>
  <si>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</si>
  <si>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</si>
  <si>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</si>
  <si>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</si>
  <si>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</si>
  <si>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</si>
  <si>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</si>
  <si>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</si>
  <si>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</si>
  <si>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</si>
  <si>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</si>
  <si>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</si>
  <si>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</si>
  <si>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</si>
  <si>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</si>
  <si>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</si>
  <si>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</si>
  <si>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</si>
  <si>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</si>
  <si>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</si>
  <si>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</si>
  <si>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</si>
  <si>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</si>
  <si>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</si>
  <si>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</si>
  <si>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</si>
  <si>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</si>
  <si>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</si>
  <si>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</si>
  <si>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</si>
  <si>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</si>
  <si>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</si>
  <si>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</si>
  <si>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</si>
  <si>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</si>
  <si>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</si>
  <si>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</si>
  <si>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</si>
  <si>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</si>
  <si>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</si>
  <si>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</si>
  <si>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</si>
  <si>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</si>
  <si>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</si>
  <si>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</si>
  <si>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</si>
  <si>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</si>
  <si>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</si>
  <si>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</si>
  <si>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</si>
  <si>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</si>
  <si>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</si>
  <si>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</si>
  <si>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</si>
  <si>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</si>
  <si>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</si>
  <si>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</si>
  <si>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</si>
  <si>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</si>
  <si>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</si>
  <si>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</si>
  <si>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</si>
  <si>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</si>
  <si>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</si>
  <si>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</si>
  <si>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</si>
  <si>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</si>
  <si>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</si>
  <si>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</si>
  <si>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</si>
  <si>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</si>
  <si>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</si>
  <si>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</si>
  <si>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</si>
  <si>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</si>
  <si>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</si>
  <si>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</si>
  <si>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</si>
  <si>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</si>
  <si>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</si>
  <si>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</si>
  <si>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</si>
  <si>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</si>
  <si>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</si>
  <si>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</si>
  <si>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</si>
  <si>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</si>
  <si>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</si>
  <si>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</si>
  <si>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</si>
  <si>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</si>
  <si>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</si>
  <si>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</si>
  <si>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</si>
  <si>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</si>
  <si>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</si>
  <si>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</si>
  <si>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</si>
  <si>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</si>
  <si>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</si>
  <si>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</si>
  <si>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</si>
  <si>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</si>
  <si>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</si>
  <si>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</si>
  <si>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</si>
  <si>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</si>
  <si>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</si>
  <si>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</si>
  <si>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</si>
  <si>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</si>
  <si>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</si>
  <si>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</si>
  <si>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</si>
  <si>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</si>
  <si>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</si>
  <si>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</si>
  <si>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</si>
  <si>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</si>
  <si>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</si>
  <si>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</si>
  <si>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</si>
  <si>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</si>
  <si>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</si>
  <si>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</si>
  <si>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</si>
  <si>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</si>
  <si>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Track Name</t>
  </si>
  <si>
    <t>Artist(s) Name</t>
  </si>
  <si>
    <t>Artist Count</t>
  </si>
  <si>
    <t>Released Year</t>
  </si>
  <si>
    <t>Released Month</t>
  </si>
  <si>
    <t>Released Day</t>
  </si>
  <si>
    <t>Release Date</t>
  </si>
  <si>
    <t>In spotify Playlists</t>
  </si>
  <si>
    <t>Streams on Spotify</t>
  </si>
  <si>
    <t>In Apple Playlists</t>
  </si>
  <si>
    <t>Rank in Apple Charts</t>
  </si>
  <si>
    <t>Rank in Spotify Charts</t>
  </si>
  <si>
    <t>In Deezer Playlists</t>
  </si>
  <si>
    <t>Rank in Deezer Charts</t>
  </si>
  <si>
    <t>Rank in Shazam Charts</t>
  </si>
  <si>
    <t>BPM</t>
  </si>
  <si>
    <t>Key</t>
  </si>
  <si>
    <t>Mode</t>
  </si>
  <si>
    <t>Danceability %</t>
  </si>
  <si>
    <t>Valence %</t>
  </si>
  <si>
    <t>Energy %</t>
  </si>
  <si>
    <t>Acousticness %</t>
  </si>
  <si>
    <t>Instrumentalness %</t>
  </si>
  <si>
    <t>Liveness %</t>
  </si>
  <si>
    <t>Speechiness %</t>
  </si>
  <si>
    <t>Num of Artist(s)</t>
  </si>
  <si>
    <t>Seven (Feat. Latto) (Explicit Ver.)</t>
  </si>
  <si>
    <t>Lala</t>
  </si>
  <si>
    <t>Vampire</t>
  </si>
  <si>
    <t>Where She Goes</t>
  </si>
  <si>
    <t>Fukumean</t>
  </si>
  <si>
    <t>Un X100To</t>
  </si>
  <si>
    <t>Newjeans</t>
  </si>
  <si>
    <t>Sza</t>
  </si>
  <si>
    <t xml:space="preserve">I Can See You (Taylorï¿½Ï¿½Ï¿½S Version) (From The </t>
  </si>
  <si>
    <t>Popular (With Playboi Carti &amp; Madonna) - The Idol Vol. 1 (Music From The Hbo Original Series)</t>
  </si>
  <si>
    <t>Sabor Fresa</t>
  </si>
  <si>
    <t>Calm Down (With Selena Gomez)</t>
  </si>
  <si>
    <t>Rï¿½Ï¿½Ma, Selena G</t>
  </si>
  <si>
    <t>Mojabi Ghost</t>
  </si>
  <si>
    <t>Tulum</t>
  </si>
  <si>
    <t>Tqg</t>
  </si>
  <si>
    <t>Los Del Espacio</t>
  </si>
  <si>
    <t>Big One, Duki, Lit Killah, Maria Becerra, Fmk, Rusherking, Emilia, Tiago Pzk</t>
  </si>
  <si>
    <t>4+</t>
  </si>
  <si>
    <t>Frï¿½Ï¿½Gil (Feat. Grupo Front</t>
  </si>
  <si>
    <t>Tqm</t>
  </si>
  <si>
    <t>Sunflower - Spider-Man: Into The Spider-Verse</t>
  </si>
  <si>
    <t>I'M Good (Blue)</t>
  </si>
  <si>
    <t>Barbie World (With Aqua) [From Barbie The Album]</t>
  </si>
  <si>
    <t>I Ain'T Worried</t>
  </si>
  <si>
    <t>Onerepublic</t>
  </si>
  <si>
    <t>Baby Don'T Hurt Me</t>
  </si>
  <si>
    <t>Amargura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</si>
  <si>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</si>
  <si>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</si>
  <si>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</si>
  <si>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</si>
  <si>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</si>
  <si>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</si>
  <si>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</si>
  <si>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</si>
  <si>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</si>
  <si>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Enchanted (Taylor'S Version)</t>
  </si>
  <si>
    <t>Baby Hello</t>
  </si>
  <si>
    <t>Golden Hour</t>
  </si>
  <si>
    <t>Jvke</t>
  </si>
  <si>
    <t>D4Vd</t>
  </si>
  <si>
    <t>Unholy (Feat. Kim Petras)</t>
  </si>
  <si>
    <t>Corazï¿½Ï¿½N Va</t>
  </si>
  <si>
    <t>Until I Found You (With Em Beihold) - Em Beihold Version</t>
  </si>
  <si>
    <t>Novidade Na Ï¿½Ï¿</t>
  </si>
  <si>
    <t>Mc Livinho, Dj Matt D</t>
  </si>
  <si>
    <t>Back To December (Taylor'S Version)</t>
  </si>
  <si>
    <t>Stay (With Justin Bieber)</t>
  </si>
  <si>
    <t>Montagem - Fr Punk</t>
  </si>
  <si>
    <t>Ayparia, Unxbected</t>
  </si>
  <si>
    <t>Donï¿½Ï¿½Ï¿½T Bl</t>
  </si>
  <si>
    <t>All My Life (Feat. J. Cole)</t>
  </si>
  <si>
    <t>Bts</t>
  </si>
  <si>
    <t>Too Many Nights (Feat. Don Toliver &amp; With Future)</t>
  </si>
  <si>
    <t>Cold Heart - Pnau Remix</t>
  </si>
  <si>
    <t>Set Fire To The Rain</t>
  </si>
  <si>
    <t>Lagunas</t>
  </si>
  <si>
    <t>Jasiel Nuï¿½Ï¿½Ez, Peso P</t>
  </si>
  <si>
    <t>Mine (Taylor'S Version)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</si>
  <si>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</si>
  <si>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</si>
  <si>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</si>
  <si>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</si>
  <si>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</si>
  <si>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</si>
  <si>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Por Las Noches</t>
  </si>
  <si>
    <t>Feliz Cumpleaï¿½Ï¿½Os Fe</t>
  </si>
  <si>
    <t>Can'T Hold Us (Feat. Ray Dalton)</t>
  </si>
  <si>
    <t>Lovely - Bonus Track</t>
  </si>
  <si>
    <t>(G)I-Dle</t>
  </si>
  <si>
    <t>Omg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</si>
  <si>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</si>
  <si>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</si>
  <si>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</si>
  <si>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</si>
  <si>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Mc Pedrinho, Dj 900</t>
  </si>
  <si>
    <t>Quema</t>
  </si>
  <si>
    <t>Bomba Estï¿½Ï¿½Reo, Bad B</t>
  </si>
  <si>
    <t>Ana Castela, Agroplay</t>
  </si>
  <si>
    <t>Un Finde | Crossover #2</t>
  </si>
  <si>
    <t>Big One, Fmk, Ke Personajes</t>
  </si>
  <si>
    <t>Jimmy Cooks (Feat. 21 Savage)</t>
  </si>
  <si>
    <t>Prc</t>
  </si>
  <si>
    <t>Drake, Wizkid, Kyla</t>
  </si>
  <si>
    <t>Am I Dreaming (Metro Boomin &amp; A$Ap Rocky, Roisee)</t>
  </si>
  <si>
    <t>A$Ap Rocky, Metro Boomin, Roisee</t>
  </si>
  <si>
    <t>Ýýýýýýýýýýýý</t>
  </si>
  <si>
    <t>Yoasobi</t>
  </si>
  <si>
    <t>Why'D You Only Call Me When You'Re High?</t>
  </si>
  <si>
    <t>Snap</t>
  </si>
  <si>
    <t>Shape Of You</t>
  </si>
  <si>
    <t>Fin De Semana</t>
  </si>
  <si>
    <t>Car'S Outside</t>
  </si>
  <si>
    <t>You Belong With Me (Taylorï¿½Ï¿½Ï¿½S Ve</t>
  </si>
  <si>
    <t>Better Than Revenge (Taylor'S Version)</t>
  </si>
  <si>
    <t>Shut Up My Moms Calling</t>
  </si>
  <si>
    <t>Es Un Secreto</t>
  </si>
  <si>
    <t>Polaris - Remix</t>
  </si>
  <si>
    <t>A-Ha</t>
  </si>
  <si>
    <t>Annihilate (Spider-Man: Across The Spider-Verse) (Metro Boomin &amp; Swae Lee, Lil Wayne, Offset)</t>
  </si>
  <si>
    <t>Angel Pt 1 (Feat. Jimin Of Bts, Jvke &amp; Muni Long)</t>
  </si>
  <si>
    <t>Kodak Black, Nle Choppa, Muni Long, Jvke, Jimin</t>
  </si>
  <si>
    <t>Acrï¿½Ï¿½S</t>
  </si>
  <si>
    <t>Amg</t>
  </si>
  <si>
    <t>Self Love (Spider-Man: Across The Spider-Verse) (Metro Boomin &amp; Coi Leray)</t>
  </si>
  <si>
    <t>Junior H, Eden Muï¿½Ï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</si>
  <si>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</si>
  <si>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</si>
  <si>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</si>
  <si>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</si>
  <si>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</si>
  <si>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Raye, 070 Shake</t>
  </si>
  <si>
    <t>Karma (Feat. Ice Spice)</t>
  </si>
  <si>
    <t>Superhero (Heroes &amp; Villains) [With Future &amp; Chris Brown]</t>
  </si>
  <si>
    <t>Blessd, Peso Pluma</t>
  </si>
  <si>
    <t>Chorrito Pa Las Animas</t>
  </si>
  <si>
    <t>Ch Y La Pizza</t>
  </si>
  <si>
    <t>Snow On The Beach (Feat. More Lana Del Rey)</t>
  </si>
  <si>
    <t>Enhypen</t>
  </si>
  <si>
    <t>Stand By Me (Feat. Morgan Wallen)</t>
  </si>
  <si>
    <t>Cuff It</t>
  </si>
  <si>
    <t>Lilith (Feat. Suga Of Bts) (Diablo Iv Anthem)</t>
  </si>
  <si>
    <t>69</t>
  </si>
  <si>
    <t>Niï¿½Ï¿½A Bo</t>
  </si>
  <si>
    <t>America Has A Problem (Feat. Kendrick Lamar)</t>
  </si>
  <si>
    <t>Link Up (Metro Boomin &amp; Don Toliver, Wizkid Feat. Beam &amp; Toian) - Spider-Verse Remix (Spider-Man: Across The Spider-Verse )</t>
  </si>
  <si>
    <t>Wizkid, Toian, Metro Boomin, Don Toliver, Beam</t>
  </si>
  <si>
    <t>Cartï¿½Ï¿½O B</t>
  </si>
  <si>
    <t>Mc Caverinha, Kayblack</t>
  </si>
  <si>
    <t>Danger (Spider) (Offset &amp; Jid)</t>
  </si>
  <si>
    <t>Offset, Jid</t>
  </si>
  <si>
    <t>Zï¿½Ï¿½ Neto &amp; Crist</t>
  </si>
  <si>
    <t>Mercho</t>
  </si>
  <si>
    <t>Migrantes, Lil Cake, Nico Valdi</t>
  </si>
  <si>
    <t>Glimpse Of Us</t>
  </si>
  <si>
    <t>Mambo Kingz, Dj Luian, Anuel Aa</t>
  </si>
  <si>
    <t>Unforgiven (Feat. Nile Rodgers)</t>
  </si>
  <si>
    <t>Nile Rodgers, Le Sserafim</t>
  </si>
  <si>
    <t xml:space="preserve">Conexï¿½Ï¿½Es De Mï¿½Ï¿½Fia (Feat. Rich </t>
  </si>
  <si>
    <t>Mientras Me Curo Del Cora</t>
  </si>
  <si>
    <t>X Si Volvemos</t>
  </si>
  <si>
    <t>Ceilings</t>
  </si>
  <si>
    <t>Lizzy Mcalpine</t>
  </si>
  <si>
    <t>I Am</t>
  </si>
  <si>
    <t>Ive</t>
  </si>
  <si>
    <t>Cupid Ï¿½Ï¿½Ï¿½ Twin Ver. (Fifty Fifty) Ï¿½Ï¿½Ï¿½ Spe</t>
  </si>
  <si>
    <t>Sped Up 8282</t>
  </si>
  <si>
    <t>Seventeen</t>
  </si>
  <si>
    <t>Nle Choppa</t>
  </si>
  <si>
    <t>Double Fantasy (With Future)</t>
  </si>
  <si>
    <t>Provenza</t>
  </si>
  <si>
    <t>Princess Diana (With Nicki Minaj)</t>
  </si>
  <si>
    <t>Igualito A Mi Apï¿</t>
  </si>
  <si>
    <t>Shoong! (Feat. Lisa Of Blackpink)</t>
  </si>
  <si>
    <t>Taeyang, Lisa</t>
  </si>
  <si>
    <t>Despechï¿</t>
  </si>
  <si>
    <t>Rosalï¿½</t>
  </si>
  <si>
    <t>Watch This - Arizonatears Pluggnb Remix</t>
  </si>
  <si>
    <t>Sped Up Nightcore, Arizonatears, Lil Uzi Vert</t>
  </si>
  <si>
    <t>Tv Girl</t>
  </si>
  <si>
    <t>Metamorphosis</t>
  </si>
  <si>
    <t>Interworld</t>
  </si>
  <si>
    <t>Don'T Ever Say Love Me (Feat. Rm Of Bts)</t>
  </si>
  <si>
    <t>Rm, Colde</t>
  </si>
  <si>
    <t>Blackpink</t>
  </si>
  <si>
    <t>Gato De Noche</t>
  </si>
  <si>
    <t>People Pt.2 (Feat. Iu)</t>
  </si>
  <si>
    <t>Iu, Agust D</t>
  </si>
  <si>
    <t>Remix Exclusivo</t>
  </si>
  <si>
    <t>Arcï¿½Ï¿½Ngel: Bzrp Music Sessions, Vol</t>
  </si>
  <si>
    <t>Dogtooth</t>
  </si>
  <si>
    <t>0.440972222222222</t>
  </si>
  <si>
    <t>Tiï¿½Ï¿½Sto, Tate M</t>
  </si>
  <si>
    <t>Sorry Not Sorry</t>
  </si>
  <si>
    <t>Happy</t>
  </si>
  <si>
    <t>Nf</t>
  </si>
  <si>
    <t>I Know - Pr1Svx Edit</t>
  </si>
  <si>
    <t>Kanii, Pr1Isvx</t>
  </si>
  <si>
    <t>Marï¿½Ï¿½Lia Mendo</t>
  </si>
  <si>
    <t>Save Your Tears (With Ariana Grande) (Remix)</t>
  </si>
  <si>
    <t>Something In The Orange</t>
  </si>
  <si>
    <t>Void</t>
  </si>
  <si>
    <t>La Inocente</t>
  </si>
  <si>
    <t>Kenia Os</t>
  </si>
  <si>
    <t>Gangsta'S Paradise</t>
  </si>
  <si>
    <t>Cairo</t>
  </si>
  <si>
    <t>Say You Won'T Let Go</t>
  </si>
  <si>
    <t>Mac Demarco</t>
  </si>
  <si>
    <t>Peaches (From The Super Mario Bros. Movie)</t>
  </si>
  <si>
    <t>Duki, Nicki Nicole, Cris Mj, Standly, Stars Music Chile</t>
  </si>
  <si>
    <t>Lokera</t>
  </si>
  <si>
    <t>Tormenta (Feat. Bad Bunny)</t>
  </si>
  <si>
    <t>On The Street (With J. Cole)</t>
  </si>
  <si>
    <t>J-Hope, J. Cole</t>
  </si>
  <si>
    <t>Ainï¿½Ï¿½Ï¿½T Tha</t>
  </si>
  <si>
    <t>Thinkinï¿½Ï¿½Ï¿½ B</t>
  </si>
  <si>
    <t>Private Landing (Feat. Justin Bieber &amp; Future)</t>
  </si>
  <si>
    <t>Let Go</t>
  </si>
  <si>
    <t>Spit In My Face!</t>
  </si>
  <si>
    <t>Thxsomch</t>
  </si>
  <si>
    <t>Playa Del Inglï¿½</t>
  </si>
  <si>
    <t>Man Made A Bar (Feat. Eric Church)</t>
  </si>
  <si>
    <t>Pero Tï¿</t>
  </si>
  <si>
    <t>Ýýý98 Braves</t>
  </si>
  <si>
    <t>Wanda</t>
  </si>
  <si>
    <t>I Like You (A Happier Song) (With Doja Cat)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</si>
  <si>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</si>
  <si>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</si>
  <si>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</si>
  <si>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</si>
  <si>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Xxxtentacion</t>
  </si>
  <si>
    <t>La Canciï¿½</t>
  </si>
  <si>
    <t>Quï¿½Ï¿½ Ago</t>
  </si>
  <si>
    <t>Ýýýýýýýýýýýýýýýýýýýýý</t>
  </si>
  <si>
    <t>Wisin &amp; Yandel, Rosalï¿½</t>
  </si>
  <si>
    <t>Coldplay, Bts</t>
  </si>
  <si>
    <t>Devil Donï¿½Ï¿½Ï¿½</t>
  </si>
  <si>
    <t>Llylm</t>
  </si>
  <si>
    <t>I'M Not Here To Make Friends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</si>
  <si>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</si>
  <si>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</si>
  <si>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</si>
  <si>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</si>
  <si>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</si>
  <si>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</si>
  <si>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</si>
  <si>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</si>
  <si>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Lift Me Up - From Black Panther: Wakanda Forever - Music From And Inspired By</t>
  </si>
  <si>
    <t>Star Walkin' (League Of Legends Worlds Anthem)</t>
  </si>
  <si>
    <t>Boy With Luv (Feat. Halsey)</t>
  </si>
  <si>
    <t>Halsey, Bts</t>
  </si>
  <si>
    <t>Rï¿½Ï</t>
  </si>
  <si>
    <t>Dreamers [Music From The Fifa World Cup Qatar 2022 Official Soundtrack]</t>
  </si>
  <si>
    <t>Bts, Jung Kook, Fifa Sound</t>
  </si>
  <si>
    <t>Muï¿½Ï¿½</t>
  </si>
  <si>
    <t>Tv</t>
  </si>
  <si>
    <t>I'M Not The Only One</t>
  </si>
  <si>
    <t>One Kiss (With Dua Lipa)</t>
  </si>
  <si>
    <t>Tomorrow X Together</t>
  </si>
  <si>
    <t>Wait For U (Feat. Drake &amp; Tems)</t>
  </si>
  <si>
    <t>Don'T Start Now</t>
  </si>
  <si>
    <t>Industry Baby (Feat. Jack Harlow)</t>
  </si>
  <si>
    <t>Middle Of The Night</t>
  </si>
  <si>
    <t>Punto 40</t>
  </si>
  <si>
    <t>Dj Escobar, Mc Menor Sg, Mc Menor Hr</t>
  </si>
  <si>
    <t>Skrillex, Flowdan, Fred Again..</t>
  </si>
  <si>
    <t>Niagara Falls (Foot Or 2) [With Travis Scott &amp; 21 Savage]</t>
  </si>
  <si>
    <t>Worth Nothing</t>
  </si>
  <si>
    <t>Kick Back</t>
  </si>
  <si>
    <t>Evergreen (You Didnï¿½Ï¿½Ï¿½T Deserve Me A</t>
  </si>
  <si>
    <t>Levitating (Feat. Dababy)</t>
  </si>
  <si>
    <t>Dua Lipa, Dababy</t>
  </si>
  <si>
    <t>Shut Up My Moms Calling - (Sped Up)</t>
  </si>
  <si>
    <t>You'Re On Your Own, Kid</t>
  </si>
  <si>
    <t>Agudo Mï¿½Ï¿½Gi</t>
  </si>
  <si>
    <t>Styrx, Utku Inc, Thezth</t>
  </si>
  <si>
    <t>All I Want For Christmas Is You</t>
  </si>
  <si>
    <t>It'S Beginning To Look A Lot Like Christmas</t>
  </si>
  <si>
    <t>It'S The Most Wonderful Time Of The Year</t>
  </si>
  <si>
    <t>Underneath The Tree</t>
  </si>
  <si>
    <t>Josï¿½Ï¿½ Felic</t>
  </si>
  <si>
    <t>Used (Feat. Don Toliver)</t>
  </si>
  <si>
    <t>Sza, Don Toliver</t>
  </si>
  <si>
    <t>Paul Mccartney</t>
  </si>
  <si>
    <t>Do They Know It'S Christmas? - 1984 Version</t>
  </si>
  <si>
    <t>Ghost In The Machine (Feat. Phoebe Bridgers)</t>
  </si>
  <si>
    <t>Sza, Phoebe Bridgers</t>
  </si>
  <si>
    <t>Sos</t>
  </si>
  <si>
    <t>Open Arms (Feat. Travis Scott)</t>
  </si>
  <si>
    <t>Sza, Travis Scott</t>
  </si>
  <si>
    <t>Driving Home For Christmas - 2019 Remaster</t>
  </si>
  <si>
    <t>It'S Beginning To Look A Lot Like Christmas (With Mitchell Ayres &amp; His Orchestra)</t>
  </si>
  <si>
    <t>Wild Flower (With Youjeen)</t>
  </si>
  <si>
    <t>Rm</t>
  </si>
  <si>
    <t>Raindrops (Insane) [With Travis Scott]</t>
  </si>
  <si>
    <t>Smoking On My Ex Pack</t>
  </si>
  <si>
    <t>Snow On The Beach (Feat. Lana Del Rey)</t>
  </si>
  <si>
    <t>Tubarï¿½Ï¿½O Te</t>
  </si>
  <si>
    <t>Dj Lk Da Escï¿½Ï¿½Cia, Tchakabum, Mc Jhenny, M</t>
  </si>
  <si>
    <t>You Make It Feel Like Christmas (Feat. Blake Shelton)</t>
  </si>
  <si>
    <t>On Time (With John Legend)</t>
  </si>
  <si>
    <t>Gatï¿½Ï¿½</t>
  </si>
  <si>
    <t>Ýýýabcdefu</t>
  </si>
  <si>
    <t>Out Of Time</t>
  </si>
  <si>
    <t>Cherish, Acraze</t>
  </si>
  <si>
    <t>We Don'T Talk About Bruno</t>
  </si>
  <si>
    <t>Good 4 U</t>
  </si>
  <si>
    <t>Here We Goï¿½Ï¿½Ï¿½ Again (Feat. Tyler, The Cr</t>
  </si>
  <si>
    <t>Kiss Me More (Feat. Sza)</t>
  </si>
  <si>
    <t>Sza, Doja Cat</t>
  </si>
  <si>
    <t>I Heard You'Re Married (Feat. Lil Wayne)</t>
  </si>
  <si>
    <t>Montero (Call Me By Your Name)</t>
  </si>
  <si>
    <t>Love Nwantiti (Ah Ah Ah)</t>
  </si>
  <si>
    <t>Dawn Fm</t>
  </si>
  <si>
    <t>Thats What I Want</t>
  </si>
  <si>
    <t>One Right Now (With The Weeknd)</t>
  </si>
  <si>
    <t>Mï¿½Ï¿½Ne</t>
  </si>
  <si>
    <t>Aitana, Zzoilo</t>
  </si>
  <si>
    <t>Lo Siento Bb:/ (With Bad Bunny &amp; Julieta Venegas)</t>
  </si>
  <si>
    <t>Money</t>
  </si>
  <si>
    <t>Tiï¿½Ï¿½Sto, Ava</t>
  </si>
  <si>
    <t>Moth To A Flame (With The Weeknd)</t>
  </si>
  <si>
    <t>Traitor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</si>
  <si>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</si>
  <si>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</si>
  <si>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</si>
  <si>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</si>
  <si>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</si>
  <si>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</si>
  <si>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Entre Nosotros (Remix) [Con Nicki Nicole]</t>
  </si>
  <si>
    <t>Lit Killah, Maria Becerra, Tiago Pzk, Nicki Nicole</t>
  </si>
  <si>
    <t>I Am Woman</t>
  </si>
  <si>
    <t>Justin Quiles, Lenny Tavï¿½Ï¿½Rez, Bl</t>
  </si>
  <si>
    <t>It'Ll Be Okay</t>
  </si>
  <si>
    <t>Ckay, Ax'El, Dj Yo!</t>
  </si>
  <si>
    <t>The Anxiety, Willow, Tyler Cole</t>
  </si>
  <si>
    <t>Every Angel Is Terrifying</t>
  </si>
  <si>
    <t>Peaches (Feat. Daniel Caesar &amp; Giveon)</t>
  </si>
  <si>
    <t>Tiago Pzk: Bzrp Music Sessions, Vol. 48</t>
  </si>
  <si>
    <t>Bizarrap, Tiago Pzk</t>
  </si>
  <si>
    <t>Lï¿½Ï¿½Ï¿</t>
  </si>
  <si>
    <t>Nostï¿½Ï¿½L</t>
  </si>
  <si>
    <t>Better Days (Neiked X Mae Muller X Polo G)</t>
  </si>
  <si>
    <t>Neiked, Mae Muller, Polo G</t>
  </si>
  <si>
    <t>Sad Girlz Luv Money Remix (Feat. Kali Uchis)</t>
  </si>
  <si>
    <t>Pushin P (Feat. Young Thug)</t>
  </si>
  <si>
    <t>Deja Vu</t>
  </si>
  <si>
    <t>To The Moon</t>
  </si>
  <si>
    <t>Lost In The Fire</t>
  </si>
  <si>
    <t>Salimo De Noche</t>
  </si>
  <si>
    <t>Trueno, Tiago Pzk</t>
  </si>
  <si>
    <t>Knife Talk (With 21 Savage Ft. Project Pat)</t>
  </si>
  <si>
    <t>Don'T Be Shy</t>
  </si>
  <si>
    <t>Tiï¿½Ï¿½Sto, Kar</t>
  </si>
  <si>
    <t>La Fama (With The Weeknd)</t>
  </si>
  <si>
    <t>The Weeknd, Rosalï¿½</t>
  </si>
  <si>
    <t>Phantom Regret By Jim</t>
  </si>
  <si>
    <t>Thought I Was Playing</t>
  </si>
  <si>
    <t>Eleven</t>
  </si>
  <si>
    <t>Mood (Feat. Iann Dior)</t>
  </si>
  <si>
    <t>24Kgoldn, Iann Dior</t>
  </si>
  <si>
    <t>Dance Crip</t>
  </si>
  <si>
    <t>Happier</t>
  </si>
  <si>
    <t>Rolling In The Deep</t>
  </si>
  <si>
    <t>Ed Sheeran, Fireboy Dml</t>
  </si>
  <si>
    <t>Favorite Crime</t>
  </si>
  <si>
    <t>Prezioso, Gabry Ponte, Lum!X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</si>
  <si>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</si>
  <si>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</si>
  <si>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</si>
  <si>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</si>
  <si>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</si>
  <si>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Twice</t>
  </si>
  <si>
    <t>Heartbreak Anniversary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</si>
  <si>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</si>
  <si>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</si>
  <si>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</si>
  <si>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</si>
  <si>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</si>
  <si>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</si>
  <si>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Niki</t>
  </si>
  <si>
    <t>You Broke Me First</t>
  </si>
  <si>
    <t>Tate Mcrae</t>
  </si>
  <si>
    <t>Way 2 Sexy (With Future &amp; Young Thug)</t>
  </si>
  <si>
    <t>Cï¿½Ï¿½</t>
  </si>
  <si>
    <t>Enemy - From The Series Arcane League Of Legends</t>
  </si>
  <si>
    <t>Imagine Dragons, League Of Legends, Arcane</t>
  </si>
  <si>
    <t>Tones And I</t>
  </si>
  <si>
    <t>Juice Wrld</t>
  </si>
  <si>
    <t>Quï¿½Ï¿½ Mï¿½Ï¿</t>
  </si>
  <si>
    <t>All Of Me</t>
  </si>
  <si>
    <t>Fair Trade (With Travis Scott)</t>
  </si>
  <si>
    <t>The Rumbling (Tv Size)</t>
  </si>
  <si>
    <t>Sim</t>
  </si>
  <si>
    <t>Family Ties (With Kendrick Lamar)</t>
  </si>
  <si>
    <t>Am Remix</t>
  </si>
  <si>
    <t>Leave Before You Love Me (With Jonas Brothers)</t>
  </si>
  <si>
    <t>Permission To Dance</t>
  </si>
  <si>
    <t>Friday (Feat. Mufasa &amp; Hypeman) - Dopamine Re-Edit</t>
  </si>
  <si>
    <t>Rapstar</t>
  </si>
  <si>
    <t>Arcangel, De La Ghetto, Justin Quiles, Lenny Tavï¿½Ï¿½Rez, Sech, Dalex, Dimelo Flow, Rich Music</t>
  </si>
  <si>
    <t>25K Jacket (Feat. Lil Baby)</t>
  </si>
  <si>
    <t xml:space="preserve">When Iï¿½Ï¿½Ï¿½M Gone (With Katy </t>
  </si>
  <si>
    <t>Esqueï¿½Ï¿½A-Me Se For C</t>
  </si>
  <si>
    <t>Marï¿½Ï¿½Lia Mendonï¿½Ï¿½A, Maiara &amp;</t>
  </si>
  <si>
    <t>Miï¿½Ï¿½N</t>
  </si>
  <si>
    <t>Sï¿½Ï¿½</t>
  </si>
  <si>
    <t>Mamiii</t>
  </si>
  <si>
    <t>Stay Alive (Prod. Suga Of Bts)</t>
  </si>
  <si>
    <t>The Joker And The Queen (Feat. Taylor Swift)</t>
  </si>
  <si>
    <t>City Of Gods</t>
  </si>
  <si>
    <t>She'S All I Wanna Be</t>
  </si>
  <si>
    <t>All For Us - From The Hbo Original Series Euphoria</t>
  </si>
  <si>
    <t>Intense, Ap Dhillon, Gurinder Gill</t>
  </si>
  <si>
    <t>Cayï¿½Ï¿½ La Noche (Feat. Cruz Cafunï¿½Ï¿½, Abhir Hathi, Bejo, El Ima)</t>
  </si>
  <si>
    <t>Quevedo, La Pantera, Juseph, Cruz Cafunï¿½Ï¿½, Bï¿½Ï¿½Jo, Abhir Hathi</t>
  </si>
  <si>
    <t>Down Under (Feat. Colin Hay)</t>
  </si>
  <si>
    <t>Humble.</t>
  </si>
  <si>
    <t>Godzz__-, Zakaria</t>
  </si>
  <si>
    <t>212</t>
  </si>
  <si>
    <t>Zï¿½Ï¿½ Fe</t>
  </si>
  <si>
    <t>Hrs And Hrs</t>
  </si>
  <si>
    <t>Still Don'T Know My Name</t>
  </si>
  <si>
    <t>Marï¿½Ï¿½Lia Mendonï¿½Ï¿½A, Hugo &amp; G</t>
  </si>
  <si>
    <t>Gospel (With Eminem)</t>
  </si>
  <si>
    <t>Seï¿½Ï¿½O</t>
  </si>
  <si>
    <t>New Magic Wand</t>
  </si>
  <si>
    <t>Bam Bam (Feat. Ed Sheeran)</t>
  </si>
  <si>
    <t>Una Noche En Medellï¿½</t>
  </si>
  <si>
    <t>Hati-Hati Di Jalan</t>
  </si>
  <si>
    <t>I'M Tired - From "Euphoria" An Original Hbo Series</t>
  </si>
  <si>
    <t>Danï¿½Ï¿½A</t>
  </si>
  <si>
    <t>Yo Voy (Feat. Daddy Yankee)</t>
  </si>
  <si>
    <t>Eden Muï¿½Ï</t>
  </si>
  <si>
    <t>Darari</t>
  </si>
  <si>
    <t>Thinking With My Dick</t>
  </si>
  <si>
    <t>This Is What Falling In Love Feels Like</t>
  </si>
  <si>
    <t>Jealousy, Jealousy</t>
  </si>
  <si>
    <t>Monï¿½Ï¿½Y So</t>
  </si>
  <si>
    <t>Yeat</t>
  </si>
  <si>
    <t>Nmixx</t>
  </si>
  <si>
    <t>Tom'S Diner</t>
  </si>
  <si>
    <t>Annenmaykantereit, Giant Rooks</t>
  </si>
  <si>
    <t>Fuera Del Mercado</t>
  </si>
  <si>
    <t>X Ï¿½Ï¿½Ltima</t>
  </si>
  <si>
    <t>When You'Re Gone</t>
  </si>
  <si>
    <t>Wait A Minute!</t>
  </si>
  <si>
    <t>Love Dive</t>
  </si>
  <si>
    <t>Cool For The Summer</t>
  </si>
  <si>
    <t>Psychofreak (Feat. Willow)</t>
  </si>
  <si>
    <t xml:space="preserve">Matuï¿½Ï¿½, Wiu, </t>
  </si>
  <si>
    <t>That'S Hilarious</t>
  </si>
  <si>
    <t>Rumbatï¿½</t>
  </si>
  <si>
    <t>Sentadona (Remix) S2</t>
  </si>
  <si>
    <t>Luï¿½Ï¿½Sa Sonza, Mc Frog, Dj Gabriel Do Borel, Davi K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</si>
  <si>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</si>
  <si>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</si>
  <si>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</si>
  <si>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</si>
  <si>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</si>
  <si>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</si>
  <si>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Ain'T Shit</t>
  </si>
  <si>
    <t>Jordan Fisher, Josh Levi, Finneas O'Connell, 4*Town (From Disney And Pixarï¿½Ï¿½Ï¿½S Turning Red), Topher Ngo, Grayson Vill</t>
  </si>
  <si>
    <t>Bigbang</t>
  </si>
  <si>
    <t>Despuï¿½Ï¿½S De La P</t>
  </si>
  <si>
    <t>Father Time (Feat. Sampha)</t>
  </si>
  <si>
    <t>Cooped Up (With Roddy Ricch)</t>
  </si>
  <si>
    <t>Me Fui De Vacaciones</t>
  </si>
  <si>
    <t>Bad Bunny, The Marï¿½Ï</t>
  </si>
  <si>
    <t>Ultra Solo</t>
  </si>
  <si>
    <t>Polima Westcoast, Pailita</t>
  </si>
  <si>
    <t xml:space="preserve">Ensï¿½Ï¿½Ï¿½Ï¿½Ame </t>
  </si>
  <si>
    <t>That That (Prod. &amp; Feat. Suga Of Bts)</t>
  </si>
  <si>
    <t>Psy, Suga</t>
  </si>
  <si>
    <t>Supermodel</t>
  </si>
  <si>
    <t>Kalush</t>
  </si>
  <si>
    <t>Puffin On Zootiez</t>
  </si>
  <si>
    <t>Mother I Sober (Feat. Beth Gibbons Of Portishead)</t>
  </si>
  <si>
    <t>Tus Lï¿½Ï¿½Gr</t>
  </si>
  <si>
    <t>Mnek, Jax Jones</t>
  </si>
  <si>
    <t>I Tried To Tell Y'All</t>
  </si>
  <si>
    <t>Honest (Feat. Don Toliver)</t>
  </si>
  <si>
    <t>Zoom</t>
  </si>
  <si>
    <t>Slomo</t>
  </si>
  <si>
    <t>Fearless</t>
  </si>
  <si>
    <t>Space Man</t>
  </si>
  <si>
    <t>With You</t>
  </si>
  <si>
    <t>Ha Sung Woon, Jimin</t>
  </si>
  <si>
    <t>This Love (Taylorï¿½Ï¿½Ï¿½S Ve</t>
  </si>
  <si>
    <t>Run Bts</t>
  </si>
  <si>
    <t>Music For A Sushi Restaurant</t>
  </si>
  <si>
    <t>Vegas (From The Original Motion Picture Soundtrack Elvis)</t>
  </si>
  <si>
    <t>Potion (With Dua Lipa &amp; Young Thug)</t>
  </si>
  <si>
    <t>La Llevo Al Cielo (Ft. Ï¿½Ï¿½Engo F</t>
  </si>
  <si>
    <t>Kanye West, Xxxtentacion</t>
  </si>
  <si>
    <t>Byor, Imanbek</t>
  </si>
  <si>
    <t>Die Young (Feat. 347Aidan)</t>
  </si>
  <si>
    <t>Sleepy Hallow, 347Aidan</t>
  </si>
  <si>
    <t>Nos Comemos (Feat. Ozuna)</t>
  </si>
  <si>
    <t>Ozuna, Tiago Pzk</t>
  </si>
  <si>
    <t>Me And Your Mama</t>
  </si>
  <si>
    <t>Slow Dancing In The Dark</t>
  </si>
  <si>
    <t>Antes De Perderte</t>
  </si>
  <si>
    <t>295</t>
  </si>
  <si>
    <t>Master Of Puppets (Remastered)</t>
  </si>
  <si>
    <t>Break My Soul</t>
  </si>
  <si>
    <t>Ultra Solo Remix</t>
  </si>
  <si>
    <t>De La Ghetto, Feid, Polima Westcoast, Paloma Mami, Pailita</t>
  </si>
  <si>
    <t>Pop!</t>
  </si>
  <si>
    <t>Schï¿½Ï¿½Rze, Dj R</t>
  </si>
  <si>
    <t>More</t>
  </si>
  <si>
    <t>J-Hope</t>
  </si>
  <si>
    <t>Hot Shit (Feat. Ye &amp; Lil Durk)</t>
  </si>
  <si>
    <t>L7Nnon, Dj Biel Do Furduncinho, Bianca</t>
  </si>
  <si>
    <t>Die First</t>
  </si>
  <si>
    <t>Lf System</t>
  </si>
  <si>
    <t>Baile No Morro</t>
  </si>
  <si>
    <t>Mc Vitin Da Igrejinha, Mc Tairon, Dj Win</t>
  </si>
  <si>
    <t>Cï¿½Ï¿½Mo Dormi</t>
  </si>
  <si>
    <t>Bad Decisions (With Bts &amp; Snoop Dogg)</t>
  </si>
  <si>
    <t>Snoop Dogg, Bts, Benny Blanco</t>
  </si>
  <si>
    <t>Staying Alive (Feat. Drake &amp; Lil Baby)</t>
  </si>
  <si>
    <t>Drake, Dj Khaled, Lil Baby</t>
  </si>
  <si>
    <t>Givenchy</t>
  </si>
  <si>
    <t>Alien Superstar</t>
  </si>
  <si>
    <t>The Shade</t>
  </si>
  <si>
    <t>Stay With Me (With Justin Timberlake, Halsey, &amp; Pharrell)</t>
  </si>
  <si>
    <t>Jgl</t>
  </si>
  <si>
    <t>Don'T You Worry</t>
  </si>
  <si>
    <t>After Like</t>
  </si>
  <si>
    <t>Talk That Talk</t>
  </si>
  <si>
    <t>Billie Eilish.</t>
  </si>
  <si>
    <t>Ku Lo Sa - A Colors Show</t>
  </si>
  <si>
    <t>Xq Te Pones Asï¿</t>
  </si>
  <si>
    <t>Pnb Rock</t>
  </si>
  <si>
    <t>Sin Seï¿½Ï</t>
  </si>
  <si>
    <t>The Loneliest</t>
  </si>
  <si>
    <t>Marshmello, Juice Wrld</t>
  </si>
  <si>
    <t>Baby Otaku</t>
  </si>
  <si>
    <t>Fran C, Polima Westcoast, Nickoog Clk, Pablito Pesadilla</t>
  </si>
  <si>
    <t>We Fell In Love In October</t>
  </si>
  <si>
    <t>Girl In Red</t>
  </si>
  <si>
    <t>I Really Want To Stay At Your House</t>
  </si>
  <si>
    <t>Bamba (Feat. Aitch &amp; Bia)</t>
  </si>
  <si>
    <t>Casei Com A Putaria</t>
  </si>
  <si>
    <t>Mc Ryan Sp, Love Funk, Mc Paiva Zs</t>
  </si>
  <si>
    <t>Pussy &amp; Millions (Feat. Travis Scott)</t>
  </si>
  <si>
    <t>On Bs</t>
  </si>
  <si>
    <t>Would'Ve, Could'Ve, Should'Ve</t>
  </si>
  <si>
    <t>Backoutsideboyz</t>
  </si>
  <si>
    <t>A Veces (Feat. Feid)</t>
  </si>
  <si>
    <t>Energy Level</t>
  </si>
  <si>
    <t>Danceability Level</t>
  </si>
  <si>
    <t>Acousticness Level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</si>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</sst>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09]d/m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6" formatCode="[$-1009]d/mmm/yy;@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9" formatCode="yyyy/mm/dd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954" totalsRowShown="0">
  <autoFilter ref="A1:AE954" xr:uid="{00000000-0009-0000-0100-000001000000}"/>
  <tableColumns count="31">
    <tableColumn id="1" xr3:uid="{00000000-0010-0000-0000-000001000000}" name="track_name"/>
    <tableColumn id="26" xr3:uid="{00000000-0010-0000-0000-00001A000000}" name="Track Name" dataDxfId="10">
      <calculatedColumnFormula>PROPER(Table1[[#This Row],[track_name]])</calculatedColumnFormula>
    </tableColumn>
    <tableColumn id="2" xr3:uid="{00000000-0010-0000-0000-000002000000}" name="artist(s)_name"/>
    <tableColumn id="27" xr3:uid="{00000000-0010-0000-0000-00001B000000}" name="Artist(s) Name" dataDxfId="9">
      <calculatedColumnFormula>PROPER(Table1[[#This Row],[artist(s)_name]])</calculatedColumnFormula>
    </tableColumn>
    <tableColumn id="3" xr3:uid="{00000000-0010-0000-0000-000003000000}" name="Artist Count"/>
    <tableColumn id="29" xr3:uid="{00000000-0010-0000-0000-00001D000000}" name="Num of Artist(s)" dataDxfId="8">
      <calculatedColumnFormula>IF(Table1[[#This Row],[Artist Count]]&gt;=4, "4+", Table1[[#This Row],[Artist Count]])</calculatedColumnFormula>
    </tableColumn>
    <tableColumn id="4" xr3:uid="{00000000-0010-0000-0000-000004000000}" name="Released Year"/>
    <tableColumn id="5" xr3:uid="{00000000-0010-0000-0000-000005000000}" name="Released Month"/>
    <tableColumn id="6" xr3:uid="{00000000-0010-0000-0000-000006000000}" name="Released Day"/>
    <tableColumn id="28" xr3:uid="{00000000-0010-0000-0000-00001C000000}" name="Release Date" dataDxfId="7">
      <calculatedColumnFormula>DATE(Table1[[#This Row],[Released Year]],Table1[[#This Row],[Released Month]],Table1[[#This Row],[Released Day]])</calculatedColumnFormula>
    </tableColumn>
    <tableColumn id="7" xr3:uid="{00000000-0010-0000-0000-000007000000}" name="In spotify Playlists"/>
    <tableColumn id="8" xr3:uid="{00000000-0010-0000-0000-000008000000}" name="Rank in Spotify Charts"/>
    <tableColumn id="9" xr3:uid="{00000000-0010-0000-0000-000009000000}" name="Streams on Spotify" dataDxfId="6"/>
    <tableColumn id="10" xr3:uid="{00000000-0010-0000-0000-00000A000000}" name="In Apple Playlists"/>
    <tableColumn id="11" xr3:uid="{00000000-0010-0000-0000-00000B000000}" name="Rank in Apple Charts"/>
    <tableColumn id="12" xr3:uid="{00000000-0010-0000-0000-00000C000000}" name="In Deezer Playlists"/>
    <tableColumn id="13" xr3:uid="{00000000-0010-0000-0000-00000D000000}" name="Rank in Deezer Charts"/>
    <tableColumn id="14" xr3:uid="{00000000-0010-0000-0000-00000E000000}" name="Rank in Shazam Charts"/>
    <tableColumn id="15" xr3:uid="{00000000-0010-0000-0000-00000F000000}" name="BPM"/>
    <tableColumn id="16" xr3:uid="{00000000-0010-0000-0000-000010000000}" name="Key"/>
    <tableColumn id="17" xr3:uid="{00000000-0010-0000-0000-000011000000}" name="Mode"/>
    <tableColumn id="18" xr3:uid="{00000000-0010-0000-0000-000012000000}" name="Danceability %"/>
    <tableColumn id="30" xr3:uid="{00000000-0010-0000-0000-00001E000000}" name="Danceability Level" dataDxfId="5">
      <calculatedColumnFormula array="1">_xlfn.IFS(Table1[[#This Row],[Danceability %]]&lt;=35,"Low",Table1[[#This Row],[Danceability %]]&lt;=70,"Medium",Table1[[#This Row],[Danceability %]]&gt;70,"High")</calculatedColumnFormula>
    </tableColumn>
    <tableColumn id="19" xr3:uid="{00000000-0010-0000-0000-000013000000}" name="Valence %"/>
    <tableColumn id="20" xr3:uid="{00000000-0010-0000-0000-000014000000}" name="Energy %"/>
    <tableColumn id="31" xr3:uid="{00000000-0010-0000-0000-00001F000000}" name="Energy Level" dataDxfId="4">
      <calculatedColumnFormula array="1">_xlfn.IFS(Table1[[#This Row],[Energy %]]&lt;=35,"Low",Table1[[#This Row],[Energy %]]&lt;=70,"Medium",Table1[[#This Row],[Energy %]]&gt;70,"High")</calculatedColumnFormula>
    </tableColumn>
    <tableColumn id="21" xr3:uid="{00000000-0010-0000-0000-000015000000}" name="Acousticness %"/>
    <tableColumn id="32" xr3:uid="{00000000-0010-0000-0000-000020000000}" name="Acousticness Level" dataDxfId="3">
      <calculatedColumnFormula array="1">_xlfn.IFS(Table1[[#This Row],[Acousticness %]]&lt;=35,"Low",Table1[[#This Row],[Acousticness %]]&lt;=70,"Medium",Table1[[#This Row],[Acousticness %]]&gt;70,"High")</calculatedColumnFormula>
    </tableColumn>
    <tableColumn id="22" xr3:uid="{00000000-0010-0000-0000-000016000000}" name="Instrumentalness %"/>
    <tableColumn id="23" xr3:uid="{00000000-0010-0000-0000-000017000000}" name="Liveness %"/>
    <tableColumn id="24" xr3:uid="{00000000-0010-0000-0000-000018000000}" name="Speechiness %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Z954" totalsRowShown="0">
  <autoFilter ref="A1:Z954" xr:uid="{00000000-0009-0000-0100-000002000000}"/>
  <tableColumns count="26">
    <tableColumn id="1" xr3:uid="{00000000-0010-0000-0100-000001000000}" name="Track Name"/>
    <tableColumn id="4" xr3:uid="{00000000-0010-0000-0100-000004000000}" name="Artist(s) Name"/>
    <tableColumn id="5" xr3:uid="{00000000-0010-0000-0100-000005000000}" name="Artist Count"/>
    <tableColumn id="9" xr3:uid="{00000000-0010-0000-0100-000009000000}" name="Num of Artist(s)" dataDxfId="2"/>
    <tableColumn id="13" xr3:uid="{00000000-0010-0000-0100-00000D000000}" name="Release Date" dataDxfId="0"/>
    <tableColumn id="14" xr3:uid="{00000000-0010-0000-0100-00000E000000}" name="In spotify Playlists"/>
    <tableColumn id="15" xr3:uid="{00000000-0010-0000-0100-00000F000000}" name="Rank in Spotify Charts"/>
    <tableColumn id="16" xr3:uid="{00000000-0010-0000-0100-000010000000}" name="Streams on Spotify"/>
    <tableColumn id="17" xr3:uid="{00000000-0010-0000-0100-000011000000}" name="In Apple Playlists"/>
    <tableColumn id="18" xr3:uid="{00000000-0010-0000-0100-000012000000}" name="Rank in Apple Charts"/>
    <tableColumn id="19" xr3:uid="{00000000-0010-0000-0100-000013000000}" name="In Deezer Playlists"/>
    <tableColumn id="20" xr3:uid="{00000000-0010-0000-0100-000014000000}" name="Rank in Deezer Charts"/>
    <tableColumn id="21" xr3:uid="{00000000-0010-0000-0100-000015000000}" name="Rank in Shazam Charts"/>
    <tableColumn id="22" xr3:uid="{00000000-0010-0000-0100-000016000000}" name="BPM"/>
    <tableColumn id="23" xr3:uid="{00000000-0010-0000-0100-000017000000}" name="Key"/>
    <tableColumn id="24" xr3:uid="{00000000-0010-0000-0100-000018000000}" name="Mode"/>
    <tableColumn id="25" xr3:uid="{00000000-0010-0000-0100-000019000000}" name="Danceability %" dataDxfId="1"/>
    <tableColumn id="26" xr3:uid="{00000000-0010-0000-0100-00001A000000}" name="Danceability Level"/>
    <tableColumn id="27" xr3:uid="{00000000-0010-0000-0100-00001B000000}" name="Valence %"/>
    <tableColumn id="28" xr3:uid="{00000000-0010-0000-0100-00001C000000}" name="Energy %"/>
    <tableColumn id="29" xr3:uid="{00000000-0010-0000-0100-00001D000000}" name="Energy Level"/>
    <tableColumn id="30" xr3:uid="{00000000-0010-0000-0100-00001E000000}" name="Acousticness %"/>
    <tableColumn id="31" xr3:uid="{00000000-0010-0000-0100-00001F000000}" name="Acousticness Level"/>
    <tableColumn id="32" xr3:uid="{00000000-0010-0000-0100-000020000000}" name="Instrumentalness %"/>
    <tableColumn id="33" xr3:uid="{00000000-0010-0000-0100-000021000000}" name="Liveness %"/>
    <tableColumn id="34" xr3:uid="{00000000-0010-0000-0100-000022000000}" name="Speechiness 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opLeftCell="I1" workbookViewId="0">
      <selection activeCell="Z949" sqref="Z949"/>
    </sheetView>
  </sheetViews>
  <sheetFormatPr defaultRowHeight="14.4" x14ac:dyDescent="0.3"/>
  <cols>
    <col min="1" max="1" width="55.21875" customWidth="1"/>
    <col min="2" max="2" width="105.109375" bestFit="1" customWidth="1"/>
    <col min="5" max="5" width="14.33203125" bestFit="1" customWidth="1"/>
    <col min="6" max="6" width="11.77734375" bestFit="1" customWidth="1"/>
    <col min="9" max="9" width="97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54"/>
  <sheetViews>
    <sheetView topLeftCell="R928" workbookViewId="0">
      <selection activeCell="B1" sqref="B1:AE954"/>
    </sheetView>
  </sheetViews>
  <sheetFormatPr defaultRowHeight="14.4" x14ac:dyDescent="0.3"/>
  <cols>
    <col min="1" max="1" width="12.5546875" customWidth="1"/>
    <col min="2" max="2" width="24.6640625" customWidth="1"/>
    <col min="3" max="4" width="14.5546875" customWidth="1"/>
    <col min="5" max="5" width="12.77734375" customWidth="1"/>
    <col min="6" max="6" width="12.77734375" style="5" customWidth="1"/>
    <col min="7" max="7" width="14.33203125" customWidth="1"/>
    <col min="8" max="8" width="16.109375" customWidth="1"/>
    <col min="9" max="9" width="13.6640625" customWidth="1"/>
    <col min="10" max="10" width="13.6640625" style="4" customWidth="1"/>
    <col min="11" max="11" width="18.33203125" customWidth="1"/>
    <col min="12" max="12" width="16.88671875" customWidth="1"/>
    <col min="13" max="13" width="15.77734375" style="3" customWidth="1"/>
    <col min="14" max="14" width="17.21875" customWidth="1"/>
    <col min="15" max="15" width="15.77734375" customWidth="1"/>
    <col min="16" max="16" width="18.21875" customWidth="1"/>
    <col min="17" max="17" width="16.77734375" customWidth="1"/>
    <col min="18" max="18" width="17.44140625" customWidth="1"/>
    <col min="19" max="19" width="6.44140625" customWidth="1"/>
    <col min="22" max="23" width="15.109375" customWidth="1"/>
    <col min="24" max="24" width="12.109375" customWidth="1"/>
    <col min="25" max="26" width="15.88671875" customWidth="1"/>
    <col min="27" max="28" width="15.6640625" customWidth="1"/>
    <col min="29" max="29" width="19.109375" customWidth="1"/>
    <col min="30" max="30" width="11.6640625" customWidth="1"/>
    <col min="31" max="31" width="15" customWidth="1"/>
  </cols>
  <sheetData>
    <row r="1" spans="1:31" x14ac:dyDescent="0.3">
      <c r="A1" t="s">
        <v>0</v>
      </c>
      <c r="B1" t="s">
        <v>1617</v>
      </c>
      <c r="C1" t="s">
        <v>1</v>
      </c>
      <c r="D1" t="s">
        <v>1618</v>
      </c>
      <c r="E1" t="s">
        <v>1619</v>
      </c>
      <c r="F1" s="5" t="s">
        <v>1642</v>
      </c>
      <c r="G1" t="s">
        <v>1620</v>
      </c>
      <c r="H1" t="s">
        <v>1621</v>
      </c>
      <c r="I1" t="s">
        <v>1622</v>
      </c>
      <c r="J1" s="4" t="s">
        <v>1623</v>
      </c>
      <c r="K1" t="s">
        <v>1624</v>
      </c>
      <c r="L1" t="s">
        <v>1628</v>
      </c>
      <c r="M1" s="3" t="s">
        <v>1625</v>
      </c>
      <c r="N1" t="s">
        <v>1626</v>
      </c>
      <c r="O1" t="s">
        <v>1627</v>
      </c>
      <c r="P1" t="s">
        <v>1629</v>
      </c>
      <c r="Q1" t="s">
        <v>1630</v>
      </c>
      <c r="R1" t="s">
        <v>1631</v>
      </c>
      <c r="S1" t="s">
        <v>1632</v>
      </c>
      <c r="T1" t="s">
        <v>1633</v>
      </c>
      <c r="U1" t="s">
        <v>1634</v>
      </c>
      <c r="V1" t="s">
        <v>1635</v>
      </c>
      <c r="W1" t="s">
        <v>2176</v>
      </c>
      <c r="X1" t="s">
        <v>1636</v>
      </c>
      <c r="Y1" t="s">
        <v>1637</v>
      </c>
      <c r="Z1" t="s">
        <v>2175</v>
      </c>
      <c r="AA1" t="s">
        <v>1638</v>
      </c>
      <c r="AB1" t="s">
        <v>2177</v>
      </c>
      <c r="AC1" t="s">
        <v>1639</v>
      </c>
      <c r="AD1" t="s">
        <v>1640</v>
      </c>
      <c r="AE1" t="s">
        <v>1641</v>
      </c>
    </row>
    <row r="2" spans="1:31" x14ac:dyDescent="0.3">
      <c r="A2" t="s">
        <v>24</v>
      </c>
      <c r="B2" t="str">
        <f>PROPER(Table1[[#This Row],[track_name]])</f>
        <v>Seven (Feat. Latto) (Explicit Ver.)</v>
      </c>
      <c r="C2" t="s">
        <v>25</v>
      </c>
      <c r="D2" t="str">
        <f>PROPER(Table1[[#This Row],[artist(s)_name]])</f>
        <v>Latto, Jung Kook</v>
      </c>
      <c r="E2">
        <v>2</v>
      </c>
      <c r="F2" s="5">
        <f>IF(Table1[[#This Row],[Artist Count]]&gt;=4, "4+", Table1[[#This Row],[Artist Count]])</f>
        <v>2</v>
      </c>
      <c r="G2">
        <v>2023</v>
      </c>
      <c r="H2">
        <v>7</v>
      </c>
      <c r="I2">
        <v>14</v>
      </c>
      <c r="J2" s="4">
        <f>DATE(Table1[[#This Row],[Released Year]],Table1[[#This Row],[Released Month]],Table1[[#This Row],[Released Day]])</f>
        <v>45121</v>
      </c>
      <c r="K2">
        <v>553</v>
      </c>
      <c r="L2">
        <v>147</v>
      </c>
      <c r="M2" s="3">
        <v>141381703</v>
      </c>
      <c r="N2">
        <v>43</v>
      </c>
      <c r="O2">
        <v>263</v>
      </c>
      <c r="P2">
        <v>45</v>
      </c>
      <c r="Q2">
        <v>10</v>
      </c>
      <c r="R2">
        <v>826</v>
      </c>
      <c r="S2">
        <v>125</v>
      </c>
      <c r="T2" t="s">
        <v>26</v>
      </c>
      <c r="U2" t="s">
        <v>27</v>
      </c>
      <c r="V2">
        <v>80</v>
      </c>
      <c r="W2" t="str" cm="1">
        <f t="array" ref="W2">_xlfn.IFS(Table1[[#This Row],[Danceability %]]&lt;=35,"Low",Table1[[#This Row],[Danceability %]]&lt;=70,"Medium",Table1[[#This Row],[Danceability %]]&gt;70,"High")</f>
        <v>High</v>
      </c>
      <c r="X2">
        <v>89</v>
      </c>
      <c r="Y2">
        <v>83</v>
      </c>
      <c r="Z2" t="str" cm="1">
        <f t="array" ref="Z2">_xlfn.IFS(Table1[[#This Row],[Energy %]]&lt;=35,"Low",Table1[[#This Row],[Energy %]]&lt;=70,"Medium",Table1[[#This Row],[Energy %]]&gt;70,"High")</f>
        <v>High</v>
      </c>
      <c r="AA2">
        <v>31</v>
      </c>
      <c r="AB2" t="str" cm="1">
        <f t="array" ref="AB2">_xlfn.IFS(Table1[[#This Row],[Acousticness %]]&lt;=35,"Low",Table1[[#This Row],[Acousticness %]]&lt;=70,"Medium",Table1[[#This Row],[Acousticness %]]&gt;70,"High")</f>
        <v>Low</v>
      </c>
      <c r="AC2">
        <v>0</v>
      </c>
      <c r="AD2">
        <v>8</v>
      </c>
      <c r="AE2">
        <v>4</v>
      </c>
    </row>
    <row r="3" spans="1:31" x14ac:dyDescent="0.3">
      <c r="A3" t="s">
        <v>28</v>
      </c>
      <c r="B3" t="str">
        <f>PROPER(Table1[[#This Row],[track_name]])</f>
        <v>Lala</v>
      </c>
      <c r="C3" t="s">
        <v>29</v>
      </c>
      <c r="D3" t="str">
        <f>PROPER(Table1[[#This Row],[artist(s)_name]])</f>
        <v>Myke Towers</v>
      </c>
      <c r="E3">
        <v>1</v>
      </c>
      <c r="F3" s="5">
        <f>IF(Table1[[#This Row],[Artist Count]]&gt;=4, "4+", Table1[[#This Row],[Artist Count]])</f>
        <v>1</v>
      </c>
      <c r="G3">
        <v>2023</v>
      </c>
      <c r="H3">
        <v>3</v>
      </c>
      <c r="I3">
        <v>23</v>
      </c>
      <c r="J3" s="4">
        <f>DATE(Table1[[#This Row],[Released Year]],Table1[[#This Row],[Released Month]],Table1[[#This Row],[Released Day]])</f>
        <v>45008</v>
      </c>
      <c r="K3">
        <v>1474</v>
      </c>
      <c r="L3">
        <v>48</v>
      </c>
      <c r="M3" s="3">
        <v>133716286</v>
      </c>
      <c r="N3">
        <v>48</v>
      </c>
      <c r="O3">
        <v>126</v>
      </c>
      <c r="P3">
        <v>58</v>
      </c>
      <c r="Q3">
        <v>14</v>
      </c>
      <c r="R3">
        <v>382</v>
      </c>
      <c r="S3">
        <v>92</v>
      </c>
      <c r="T3" t="s">
        <v>30</v>
      </c>
      <c r="U3" t="s">
        <v>27</v>
      </c>
      <c r="V3">
        <v>71</v>
      </c>
      <c r="W3" t="str" cm="1">
        <f t="array" ref="W3">_xlfn.IFS(Table1[[#This Row],[Danceability %]]&lt;=35,"Low",Table1[[#This Row],[Danceability %]]&lt;=70,"Medium",Table1[[#This Row],[Danceability %]]&gt;70,"High")</f>
        <v>High</v>
      </c>
      <c r="X3">
        <v>61</v>
      </c>
      <c r="Y3">
        <v>74</v>
      </c>
      <c r="Z3" t="str" cm="1">
        <f t="array" ref="Z3">_xlfn.IFS(Table1[[#This Row],[Energy %]]&lt;=35,"Low",Table1[[#This Row],[Energy %]]&lt;=70,"Medium",Table1[[#This Row],[Energy %]]&gt;70,"High")</f>
        <v>High</v>
      </c>
      <c r="AA3">
        <v>7</v>
      </c>
      <c r="AB3" t="str" cm="1">
        <f t="array" ref="AB3">_xlfn.IFS(Table1[[#This Row],[Acousticness %]]&lt;=35,"Low",Table1[[#This Row],[Acousticness %]]&lt;=70,"Medium",Table1[[#This Row],[Acousticness %]]&gt;70,"High")</f>
        <v>Low</v>
      </c>
      <c r="AC3">
        <v>0</v>
      </c>
      <c r="AD3">
        <v>10</v>
      </c>
      <c r="AE3">
        <v>4</v>
      </c>
    </row>
    <row r="4" spans="1:31" x14ac:dyDescent="0.3">
      <c r="A4" t="s">
        <v>31</v>
      </c>
      <c r="B4" t="str">
        <f>PROPER(Table1[[#This Row],[track_name]])</f>
        <v>Vampire</v>
      </c>
      <c r="C4" t="s">
        <v>32</v>
      </c>
      <c r="D4" t="str">
        <f>PROPER(Table1[[#This Row],[artist(s)_name]])</f>
        <v>Olivia Rodrigo</v>
      </c>
      <c r="E4">
        <v>1</v>
      </c>
      <c r="F4" s="5">
        <f>IF(Table1[[#This Row],[Artist Count]]&gt;=4, "4+", Table1[[#This Row],[Artist Count]])</f>
        <v>1</v>
      </c>
      <c r="G4">
        <v>2023</v>
      </c>
      <c r="H4">
        <v>6</v>
      </c>
      <c r="I4">
        <v>30</v>
      </c>
      <c r="J4" s="4">
        <f>DATE(Table1[[#This Row],[Released Year]],Table1[[#This Row],[Released Month]],Table1[[#This Row],[Released Day]])</f>
        <v>45107</v>
      </c>
      <c r="K4">
        <v>1397</v>
      </c>
      <c r="L4">
        <v>113</v>
      </c>
      <c r="M4" s="3">
        <v>140003974</v>
      </c>
      <c r="N4">
        <v>94</v>
      </c>
      <c r="O4">
        <v>207</v>
      </c>
      <c r="P4">
        <v>91</v>
      </c>
      <c r="Q4">
        <v>14</v>
      </c>
      <c r="R4">
        <v>949</v>
      </c>
      <c r="S4">
        <v>138</v>
      </c>
      <c r="T4" t="s">
        <v>33</v>
      </c>
      <c r="U4" t="s">
        <v>27</v>
      </c>
      <c r="V4">
        <v>51</v>
      </c>
      <c r="W4" t="str" cm="1">
        <f t="array" ref="W4">_xlfn.IFS(Table1[[#This Row],[Danceability %]]&lt;=35,"Low",Table1[[#This Row],[Danceability %]]&lt;=70,"Medium",Table1[[#This Row],[Danceability %]]&gt;70,"High")</f>
        <v>Medium</v>
      </c>
      <c r="X4">
        <v>32</v>
      </c>
      <c r="Y4">
        <v>53</v>
      </c>
      <c r="Z4" t="str" cm="1">
        <f t="array" ref="Z4">_xlfn.IFS(Table1[[#This Row],[Energy %]]&lt;=35,"Low",Table1[[#This Row],[Energy %]]&lt;=70,"Medium",Table1[[#This Row],[Energy %]]&gt;70,"High")</f>
        <v>Medium</v>
      </c>
      <c r="AA4">
        <v>17</v>
      </c>
      <c r="AB4" t="str" cm="1">
        <f t="array" ref="AB4">_xlfn.IFS(Table1[[#This Row],[Acousticness %]]&lt;=35,"Low",Table1[[#This Row],[Acousticness %]]&lt;=70,"Medium",Table1[[#This Row],[Acousticness %]]&gt;70,"High")</f>
        <v>Low</v>
      </c>
      <c r="AC4">
        <v>0</v>
      </c>
      <c r="AD4">
        <v>31</v>
      </c>
      <c r="AE4">
        <v>6</v>
      </c>
    </row>
    <row r="5" spans="1:31" x14ac:dyDescent="0.3">
      <c r="A5" t="s">
        <v>34</v>
      </c>
      <c r="B5" t="str">
        <f>PROPER(Table1[[#This Row],[track_name]])</f>
        <v>Cruel Summer</v>
      </c>
      <c r="C5" t="s">
        <v>35</v>
      </c>
      <c r="D5" t="str">
        <f>PROPER(Table1[[#This Row],[artist(s)_name]])</f>
        <v>Taylor Swift</v>
      </c>
      <c r="E5">
        <v>1</v>
      </c>
      <c r="F5" s="5">
        <f>IF(Table1[[#This Row],[Artist Count]]&gt;=4, "4+", Table1[[#This Row],[Artist Count]])</f>
        <v>1</v>
      </c>
      <c r="G5">
        <v>2019</v>
      </c>
      <c r="H5">
        <v>8</v>
      </c>
      <c r="I5">
        <v>23</v>
      </c>
      <c r="J5" s="4">
        <f>DATE(Table1[[#This Row],[Released Year]],Table1[[#This Row],[Released Month]],Table1[[#This Row],[Released Day]])</f>
        <v>43700</v>
      </c>
      <c r="K5">
        <v>7858</v>
      </c>
      <c r="L5">
        <v>100</v>
      </c>
      <c r="M5" s="3">
        <v>800840817</v>
      </c>
      <c r="N5">
        <v>116</v>
      </c>
      <c r="O5">
        <v>207</v>
      </c>
      <c r="P5">
        <v>125</v>
      </c>
      <c r="Q5">
        <v>12</v>
      </c>
      <c r="R5">
        <v>548</v>
      </c>
      <c r="S5">
        <v>170</v>
      </c>
      <c r="T5" t="s">
        <v>36</v>
      </c>
      <c r="U5" t="s">
        <v>27</v>
      </c>
      <c r="V5">
        <v>55</v>
      </c>
      <c r="W5" t="str" cm="1">
        <f t="array" ref="W5">_xlfn.IFS(Table1[[#This Row],[Danceability %]]&lt;=35,"Low",Table1[[#This Row],[Danceability %]]&lt;=70,"Medium",Table1[[#This Row],[Danceability %]]&gt;70,"High")</f>
        <v>Medium</v>
      </c>
      <c r="X5">
        <v>58</v>
      </c>
      <c r="Y5">
        <v>72</v>
      </c>
      <c r="Z5" t="str" cm="1">
        <f t="array" ref="Z5">_xlfn.IFS(Table1[[#This Row],[Energy %]]&lt;=35,"Low",Table1[[#This Row],[Energy %]]&lt;=70,"Medium",Table1[[#This Row],[Energy %]]&gt;70,"High")</f>
        <v>High</v>
      </c>
      <c r="AA5">
        <v>11</v>
      </c>
      <c r="AB5" t="str" cm="1">
        <f t="array" ref="AB5">_xlfn.IFS(Table1[[#This Row],[Acousticness %]]&lt;=35,"Low",Table1[[#This Row],[Acousticness %]]&lt;=70,"Medium",Table1[[#This Row],[Acousticness %]]&gt;70,"High")</f>
        <v>Low</v>
      </c>
      <c r="AC5">
        <v>0</v>
      </c>
      <c r="AD5">
        <v>11</v>
      </c>
      <c r="AE5">
        <v>15</v>
      </c>
    </row>
    <row r="6" spans="1:31" x14ac:dyDescent="0.3">
      <c r="A6" t="s">
        <v>37</v>
      </c>
      <c r="B6" t="str">
        <f>PROPER(Table1[[#This Row],[track_name]])</f>
        <v>Where She Goes</v>
      </c>
      <c r="C6" t="s">
        <v>38</v>
      </c>
      <c r="D6" t="str">
        <f>PROPER(Table1[[#This Row],[artist(s)_name]])</f>
        <v>Bad Bunny</v>
      </c>
      <c r="E6">
        <v>1</v>
      </c>
      <c r="F6" s="5">
        <f>IF(Table1[[#This Row],[Artist Count]]&gt;=4, "4+", Table1[[#This Row],[Artist Count]])</f>
        <v>1</v>
      </c>
      <c r="G6">
        <v>2023</v>
      </c>
      <c r="H6">
        <v>5</v>
      </c>
      <c r="I6">
        <v>18</v>
      </c>
      <c r="J6" s="4">
        <f>DATE(Table1[[#This Row],[Released Year]],Table1[[#This Row],[Released Month]],Table1[[#This Row],[Released Day]])</f>
        <v>45064</v>
      </c>
      <c r="K6">
        <v>3133</v>
      </c>
      <c r="L6">
        <v>50</v>
      </c>
      <c r="M6" s="3">
        <v>303236322</v>
      </c>
      <c r="N6">
        <v>84</v>
      </c>
      <c r="O6">
        <v>133</v>
      </c>
      <c r="P6">
        <v>87</v>
      </c>
      <c r="Q6">
        <v>15</v>
      </c>
      <c r="R6">
        <v>425</v>
      </c>
      <c r="S6">
        <v>144</v>
      </c>
      <c r="T6" t="s">
        <v>36</v>
      </c>
      <c r="U6" t="s">
        <v>39</v>
      </c>
      <c r="V6">
        <v>65</v>
      </c>
      <c r="W6" t="str" cm="1">
        <f t="array" ref="W6">_xlfn.IFS(Table1[[#This Row],[Danceability %]]&lt;=35,"Low",Table1[[#This Row],[Danceability %]]&lt;=70,"Medium",Table1[[#This Row],[Danceability %]]&gt;70,"High")</f>
        <v>Medium</v>
      </c>
      <c r="X6">
        <v>23</v>
      </c>
      <c r="Y6">
        <v>80</v>
      </c>
      <c r="Z6" t="str" cm="1">
        <f t="array" ref="Z6">_xlfn.IFS(Table1[[#This Row],[Energy %]]&lt;=35,"Low",Table1[[#This Row],[Energy %]]&lt;=70,"Medium",Table1[[#This Row],[Energy %]]&gt;70,"High")</f>
        <v>High</v>
      </c>
      <c r="AA6">
        <v>14</v>
      </c>
      <c r="AB6" t="str" cm="1">
        <f t="array" ref="AB6">_xlfn.IFS(Table1[[#This Row],[Acousticness %]]&lt;=35,"Low",Table1[[#This Row],[Acousticness %]]&lt;=70,"Medium",Table1[[#This Row],[Acousticness %]]&gt;70,"High")</f>
        <v>Low</v>
      </c>
      <c r="AC6">
        <v>63</v>
      </c>
      <c r="AD6">
        <v>11</v>
      </c>
      <c r="AE6">
        <v>6</v>
      </c>
    </row>
    <row r="7" spans="1:31" x14ac:dyDescent="0.3">
      <c r="A7" t="s">
        <v>40</v>
      </c>
      <c r="B7" t="str">
        <f>PROPER(Table1[[#This Row],[track_name]])</f>
        <v>Sprinter</v>
      </c>
      <c r="C7" t="s">
        <v>41</v>
      </c>
      <c r="D7" t="str">
        <f>PROPER(Table1[[#This Row],[artist(s)_name]])</f>
        <v>Dave, Central Cee</v>
      </c>
      <c r="E7">
        <v>2</v>
      </c>
      <c r="F7" s="5">
        <f>IF(Table1[[#This Row],[Artist Count]]&gt;=4, "4+", Table1[[#This Row],[Artist Count]])</f>
        <v>2</v>
      </c>
      <c r="G7">
        <v>2023</v>
      </c>
      <c r="H7">
        <v>6</v>
      </c>
      <c r="I7">
        <v>1</v>
      </c>
      <c r="J7" s="4">
        <f>DATE(Table1[[#This Row],[Released Year]],Table1[[#This Row],[Released Month]],Table1[[#This Row],[Released Day]])</f>
        <v>45078</v>
      </c>
      <c r="K7">
        <v>2186</v>
      </c>
      <c r="L7">
        <v>91</v>
      </c>
      <c r="M7" s="3">
        <v>183706234</v>
      </c>
      <c r="N7">
        <v>67</v>
      </c>
      <c r="O7">
        <v>213</v>
      </c>
      <c r="P7">
        <v>88</v>
      </c>
      <c r="Q7">
        <v>17</v>
      </c>
      <c r="R7">
        <v>946</v>
      </c>
      <c r="S7">
        <v>141</v>
      </c>
      <c r="T7" t="s">
        <v>30</v>
      </c>
      <c r="U7" t="s">
        <v>27</v>
      </c>
      <c r="V7">
        <v>92</v>
      </c>
      <c r="W7" t="str" cm="1">
        <f t="array" ref="W7">_xlfn.IFS(Table1[[#This Row],[Danceability %]]&lt;=35,"Low",Table1[[#This Row],[Danceability %]]&lt;=70,"Medium",Table1[[#This Row],[Danceability %]]&gt;70,"High")</f>
        <v>High</v>
      </c>
      <c r="X7">
        <v>66</v>
      </c>
      <c r="Y7">
        <v>58</v>
      </c>
      <c r="Z7" t="str" cm="1">
        <f t="array" ref="Z7">_xlfn.IFS(Table1[[#This Row],[Energy %]]&lt;=35,"Low",Table1[[#This Row],[Energy %]]&lt;=70,"Medium",Table1[[#This Row],[Energy %]]&gt;70,"High")</f>
        <v>Medium</v>
      </c>
      <c r="AA7">
        <v>19</v>
      </c>
      <c r="AB7" t="str" cm="1">
        <f t="array" ref="AB7">_xlfn.IFS(Table1[[#This Row],[Acousticness %]]&lt;=35,"Low",Table1[[#This Row],[Acousticness %]]&lt;=70,"Medium",Table1[[#This Row],[Acousticness %]]&gt;70,"High")</f>
        <v>Low</v>
      </c>
      <c r="AC7">
        <v>0</v>
      </c>
      <c r="AD7">
        <v>8</v>
      </c>
      <c r="AE7">
        <v>24</v>
      </c>
    </row>
    <row r="8" spans="1:31" x14ac:dyDescent="0.3">
      <c r="A8" t="s">
        <v>42</v>
      </c>
      <c r="B8" t="str">
        <f>PROPER(Table1[[#This Row],[track_name]])</f>
        <v>Ella Baila Sola</v>
      </c>
      <c r="C8" t="s">
        <v>43</v>
      </c>
      <c r="D8" t="str">
        <f>PROPER(Table1[[#This Row],[artist(s)_name]])</f>
        <v>Eslabon Armado, Peso Pluma</v>
      </c>
      <c r="E8">
        <v>2</v>
      </c>
      <c r="F8" s="5">
        <f>IF(Table1[[#This Row],[Artist Count]]&gt;=4, "4+", Table1[[#This Row],[Artist Count]])</f>
        <v>2</v>
      </c>
      <c r="G8">
        <v>2023</v>
      </c>
      <c r="H8">
        <v>3</v>
      </c>
      <c r="I8">
        <v>16</v>
      </c>
      <c r="J8" s="4">
        <f>DATE(Table1[[#This Row],[Released Year]],Table1[[#This Row],[Released Month]],Table1[[#This Row],[Released Day]])</f>
        <v>45001</v>
      </c>
      <c r="K8">
        <v>3090</v>
      </c>
      <c r="L8">
        <v>50</v>
      </c>
      <c r="M8" s="3">
        <v>725980112</v>
      </c>
      <c r="N8">
        <v>34</v>
      </c>
      <c r="O8">
        <v>222</v>
      </c>
      <c r="P8">
        <v>43</v>
      </c>
      <c r="Q8">
        <v>13</v>
      </c>
      <c r="R8">
        <v>418</v>
      </c>
      <c r="S8">
        <v>148</v>
      </c>
      <c r="T8" t="s">
        <v>33</v>
      </c>
      <c r="U8" t="s">
        <v>39</v>
      </c>
      <c r="V8">
        <v>67</v>
      </c>
      <c r="W8" t="str" cm="1">
        <f t="array" ref="W8">_xlfn.IFS(Table1[[#This Row],[Danceability %]]&lt;=35,"Low",Table1[[#This Row],[Danceability %]]&lt;=70,"Medium",Table1[[#This Row],[Danceability %]]&gt;70,"High")</f>
        <v>Medium</v>
      </c>
      <c r="X8">
        <v>83</v>
      </c>
      <c r="Y8">
        <v>76</v>
      </c>
      <c r="Z8" t="str" cm="1">
        <f t="array" ref="Z8">_xlfn.IFS(Table1[[#This Row],[Energy %]]&lt;=35,"Low",Table1[[#This Row],[Energy %]]&lt;=70,"Medium",Table1[[#This Row],[Energy %]]&gt;70,"High")</f>
        <v>High</v>
      </c>
      <c r="AA8">
        <v>48</v>
      </c>
      <c r="AB8" t="str" cm="1">
        <f t="array" ref="AB8">_xlfn.IFS(Table1[[#This Row],[Acousticness %]]&lt;=35,"Low",Table1[[#This Row],[Acousticness %]]&lt;=70,"Medium",Table1[[#This Row],[Acousticness %]]&gt;70,"High")</f>
        <v>Medium</v>
      </c>
      <c r="AC8">
        <v>0</v>
      </c>
      <c r="AD8">
        <v>8</v>
      </c>
      <c r="AE8">
        <v>3</v>
      </c>
    </row>
    <row r="9" spans="1:31" x14ac:dyDescent="0.3">
      <c r="A9" t="s">
        <v>44</v>
      </c>
      <c r="B9" t="str">
        <f>PROPER(Table1[[#This Row],[track_name]])</f>
        <v>Columbia</v>
      </c>
      <c r="C9" t="s">
        <v>45</v>
      </c>
      <c r="D9" t="str">
        <f>PROPER(Table1[[#This Row],[artist(s)_name]])</f>
        <v>Quevedo</v>
      </c>
      <c r="E9">
        <v>1</v>
      </c>
      <c r="F9" s="5">
        <f>IF(Table1[[#This Row],[Artist Count]]&gt;=4, "4+", Table1[[#This Row],[Artist Count]])</f>
        <v>1</v>
      </c>
      <c r="G9">
        <v>2023</v>
      </c>
      <c r="H9">
        <v>7</v>
      </c>
      <c r="I9">
        <v>7</v>
      </c>
      <c r="J9" s="4">
        <f>DATE(Table1[[#This Row],[Released Year]],Table1[[#This Row],[Released Month]],Table1[[#This Row],[Released Day]])</f>
        <v>45114</v>
      </c>
      <c r="K9">
        <v>714</v>
      </c>
      <c r="L9">
        <v>43</v>
      </c>
      <c r="M9" s="3">
        <v>58149378</v>
      </c>
      <c r="N9">
        <v>25</v>
      </c>
      <c r="O9">
        <v>89</v>
      </c>
      <c r="P9">
        <v>30</v>
      </c>
      <c r="Q9">
        <v>13</v>
      </c>
      <c r="R9">
        <v>194</v>
      </c>
      <c r="S9">
        <v>100</v>
      </c>
      <c r="T9" t="s">
        <v>33</v>
      </c>
      <c r="U9" t="s">
        <v>27</v>
      </c>
      <c r="V9">
        <v>67</v>
      </c>
      <c r="W9" t="str" cm="1">
        <f t="array" ref="W9">_xlfn.IFS(Table1[[#This Row],[Danceability %]]&lt;=35,"Low",Table1[[#This Row],[Danceability %]]&lt;=70,"Medium",Table1[[#This Row],[Danceability %]]&gt;70,"High")</f>
        <v>Medium</v>
      </c>
      <c r="X9">
        <v>26</v>
      </c>
      <c r="Y9">
        <v>71</v>
      </c>
      <c r="Z9" t="str" cm="1">
        <f t="array" ref="Z9">_xlfn.IFS(Table1[[#This Row],[Energy %]]&lt;=35,"Low",Table1[[#This Row],[Energy %]]&lt;=70,"Medium",Table1[[#This Row],[Energy %]]&gt;70,"High")</f>
        <v>High</v>
      </c>
      <c r="AA9">
        <v>37</v>
      </c>
      <c r="AB9" t="str" cm="1">
        <f t="array" ref="AB9">_xlfn.IFS(Table1[[#This Row],[Acousticness %]]&lt;=35,"Low",Table1[[#This Row],[Acousticness %]]&lt;=70,"Medium",Table1[[#This Row],[Acousticness %]]&gt;70,"High")</f>
        <v>Medium</v>
      </c>
      <c r="AC9">
        <v>0</v>
      </c>
      <c r="AD9">
        <v>11</v>
      </c>
      <c r="AE9">
        <v>4</v>
      </c>
    </row>
    <row r="10" spans="1:31" x14ac:dyDescent="0.3">
      <c r="A10" t="s">
        <v>46</v>
      </c>
      <c r="B10" t="str">
        <f>PROPER(Table1[[#This Row],[track_name]])</f>
        <v>Fukumean</v>
      </c>
      <c r="C10" t="s">
        <v>47</v>
      </c>
      <c r="D10" t="str">
        <f>PROPER(Table1[[#This Row],[artist(s)_name]])</f>
        <v>Gunna</v>
      </c>
      <c r="E10">
        <v>1</v>
      </c>
      <c r="F10" s="5">
        <f>IF(Table1[[#This Row],[Artist Count]]&gt;=4, "4+", Table1[[#This Row],[Artist Count]])</f>
        <v>1</v>
      </c>
      <c r="G10">
        <v>2023</v>
      </c>
      <c r="H10">
        <v>5</v>
      </c>
      <c r="I10">
        <v>15</v>
      </c>
      <c r="J10" s="4">
        <f>DATE(Table1[[#This Row],[Released Year]],Table1[[#This Row],[Released Month]],Table1[[#This Row],[Released Day]])</f>
        <v>45061</v>
      </c>
      <c r="K10">
        <v>1096</v>
      </c>
      <c r="L10">
        <v>83</v>
      </c>
      <c r="M10" s="3">
        <v>95217315</v>
      </c>
      <c r="N10">
        <v>60</v>
      </c>
      <c r="O10">
        <v>210</v>
      </c>
      <c r="P10">
        <v>48</v>
      </c>
      <c r="Q10">
        <v>11</v>
      </c>
      <c r="R10">
        <v>953</v>
      </c>
      <c r="S10">
        <v>130</v>
      </c>
      <c r="T10" t="s">
        <v>30</v>
      </c>
      <c r="U10" t="s">
        <v>39</v>
      </c>
      <c r="V10">
        <v>85</v>
      </c>
      <c r="W10" t="str" cm="1">
        <f t="array" ref="W10">_xlfn.IFS(Table1[[#This Row],[Danceability %]]&lt;=35,"Low",Table1[[#This Row],[Danceability %]]&lt;=70,"Medium",Table1[[#This Row],[Danceability %]]&gt;70,"High")</f>
        <v>High</v>
      </c>
      <c r="X10">
        <v>22</v>
      </c>
      <c r="Y10">
        <v>62</v>
      </c>
      <c r="Z10" t="str" cm="1">
        <f t="array" ref="Z10">_xlfn.IFS(Table1[[#This Row],[Energy %]]&lt;=35,"Low",Table1[[#This Row],[Energy %]]&lt;=70,"Medium",Table1[[#This Row],[Energy %]]&gt;70,"High")</f>
        <v>Medium</v>
      </c>
      <c r="AA10">
        <v>12</v>
      </c>
      <c r="AB10" t="str" cm="1">
        <f t="array" ref="AB10">_xlfn.IFS(Table1[[#This Row],[Acousticness %]]&lt;=35,"Low",Table1[[#This Row],[Acousticness %]]&lt;=70,"Medium",Table1[[#This Row],[Acousticness %]]&gt;70,"High")</f>
        <v>Low</v>
      </c>
      <c r="AC10">
        <v>0</v>
      </c>
      <c r="AD10">
        <v>28</v>
      </c>
      <c r="AE10">
        <v>9</v>
      </c>
    </row>
    <row r="11" spans="1:31" x14ac:dyDescent="0.3">
      <c r="A11" t="s">
        <v>48</v>
      </c>
      <c r="B11" t="str">
        <f>PROPER(Table1[[#This Row],[track_name]])</f>
        <v>La Bebe - Remix</v>
      </c>
      <c r="C11" t="s">
        <v>49</v>
      </c>
      <c r="D11" t="str">
        <f>PROPER(Table1[[#This Row],[artist(s)_name]])</f>
        <v>Peso Pluma, Yng Lvcas</v>
      </c>
      <c r="E11">
        <v>2</v>
      </c>
      <c r="F11" s="5">
        <f>IF(Table1[[#This Row],[Artist Count]]&gt;=4, "4+", Table1[[#This Row],[Artist Count]])</f>
        <v>2</v>
      </c>
      <c r="G11">
        <v>2023</v>
      </c>
      <c r="H11">
        <v>3</v>
      </c>
      <c r="I11">
        <v>17</v>
      </c>
      <c r="J11" s="4">
        <f>DATE(Table1[[#This Row],[Released Year]],Table1[[#This Row],[Released Month]],Table1[[#This Row],[Released Day]])</f>
        <v>45002</v>
      </c>
      <c r="K11">
        <v>2953</v>
      </c>
      <c r="L11">
        <v>44</v>
      </c>
      <c r="M11" s="3">
        <v>553634067</v>
      </c>
      <c r="N11">
        <v>49</v>
      </c>
      <c r="O11">
        <v>110</v>
      </c>
      <c r="P11">
        <v>66</v>
      </c>
      <c r="Q11">
        <v>13</v>
      </c>
      <c r="R11">
        <v>339</v>
      </c>
      <c r="S11">
        <v>170</v>
      </c>
      <c r="T11" t="s">
        <v>50</v>
      </c>
      <c r="U11" t="s">
        <v>39</v>
      </c>
      <c r="V11">
        <v>81</v>
      </c>
      <c r="W11" t="str" cm="1">
        <f t="array" ref="W11">_xlfn.IFS(Table1[[#This Row],[Danceability %]]&lt;=35,"Low",Table1[[#This Row],[Danceability %]]&lt;=70,"Medium",Table1[[#This Row],[Danceability %]]&gt;70,"High")</f>
        <v>High</v>
      </c>
      <c r="X11">
        <v>56</v>
      </c>
      <c r="Y11">
        <v>48</v>
      </c>
      <c r="Z11" t="str" cm="1">
        <f t="array" ref="Z11">_xlfn.IFS(Table1[[#This Row],[Energy %]]&lt;=35,"Low",Table1[[#This Row],[Energy %]]&lt;=70,"Medium",Table1[[#This Row],[Energy %]]&gt;70,"High")</f>
        <v>Medium</v>
      </c>
      <c r="AA11">
        <v>21</v>
      </c>
      <c r="AB11" t="str" cm="1">
        <f t="array" ref="AB11">_xlfn.IFS(Table1[[#This Row],[Acousticness %]]&lt;=35,"Low",Table1[[#This Row],[Acousticness %]]&lt;=70,"Medium",Table1[[#This Row],[Acousticness %]]&gt;70,"High")</f>
        <v>Low</v>
      </c>
      <c r="AC11">
        <v>0</v>
      </c>
      <c r="AD11">
        <v>8</v>
      </c>
      <c r="AE11">
        <v>33</v>
      </c>
    </row>
    <row r="12" spans="1:31" x14ac:dyDescent="0.3">
      <c r="A12" t="s">
        <v>51</v>
      </c>
      <c r="B12" t="str">
        <f>PROPER(Table1[[#This Row],[track_name]])</f>
        <v>Un X100To</v>
      </c>
      <c r="C12" t="s">
        <v>52</v>
      </c>
      <c r="D12" t="str">
        <f>PROPER(Table1[[#This Row],[artist(s)_name]])</f>
        <v>Bad Bunny, Grupo Frontera</v>
      </c>
      <c r="E12">
        <v>2</v>
      </c>
      <c r="F12" s="5">
        <f>IF(Table1[[#This Row],[Artist Count]]&gt;=4, "4+", Table1[[#This Row],[Artist Count]])</f>
        <v>2</v>
      </c>
      <c r="G12">
        <v>2023</v>
      </c>
      <c r="H12">
        <v>4</v>
      </c>
      <c r="I12">
        <v>17</v>
      </c>
      <c r="J12" s="4">
        <f>DATE(Table1[[#This Row],[Released Year]],Table1[[#This Row],[Released Month]],Table1[[#This Row],[Released Day]])</f>
        <v>45033</v>
      </c>
      <c r="K12">
        <v>2876</v>
      </c>
      <c r="L12">
        <v>40</v>
      </c>
      <c r="M12" s="3">
        <v>505671438</v>
      </c>
      <c r="N12">
        <v>41</v>
      </c>
      <c r="O12">
        <v>205</v>
      </c>
      <c r="P12">
        <v>54</v>
      </c>
      <c r="Q12">
        <v>12</v>
      </c>
      <c r="R12">
        <v>251</v>
      </c>
      <c r="S12">
        <v>83</v>
      </c>
      <c r="T12" t="s">
        <v>53</v>
      </c>
      <c r="U12" t="s">
        <v>39</v>
      </c>
      <c r="V12">
        <v>57</v>
      </c>
      <c r="W12" t="str" cm="1">
        <f t="array" ref="W12">_xlfn.IFS(Table1[[#This Row],[Danceability %]]&lt;=35,"Low",Table1[[#This Row],[Danceability %]]&lt;=70,"Medium",Table1[[#This Row],[Danceability %]]&gt;70,"High")</f>
        <v>Medium</v>
      </c>
      <c r="X12">
        <v>56</v>
      </c>
      <c r="Y12">
        <v>72</v>
      </c>
      <c r="Z12" t="str" cm="1">
        <f t="array" ref="Z12">_xlfn.IFS(Table1[[#This Row],[Energy %]]&lt;=35,"Low",Table1[[#This Row],[Energy %]]&lt;=70,"Medium",Table1[[#This Row],[Energy %]]&gt;70,"High")</f>
        <v>High</v>
      </c>
      <c r="AA12">
        <v>23</v>
      </c>
      <c r="AB12" t="str" cm="1">
        <f t="array" ref="AB12">_xlfn.IFS(Table1[[#This Row],[Acousticness %]]&lt;=35,"Low",Table1[[#This Row],[Acousticness %]]&lt;=70,"Medium",Table1[[#This Row],[Acousticness %]]&gt;70,"High")</f>
        <v>Low</v>
      </c>
      <c r="AC12">
        <v>0</v>
      </c>
      <c r="AD12">
        <v>27</v>
      </c>
      <c r="AE12">
        <v>5</v>
      </c>
    </row>
    <row r="13" spans="1:31" x14ac:dyDescent="0.3">
      <c r="A13" t="s">
        <v>54</v>
      </c>
      <c r="B13" t="str">
        <f>PROPER(Table1[[#This Row],[track_name]])</f>
        <v>Super Shy</v>
      </c>
      <c r="C13" t="s">
        <v>55</v>
      </c>
      <c r="D13" t="str">
        <f>PROPER(Table1[[#This Row],[artist(s)_name]])</f>
        <v>Newjeans</v>
      </c>
      <c r="E13">
        <v>1</v>
      </c>
      <c r="F13" s="5">
        <f>IF(Table1[[#This Row],[Artist Count]]&gt;=4, "4+", Table1[[#This Row],[Artist Count]])</f>
        <v>1</v>
      </c>
      <c r="G13">
        <v>2023</v>
      </c>
      <c r="H13">
        <v>7</v>
      </c>
      <c r="I13">
        <v>7</v>
      </c>
      <c r="J13" s="4">
        <f>DATE(Table1[[#This Row],[Released Year]],Table1[[#This Row],[Released Month]],Table1[[#This Row],[Released Day]])</f>
        <v>45114</v>
      </c>
      <c r="K13">
        <v>422</v>
      </c>
      <c r="L13">
        <v>55</v>
      </c>
      <c r="M13" s="3">
        <v>58255150</v>
      </c>
      <c r="N13">
        <v>37</v>
      </c>
      <c r="O13">
        <v>202</v>
      </c>
      <c r="P13">
        <v>21</v>
      </c>
      <c r="Q13">
        <v>5</v>
      </c>
      <c r="R13">
        <v>168</v>
      </c>
      <c r="S13">
        <v>150</v>
      </c>
      <c r="T13" t="s">
        <v>33</v>
      </c>
      <c r="U13" t="s">
        <v>39</v>
      </c>
      <c r="V13">
        <v>78</v>
      </c>
      <c r="W13" t="str" cm="1">
        <f t="array" ref="W13">_xlfn.IFS(Table1[[#This Row],[Danceability %]]&lt;=35,"Low",Table1[[#This Row],[Danceability %]]&lt;=70,"Medium",Table1[[#This Row],[Danceability %]]&gt;70,"High")</f>
        <v>High</v>
      </c>
      <c r="X13">
        <v>52</v>
      </c>
      <c r="Y13">
        <v>82</v>
      </c>
      <c r="Z13" t="str" cm="1">
        <f t="array" ref="Z13">_xlfn.IFS(Table1[[#This Row],[Energy %]]&lt;=35,"Low",Table1[[#This Row],[Energy %]]&lt;=70,"Medium",Table1[[#This Row],[Energy %]]&gt;70,"High")</f>
        <v>High</v>
      </c>
      <c r="AA13">
        <v>18</v>
      </c>
      <c r="AB13" t="str" cm="1">
        <f t="array" ref="AB13">_xlfn.IFS(Table1[[#This Row],[Acousticness %]]&lt;=35,"Low",Table1[[#This Row],[Acousticness %]]&lt;=70,"Medium",Table1[[#This Row],[Acousticness %]]&gt;70,"High")</f>
        <v>Low</v>
      </c>
      <c r="AC13">
        <v>0</v>
      </c>
      <c r="AD13">
        <v>15</v>
      </c>
      <c r="AE13">
        <v>7</v>
      </c>
    </row>
    <row r="14" spans="1:31" x14ac:dyDescent="0.3">
      <c r="A14" t="s">
        <v>56</v>
      </c>
      <c r="B14" t="str">
        <f>PROPER(Table1[[#This Row],[track_name]])</f>
        <v>Flowers</v>
      </c>
      <c r="C14" t="s">
        <v>57</v>
      </c>
      <c r="D14" t="str">
        <f>PROPER(Table1[[#This Row],[artist(s)_name]])</f>
        <v>Miley Cyrus</v>
      </c>
      <c r="E14">
        <v>1</v>
      </c>
      <c r="F14" s="5">
        <f>IF(Table1[[#This Row],[Artist Count]]&gt;=4, "4+", Table1[[#This Row],[Artist Count]])</f>
        <v>1</v>
      </c>
      <c r="G14">
        <v>2023</v>
      </c>
      <c r="H14">
        <v>1</v>
      </c>
      <c r="I14">
        <v>12</v>
      </c>
      <c r="J14" s="4">
        <f>DATE(Table1[[#This Row],[Released Year]],Table1[[#This Row],[Released Month]],Table1[[#This Row],[Released Day]])</f>
        <v>44938</v>
      </c>
      <c r="K14">
        <v>12211</v>
      </c>
      <c r="L14">
        <v>115</v>
      </c>
      <c r="M14" s="3">
        <v>1316855716</v>
      </c>
      <c r="N14">
        <v>300</v>
      </c>
      <c r="O14">
        <v>215</v>
      </c>
      <c r="P14">
        <v>745</v>
      </c>
      <c r="Q14">
        <v>58</v>
      </c>
      <c r="R14" s="1">
        <v>1021</v>
      </c>
      <c r="S14">
        <v>118</v>
      </c>
      <c r="U14" t="s">
        <v>27</v>
      </c>
      <c r="V14">
        <v>71</v>
      </c>
      <c r="W14" t="str" cm="1">
        <f t="array" ref="W14">_xlfn.IFS(Table1[[#This Row],[Danceability %]]&lt;=35,"Low",Table1[[#This Row],[Danceability %]]&lt;=70,"Medium",Table1[[#This Row],[Danceability %]]&gt;70,"High")</f>
        <v>High</v>
      </c>
      <c r="X14">
        <v>65</v>
      </c>
      <c r="Y14">
        <v>68</v>
      </c>
      <c r="Z14" t="str" cm="1">
        <f t="array" ref="Z14">_xlfn.IFS(Table1[[#This Row],[Energy %]]&lt;=35,"Low",Table1[[#This Row],[Energy %]]&lt;=70,"Medium",Table1[[#This Row],[Energy %]]&gt;70,"High")</f>
        <v>Medium</v>
      </c>
      <c r="AA14">
        <v>6</v>
      </c>
      <c r="AB14" t="str" cm="1">
        <f t="array" ref="AB14">_xlfn.IFS(Table1[[#This Row],[Acousticness %]]&lt;=35,"Low",Table1[[#This Row],[Acousticness %]]&lt;=70,"Medium",Table1[[#This Row],[Acousticness %]]&gt;70,"High")</f>
        <v>Low</v>
      </c>
      <c r="AC14">
        <v>0</v>
      </c>
      <c r="AD14">
        <v>3</v>
      </c>
      <c r="AE14">
        <v>7</v>
      </c>
    </row>
    <row r="15" spans="1:31" x14ac:dyDescent="0.3">
      <c r="A15" t="s">
        <v>58</v>
      </c>
      <c r="B15" t="str">
        <f>PROPER(Table1[[#This Row],[track_name]])</f>
        <v>Daylight</v>
      </c>
      <c r="C15" t="s">
        <v>59</v>
      </c>
      <c r="D15" t="str">
        <f>PROPER(Table1[[#This Row],[artist(s)_name]])</f>
        <v>David Kushner</v>
      </c>
      <c r="E15">
        <v>1</v>
      </c>
      <c r="F15" s="5">
        <f>IF(Table1[[#This Row],[Artist Count]]&gt;=4, "4+", Table1[[#This Row],[Artist Count]])</f>
        <v>1</v>
      </c>
      <c r="G15">
        <v>2023</v>
      </c>
      <c r="H15">
        <v>4</v>
      </c>
      <c r="I15">
        <v>14</v>
      </c>
      <c r="J15" s="4">
        <f>DATE(Table1[[#This Row],[Released Year]],Table1[[#This Row],[Released Month]],Table1[[#This Row],[Released Day]])</f>
        <v>45030</v>
      </c>
      <c r="K15">
        <v>3528</v>
      </c>
      <c r="L15">
        <v>98</v>
      </c>
      <c r="M15" s="3">
        <v>387570742</v>
      </c>
      <c r="N15">
        <v>80</v>
      </c>
      <c r="O15">
        <v>156</v>
      </c>
      <c r="P15">
        <v>182</v>
      </c>
      <c r="Q15">
        <v>24</v>
      </c>
      <c r="R15" s="1">
        <v>1281</v>
      </c>
      <c r="S15">
        <v>130</v>
      </c>
      <c r="T15" t="s">
        <v>50</v>
      </c>
      <c r="U15" t="s">
        <v>39</v>
      </c>
      <c r="V15">
        <v>51</v>
      </c>
      <c r="W15" t="str" cm="1">
        <f t="array" ref="W15">_xlfn.IFS(Table1[[#This Row],[Danceability %]]&lt;=35,"Low",Table1[[#This Row],[Danceability %]]&lt;=70,"Medium",Table1[[#This Row],[Danceability %]]&gt;70,"High")</f>
        <v>Medium</v>
      </c>
      <c r="X15">
        <v>32</v>
      </c>
      <c r="Y15">
        <v>43</v>
      </c>
      <c r="Z15" t="str" cm="1">
        <f t="array" ref="Z15">_xlfn.IFS(Table1[[#This Row],[Energy %]]&lt;=35,"Low",Table1[[#This Row],[Energy %]]&lt;=70,"Medium",Table1[[#This Row],[Energy %]]&gt;70,"High")</f>
        <v>Medium</v>
      </c>
      <c r="AA15">
        <v>83</v>
      </c>
      <c r="AB15" t="str" cm="1">
        <f t="array" ref="AB15">_xlfn.IFS(Table1[[#This Row],[Acousticness %]]&lt;=35,"Low",Table1[[#This Row],[Acousticness %]]&lt;=70,"Medium",Table1[[#This Row],[Acousticness %]]&gt;70,"High")</f>
        <v>High</v>
      </c>
      <c r="AC15">
        <v>0</v>
      </c>
      <c r="AD15">
        <v>9</v>
      </c>
      <c r="AE15">
        <v>3</v>
      </c>
    </row>
    <row r="16" spans="1:31" x14ac:dyDescent="0.3">
      <c r="A16" t="s">
        <v>60</v>
      </c>
      <c r="B16" t="str">
        <f>PROPER(Table1[[#This Row],[track_name]])</f>
        <v>As It Was</v>
      </c>
      <c r="C16" t="s">
        <v>61</v>
      </c>
      <c r="D16" t="str">
        <f>PROPER(Table1[[#This Row],[artist(s)_name]])</f>
        <v>Harry Styles</v>
      </c>
      <c r="E16">
        <v>1</v>
      </c>
      <c r="F16" s="5">
        <f>IF(Table1[[#This Row],[Artist Count]]&gt;=4, "4+", Table1[[#This Row],[Artist Count]])</f>
        <v>1</v>
      </c>
      <c r="G16">
        <v>2022</v>
      </c>
      <c r="H16">
        <v>3</v>
      </c>
      <c r="I16">
        <v>31</v>
      </c>
      <c r="J16" s="4">
        <f>DATE(Table1[[#This Row],[Released Year]],Table1[[#This Row],[Released Month]],Table1[[#This Row],[Released Day]])</f>
        <v>44651</v>
      </c>
      <c r="K16">
        <v>23575</v>
      </c>
      <c r="L16">
        <v>130</v>
      </c>
      <c r="M16" s="3">
        <v>2513188493</v>
      </c>
      <c r="N16">
        <v>403</v>
      </c>
      <c r="O16">
        <v>198</v>
      </c>
      <c r="P16">
        <v>863</v>
      </c>
      <c r="Q16">
        <v>46</v>
      </c>
      <c r="S16">
        <v>174</v>
      </c>
      <c r="T16" t="s">
        <v>53</v>
      </c>
      <c r="U16" t="s">
        <v>39</v>
      </c>
      <c r="V16">
        <v>52</v>
      </c>
      <c r="W16" t="str" cm="1">
        <f t="array" ref="W16">_xlfn.IFS(Table1[[#This Row],[Danceability %]]&lt;=35,"Low",Table1[[#This Row],[Danceability %]]&lt;=70,"Medium",Table1[[#This Row],[Danceability %]]&gt;70,"High")</f>
        <v>Medium</v>
      </c>
      <c r="X16">
        <v>66</v>
      </c>
      <c r="Y16">
        <v>73</v>
      </c>
      <c r="Z16" t="str" cm="1">
        <f t="array" ref="Z16">_xlfn.IFS(Table1[[#This Row],[Energy %]]&lt;=35,"Low",Table1[[#This Row],[Energy %]]&lt;=70,"Medium",Table1[[#This Row],[Energy %]]&gt;70,"High")</f>
        <v>High</v>
      </c>
      <c r="AA16">
        <v>34</v>
      </c>
      <c r="AB16" t="str" cm="1">
        <f t="array" ref="AB16">_xlfn.IFS(Table1[[#This Row],[Acousticness %]]&lt;=35,"Low",Table1[[#This Row],[Acousticness %]]&lt;=70,"Medium",Table1[[#This Row],[Acousticness %]]&gt;70,"High")</f>
        <v>Low</v>
      </c>
      <c r="AC16">
        <v>0</v>
      </c>
      <c r="AD16">
        <v>31</v>
      </c>
      <c r="AE16">
        <v>6</v>
      </c>
    </row>
    <row r="17" spans="1:31" x14ac:dyDescent="0.3">
      <c r="A17" t="s">
        <v>62</v>
      </c>
      <c r="B17" t="str">
        <f>PROPER(Table1[[#This Row],[track_name]])</f>
        <v>Kill Bill</v>
      </c>
      <c r="C17" t="s">
        <v>63</v>
      </c>
      <c r="D17" t="str">
        <f>PROPER(Table1[[#This Row],[artist(s)_name]])</f>
        <v>Sza</v>
      </c>
      <c r="E17">
        <v>1</v>
      </c>
      <c r="F17" s="5">
        <f>IF(Table1[[#This Row],[Artist Count]]&gt;=4, "4+", Table1[[#This Row],[Artist Count]])</f>
        <v>1</v>
      </c>
      <c r="G17">
        <v>2022</v>
      </c>
      <c r="H17">
        <v>12</v>
      </c>
      <c r="I17">
        <v>8</v>
      </c>
      <c r="J17" s="4">
        <f>DATE(Table1[[#This Row],[Released Year]],Table1[[#This Row],[Released Month]],Table1[[#This Row],[Released Day]])</f>
        <v>44903</v>
      </c>
      <c r="K17">
        <v>8109</v>
      </c>
      <c r="L17">
        <v>77</v>
      </c>
      <c r="M17" s="3">
        <v>1163093654</v>
      </c>
      <c r="N17">
        <v>183</v>
      </c>
      <c r="O17">
        <v>162</v>
      </c>
      <c r="P17">
        <v>161</v>
      </c>
      <c r="Q17">
        <v>12</v>
      </c>
      <c r="R17">
        <v>187</v>
      </c>
      <c r="S17">
        <v>89</v>
      </c>
      <c r="T17" t="s">
        <v>64</v>
      </c>
      <c r="U17" t="s">
        <v>27</v>
      </c>
      <c r="V17">
        <v>64</v>
      </c>
      <c r="W17" t="str" cm="1">
        <f t="array" ref="W17">_xlfn.IFS(Table1[[#This Row],[Danceability %]]&lt;=35,"Low",Table1[[#This Row],[Danceability %]]&lt;=70,"Medium",Table1[[#This Row],[Danceability %]]&gt;70,"High")</f>
        <v>Medium</v>
      </c>
      <c r="X17">
        <v>43</v>
      </c>
      <c r="Y17">
        <v>73</v>
      </c>
      <c r="Z17" t="str" cm="1">
        <f t="array" ref="Z17">_xlfn.IFS(Table1[[#This Row],[Energy %]]&lt;=35,"Low",Table1[[#This Row],[Energy %]]&lt;=70,"Medium",Table1[[#This Row],[Energy %]]&gt;70,"High")</f>
        <v>High</v>
      </c>
      <c r="AA17">
        <v>5</v>
      </c>
      <c r="AB17" t="str" cm="1">
        <f t="array" ref="AB17">_xlfn.IFS(Table1[[#This Row],[Acousticness %]]&lt;=35,"Low",Table1[[#This Row],[Acousticness %]]&lt;=70,"Medium",Table1[[#This Row],[Acousticness %]]&gt;70,"High")</f>
        <v>Low</v>
      </c>
      <c r="AC17">
        <v>17</v>
      </c>
      <c r="AD17">
        <v>16</v>
      </c>
      <c r="AE17">
        <v>4</v>
      </c>
    </row>
    <row r="18" spans="1:31" x14ac:dyDescent="0.3">
      <c r="A18" t="s">
        <v>65</v>
      </c>
      <c r="B18" t="str">
        <f>PROPER(Table1[[#This Row],[track_name]])</f>
        <v>Cupid - Twin Ver.</v>
      </c>
      <c r="C18" t="s">
        <v>66</v>
      </c>
      <c r="D18" t="str">
        <f>PROPER(Table1[[#This Row],[artist(s)_name]])</f>
        <v>Fifty Fifty</v>
      </c>
      <c r="E18">
        <v>1</v>
      </c>
      <c r="F18" s="5">
        <f>IF(Table1[[#This Row],[Artist Count]]&gt;=4, "4+", Table1[[#This Row],[Artist Count]])</f>
        <v>1</v>
      </c>
      <c r="G18">
        <v>2023</v>
      </c>
      <c r="H18">
        <v>2</v>
      </c>
      <c r="I18">
        <v>24</v>
      </c>
      <c r="J18" s="4">
        <f>DATE(Table1[[#This Row],[Released Year]],Table1[[#This Row],[Released Month]],Table1[[#This Row],[Released Day]])</f>
        <v>44981</v>
      </c>
      <c r="K18">
        <v>2942</v>
      </c>
      <c r="L18">
        <v>77</v>
      </c>
      <c r="M18" s="3">
        <v>496795686</v>
      </c>
      <c r="N18">
        <v>91</v>
      </c>
      <c r="O18">
        <v>212</v>
      </c>
      <c r="P18">
        <v>78</v>
      </c>
      <c r="Q18">
        <v>6</v>
      </c>
      <c r="R18">
        <v>0</v>
      </c>
      <c r="S18">
        <v>120</v>
      </c>
      <c r="T18" t="s">
        <v>26</v>
      </c>
      <c r="U18" t="s">
        <v>39</v>
      </c>
      <c r="V18">
        <v>78</v>
      </c>
      <c r="W18" t="str" cm="1">
        <f t="array" ref="W18">_xlfn.IFS(Table1[[#This Row],[Danceability %]]&lt;=35,"Low",Table1[[#This Row],[Danceability %]]&lt;=70,"Medium",Table1[[#This Row],[Danceability %]]&gt;70,"High")</f>
        <v>High</v>
      </c>
      <c r="X18">
        <v>76</v>
      </c>
      <c r="Y18">
        <v>59</v>
      </c>
      <c r="Z18" t="str" cm="1">
        <f t="array" ref="Z18">_xlfn.IFS(Table1[[#This Row],[Energy %]]&lt;=35,"Low",Table1[[#This Row],[Energy %]]&lt;=70,"Medium",Table1[[#This Row],[Energy %]]&gt;70,"High")</f>
        <v>Medium</v>
      </c>
      <c r="AA18">
        <v>43</v>
      </c>
      <c r="AB18" t="str" cm="1">
        <f t="array" ref="AB18">_xlfn.IFS(Table1[[#This Row],[Acousticness %]]&lt;=35,"Low",Table1[[#This Row],[Acousticness %]]&lt;=70,"Medium",Table1[[#This Row],[Acousticness %]]&gt;70,"High")</f>
        <v>Medium</v>
      </c>
      <c r="AC18">
        <v>0</v>
      </c>
      <c r="AD18">
        <v>34</v>
      </c>
      <c r="AE18">
        <v>3</v>
      </c>
    </row>
    <row r="19" spans="1:31" x14ac:dyDescent="0.3">
      <c r="A19" t="s">
        <v>67</v>
      </c>
      <c r="B19" t="str">
        <f>PROPER(Table1[[#This Row],[track_name]])</f>
        <v>What Was I Made For? [From The Motion Picture "Barbie"]</v>
      </c>
      <c r="C19" t="s">
        <v>68</v>
      </c>
      <c r="D19" t="str">
        <f>PROPER(Table1[[#This Row],[artist(s)_name]])</f>
        <v>Billie Eilish</v>
      </c>
      <c r="E19">
        <v>1</v>
      </c>
      <c r="F19" s="5">
        <f>IF(Table1[[#This Row],[Artist Count]]&gt;=4, "4+", Table1[[#This Row],[Artist Count]])</f>
        <v>1</v>
      </c>
      <c r="G19">
        <v>2023</v>
      </c>
      <c r="H19">
        <v>7</v>
      </c>
      <c r="I19">
        <v>13</v>
      </c>
      <c r="J19" s="4">
        <f>DATE(Table1[[#This Row],[Released Year]],Table1[[#This Row],[Released Month]],Table1[[#This Row],[Released Day]])</f>
        <v>45120</v>
      </c>
      <c r="K19">
        <v>873</v>
      </c>
      <c r="L19">
        <v>104</v>
      </c>
      <c r="M19" s="3">
        <v>30546883</v>
      </c>
      <c r="N19">
        <v>80</v>
      </c>
      <c r="O19">
        <v>227</v>
      </c>
      <c r="P19">
        <v>95</v>
      </c>
      <c r="Q19">
        <v>24</v>
      </c>
      <c r="R19" s="1">
        <v>1173</v>
      </c>
      <c r="S19">
        <v>78</v>
      </c>
      <c r="U19" t="s">
        <v>27</v>
      </c>
      <c r="V19">
        <v>44</v>
      </c>
      <c r="W19" t="str" cm="1">
        <f t="array" ref="W19">_xlfn.IFS(Table1[[#This Row],[Danceability %]]&lt;=35,"Low",Table1[[#This Row],[Danceability %]]&lt;=70,"Medium",Table1[[#This Row],[Danceability %]]&gt;70,"High")</f>
        <v>Medium</v>
      </c>
      <c r="X19">
        <v>14</v>
      </c>
      <c r="Y19">
        <v>9</v>
      </c>
      <c r="Z19" t="str" cm="1">
        <f t="array" ref="Z19">_xlfn.IFS(Table1[[#This Row],[Energy %]]&lt;=35,"Low",Table1[[#This Row],[Energy %]]&lt;=70,"Medium",Table1[[#This Row],[Energy %]]&gt;70,"High")</f>
        <v>Low</v>
      </c>
      <c r="AA19">
        <v>96</v>
      </c>
      <c r="AB19" t="str" cm="1">
        <f t="array" ref="AB19">_xlfn.IFS(Table1[[#This Row],[Acousticness %]]&lt;=35,"Low",Table1[[#This Row],[Acousticness %]]&lt;=70,"Medium",Table1[[#This Row],[Acousticness %]]&gt;70,"High")</f>
        <v>High</v>
      </c>
      <c r="AC19">
        <v>0</v>
      </c>
      <c r="AD19">
        <v>10</v>
      </c>
      <c r="AE19">
        <v>3</v>
      </c>
    </row>
    <row r="20" spans="1:31" x14ac:dyDescent="0.3">
      <c r="A20" t="s">
        <v>69</v>
      </c>
      <c r="B20" t="str">
        <f>PROPER(Table1[[#This Row],[track_name]])</f>
        <v>Classy 101</v>
      </c>
      <c r="C20" t="s">
        <v>70</v>
      </c>
      <c r="D20" t="str">
        <f>PROPER(Table1[[#This Row],[artist(s)_name]])</f>
        <v>Feid, Young Miko</v>
      </c>
      <c r="E20">
        <v>2</v>
      </c>
      <c r="F20" s="5">
        <f>IF(Table1[[#This Row],[Artist Count]]&gt;=4, "4+", Table1[[#This Row],[Artist Count]])</f>
        <v>2</v>
      </c>
      <c r="G20">
        <v>2023</v>
      </c>
      <c r="H20">
        <v>3</v>
      </c>
      <c r="I20">
        <v>31</v>
      </c>
      <c r="J20" s="4">
        <f>DATE(Table1[[#This Row],[Released Year]],Table1[[#This Row],[Released Month]],Table1[[#This Row],[Released Day]])</f>
        <v>45016</v>
      </c>
      <c r="K20">
        <v>2610</v>
      </c>
      <c r="L20">
        <v>40</v>
      </c>
      <c r="M20" s="3">
        <v>335222234</v>
      </c>
      <c r="N20">
        <v>43</v>
      </c>
      <c r="O20">
        <v>100</v>
      </c>
      <c r="P20">
        <v>54</v>
      </c>
      <c r="Q20">
        <v>14</v>
      </c>
      <c r="R20">
        <v>187</v>
      </c>
      <c r="S20">
        <v>100</v>
      </c>
      <c r="T20" t="s">
        <v>26</v>
      </c>
      <c r="U20" t="s">
        <v>27</v>
      </c>
      <c r="V20">
        <v>86</v>
      </c>
      <c r="W20" t="str" cm="1">
        <f t="array" ref="W20">_xlfn.IFS(Table1[[#This Row],[Danceability %]]&lt;=35,"Low",Table1[[#This Row],[Danceability %]]&lt;=70,"Medium",Table1[[#This Row],[Danceability %]]&gt;70,"High")</f>
        <v>High</v>
      </c>
      <c r="X20">
        <v>67</v>
      </c>
      <c r="Y20">
        <v>66</v>
      </c>
      <c r="Z20" t="str" cm="1">
        <f t="array" ref="Z20">_xlfn.IFS(Table1[[#This Row],[Energy %]]&lt;=35,"Low",Table1[[#This Row],[Energy %]]&lt;=70,"Medium",Table1[[#This Row],[Energy %]]&gt;70,"High")</f>
        <v>Medium</v>
      </c>
      <c r="AA20">
        <v>14</v>
      </c>
      <c r="AB20" t="str" cm="1">
        <f t="array" ref="AB20">_xlfn.IFS(Table1[[#This Row],[Acousticness %]]&lt;=35,"Low",Table1[[#This Row],[Acousticness %]]&lt;=70,"Medium",Table1[[#This Row],[Acousticness %]]&gt;70,"High")</f>
        <v>Low</v>
      </c>
      <c r="AC20">
        <v>0</v>
      </c>
      <c r="AD20">
        <v>12</v>
      </c>
      <c r="AE20">
        <v>16</v>
      </c>
    </row>
    <row r="21" spans="1:31" x14ac:dyDescent="0.3">
      <c r="A21" t="s">
        <v>71</v>
      </c>
      <c r="B21" t="str">
        <f>PROPER(Table1[[#This Row],[track_name]])</f>
        <v>Like Crazy</v>
      </c>
      <c r="C21" t="s">
        <v>72</v>
      </c>
      <c r="D21" t="str">
        <f>PROPER(Table1[[#This Row],[artist(s)_name]])</f>
        <v>Jimin</v>
      </c>
      <c r="E21">
        <v>1</v>
      </c>
      <c r="F21" s="5">
        <f>IF(Table1[[#This Row],[Artist Count]]&gt;=4, "4+", Table1[[#This Row],[Artist Count]])</f>
        <v>1</v>
      </c>
      <c r="G21">
        <v>2023</v>
      </c>
      <c r="H21">
        <v>3</v>
      </c>
      <c r="I21">
        <v>24</v>
      </c>
      <c r="J21" s="4">
        <f>DATE(Table1[[#This Row],[Released Year]],Table1[[#This Row],[Released Month]],Table1[[#This Row],[Released Day]])</f>
        <v>45009</v>
      </c>
      <c r="K21">
        <v>596</v>
      </c>
      <c r="L21">
        <v>68</v>
      </c>
      <c r="M21" s="3">
        <v>363369738</v>
      </c>
      <c r="N21">
        <v>8</v>
      </c>
      <c r="O21">
        <v>104</v>
      </c>
      <c r="P21">
        <v>23</v>
      </c>
      <c r="Q21">
        <v>2</v>
      </c>
      <c r="R21">
        <v>29</v>
      </c>
      <c r="S21">
        <v>120</v>
      </c>
      <c r="T21" t="s">
        <v>73</v>
      </c>
      <c r="U21" t="s">
        <v>27</v>
      </c>
      <c r="V21">
        <v>63</v>
      </c>
      <c r="W21" t="str" cm="1">
        <f t="array" ref="W21">_xlfn.IFS(Table1[[#This Row],[Danceability %]]&lt;=35,"Low",Table1[[#This Row],[Danceability %]]&lt;=70,"Medium",Table1[[#This Row],[Danceability %]]&gt;70,"High")</f>
        <v>Medium</v>
      </c>
      <c r="X21">
        <v>36</v>
      </c>
      <c r="Y21">
        <v>73</v>
      </c>
      <c r="Z21" t="str" cm="1">
        <f t="array" ref="Z21">_xlfn.IFS(Table1[[#This Row],[Energy %]]&lt;=35,"Low",Table1[[#This Row],[Energy %]]&lt;=70,"Medium",Table1[[#This Row],[Energy %]]&gt;70,"High")</f>
        <v>High</v>
      </c>
      <c r="AA21">
        <v>0</v>
      </c>
      <c r="AB21" t="str" cm="1">
        <f t="array" ref="AB21">_xlfn.IFS(Table1[[#This Row],[Acousticness %]]&lt;=35,"Low",Table1[[#This Row],[Acousticness %]]&lt;=70,"Medium",Table1[[#This Row],[Acousticness %]]&gt;70,"High")</f>
        <v>Low</v>
      </c>
      <c r="AC21">
        <v>0</v>
      </c>
      <c r="AD21">
        <v>36</v>
      </c>
      <c r="AE21">
        <v>4</v>
      </c>
    </row>
    <row r="22" spans="1:31" x14ac:dyDescent="0.3">
      <c r="A22" t="s">
        <v>74</v>
      </c>
      <c r="B22" t="str">
        <f>PROPER(Table1[[#This Row],[track_name]])</f>
        <v>Lady Gaga</v>
      </c>
      <c r="C22" t="s">
        <v>75</v>
      </c>
      <c r="D22" t="str">
        <f>PROPER(Table1[[#This Row],[artist(s)_name]])</f>
        <v>Gabito Ballesteros, Junior H, Peso Pluma</v>
      </c>
      <c r="E22">
        <v>3</v>
      </c>
      <c r="F22" s="5">
        <f>IF(Table1[[#This Row],[Artist Count]]&gt;=4, "4+", Table1[[#This Row],[Artist Count]])</f>
        <v>3</v>
      </c>
      <c r="G22">
        <v>2023</v>
      </c>
      <c r="H22">
        <v>6</v>
      </c>
      <c r="I22">
        <v>22</v>
      </c>
      <c r="J22" s="4">
        <f>DATE(Table1[[#This Row],[Released Year]],Table1[[#This Row],[Released Month]],Table1[[#This Row],[Released Day]])</f>
        <v>45099</v>
      </c>
      <c r="K22">
        <v>332</v>
      </c>
      <c r="L22">
        <v>26</v>
      </c>
      <c r="M22" s="3">
        <v>86444842</v>
      </c>
      <c r="N22">
        <v>11</v>
      </c>
      <c r="O22">
        <v>163</v>
      </c>
      <c r="P22">
        <v>10</v>
      </c>
      <c r="Q22">
        <v>4</v>
      </c>
      <c r="R22">
        <v>0</v>
      </c>
      <c r="S22">
        <v>140</v>
      </c>
      <c r="T22" t="s">
        <v>33</v>
      </c>
      <c r="U22" t="s">
        <v>39</v>
      </c>
      <c r="V22">
        <v>65</v>
      </c>
      <c r="W22" t="str" cm="1">
        <f t="array" ref="W22">_xlfn.IFS(Table1[[#This Row],[Danceability %]]&lt;=35,"Low",Table1[[#This Row],[Danceability %]]&lt;=70,"Medium",Table1[[#This Row],[Danceability %]]&gt;70,"High")</f>
        <v>Medium</v>
      </c>
      <c r="X22">
        <v>87</v>
      </c>
      <c r="Y22">
        <v>74</v>
      </c>
      <c r="Z22" t="str" cm="1">
        <f t="array" ref="Z22">_xlfn.IFS(Table1[[#This Row],[Energy %]]&lt;=35,"Low",Table1[[#This Row],[Energy %]]&lt;=70,"Medium",Table1[[#This Row],[Energy %]]&gt;70,"High")</f>
        <v>High</v>
      </c>
      <c r="AA22">
        <v>22</v>
      </c>
      <c r="AB22" t="str" cm="1">
        <f t="array" ref="AB22">_xlfn.IFS(Table1[[#This Row],[Acousticness %]]&lt;=35,"Low",Table1[[#This Row],[Acousticness %]]&lt;=70,"Medium",Table1[[#This Row],[Acousticness %]]&gt;70,"High")</f>
        <v>Low</v>
      </c>
      <c r="AC22">
        <v>0</v>
      </c>
      <c r="AD22">
        <v>42</v>
      </c>
      <c r="AE22">
        <v>4</v>
      </c>
    </row>
    <row r="23" spans="1:31" x14ac:dyDescent="0.3">
      <c r="A23" t="s">
        <v>76</v>
      </c>
      <c r="B23" t="str">
        <f>PROPER(Table1[[#This Row],[track_name]])</f>
        <v xml:space="preserve">I Can See You (Taylorï¿½Ï¿½Ï¿½S Version) (From The </v>
      </c>
      <c r="C23" t="s">
        <v>35</v>
      </c>
      <c r="D23" t="str">
        <f>PROPER(Table1[[#This Row],[artist(s)_name]])</f>
        <v>Taylor Swift</v>
      </c>
      <c r="E23">
        <v>1</v>
      </c>
      <c r="F23" s="5">
        <f>IF(Table1[[#This Row],[Artist Count]]&gt;=4, "4+", Table1[[#This Row],[Artist Count]])</f>
        <v>1</v>
      </c>
      <c r="G23">
        <v>2023</v>
      </c>
      <c r="H23">
        <v>7</v>
      </c>
      <c r="I23">
        <v>7</v>
      </c>
      <c r="J23" s="4">
        <f>DATE(Table1[[#This Row],[Released Year]],Table1[[#This Row],[Released Month]],Table1[[#This Row],[Released Day]])</f>
        <v>45114</v>
      </c>
      <c r="K23">
        <v>516</v>
      </c>
      <c r="L23">
        <v>38</v>
      </c>
      <c r="M23" s="3">
        <v>52135248</v>
      </c>
      <c r="N23">
        <v>73</v>
      </c>
      <c r="O23">
        <v>119</v>
      </c>
      <c r="P23">
        <v>42</v>
      </c>
      <c r="Q23">
        <v>1</v>
      </c>
      <c r="R23">
        <v>150</v>
      </c>
      <c r="S23">
        <v>123</v>
      </c>
      <c r="T23" t="s">
        <v>53</v>
      </c>
      <c r="U23" t="s">
        <v>27</v>
      </c>
      <c r="V23">
        <v>69</v>
      </c>
      <c r="W23" t="str" cm="1">
        <f t="array" ref="W23">_xlfn.IFS(Table1[[#This Row],[Danceability %]]&lt;=35,"Low",Table1[[#This Row],[Danceability %]]&lt;=70,"Medium",Table1[[#This Row],[Danceability %]]&gt;70,"High")</f>
        <v>Medium</v>
      </c>
      <c r="X23">
        <v>82</v>
      </c>
      <c r="Y23">
        <v>76</v>
      </c>
      <c r="Z23" t="str" cm="1">
        <f t="array" ref="Z23">_xlfn.IFS(Table1[[#This Row],[Energy %]]&lt;=35,"Low",Table1[[#This Row],[Energy %]]&lt;=70,"Medium",Table1[[#This Row],[Energy %]]&gt;70,"High")</f>
        <v>High</v>
      </c>
      <c r="AA23">
        <v>6</v>
      </c>
      <c r="AB23" t="str" cm="1">
        <f t="array" ref="AB23">_xlfn.IFS(Table1[[#This Row],[Acousticness %]]&lt;=35,"Low",Table1[[#This Row],[Acousticness %]]&lt;=70,"Medium",Table1[[#This Row],[Acousticness %]]&gt;70,"High")</f>
        <v>Low</v>
      </c>
      <c r="AC23">
        <v>0</v>
      </c>
      <c r="AD23">
        <v>6</v>
      </c>
      <c r="AE23">
        <v>3</v>
      </c>
    </row>
    <row r="24" spans="1:31" x14ac:dyDescent="0.3">
      <c r="A24" t="s">
        <v>77</v>
      </c>
      <c r="B24" t="str">
        <f>PROPER(Table1[[#This Row],[track_name]])</f>
        <v>I Wanna Be Yours</v>
      </c>
      <c r="C24" t="s">
        <v>78</v>
      </c>
      <c r="D24" t="str">
        <f>PROPER(Table1[[#This Row],[artist(s)_name]])</f>
        <v>Arctic Monkeys</v>
      </c>
      <c r="E24">
        <v>1</v>
      </c>
      <c r="F24" s="5">
        <f>IF(Table1[[#This Row],[Artist Count]]&gt;=4, "4+", Table1[[#This Row],[Artist Count]])</f>
        <v>1</v>
      </c>
      <c r="G24">
        <v>2013</v>
      </c>
      <c r="H24">
        <v>1</v>
      </c>
      <c r="I24">
        <v>1</v>
      </c>
      <c r="J24" s="4">
        <f>DATE(Table1[[#This Row],[Released Year]],Table1[[#This Row],[Released Month]],Table1[[#This Row],[Released Day]])</f>
        <v>41275</v>
      </c>
      <c r="K24">
        <v>12859</v>
      </c>
      <c r="L24">
        <v>110</v>
      </c>
      <c r="M24" s="3">
        <v>1297026226</v>
      </c>
      <c r="N24">
        <v>24</v>
      </c>
      <c r="O24">
        <v>98</v>
      </c>
      <c r="P24">
        <v>582</v>
      </c>
      <c r="Q24">
        <v>2</v>
      </c>
      <c r="R24">
        <v>73</v>
      </c>
      <c r="S24">
        <v>135</v>
      </c>
      <c r="U24" t="s">
        <v>39</v>
      </c>
      <c r="V24">
        <v>48</v>
      </c>
      <c r="W24" t="str" cm="1">
        <f t="array" ref="W24">_xlfn.IFS(Table1[[#This Row],[Danceability %]]&lt;=35,"Low",Table1[[#This Row],[Danceability %]]&lt;=70,"Medium",Table1[[#This Row],[Danceability %]]&gt;70,"High")</f>
        <v>Medium</v>
      </c>
      <c r="X24">
        <v>44</v>
      </c>
      <c r="Y24">
        <v>42</v>
      </c>
      <c r="Z24" t="str" cm="1">
        <f t="array" ref="Z24">_xlfn.IFS(Table1[[#This Row],[Energy %]]&lt;=35,"Low",Table1[[#This Row],[Energy %]]&lt;=70,"Medium",Table1[[#This Row],[Energy %]]&gt;70,"High")</f>
        <v>Medium</v>
      </c>
      <c r="AA24">
        <v>12</v>
      </c>
      <c r="AB24" t="str" cm="1">
        <f t="array" ref="AB24">_xlfn.IFS(Table1[[#This Row],[Acousticness %]]&lt;=35,"Low",Table1[[#This Row],[Acousticness %]]&lt;=70,"Medium",Table1[[#This Row],[Acousticness %]]&gt;70,"High")</f>
        <v>Low</v>
      </c>
      <c r="AC24">
        <v>2</v>
      </c>
      <c r="AD24">
        <v>11</v>
      </c>
      <c r="AE24">
        <v>3</v>
      </c>
    </row>
    <row r="25" spans="1:31" x14ac:dyDescent="0.3">
      <c r="A25" t="s">
        <v>79</v>
      </c>
      <c r="B25" t="str">
        <f>PROPER(Table1[[#This Row],[track_name]])</f>
        <v>Peso Pluma: Bzrp Music Sessions, Vol. 55</v>
      </c>
      <c r="C25" t="s">
        <v>80</v>
      </c>
      <c r="D25" t="str">
        <f>PROPER(Table1[[#This Row],[artist(s)_name]])</f>
        <v>Bizarrap, Peso Pluma</v>
      </c>
      <c r="E25">
        <v>2</v>
      </c>
      <c r="F25" s="5">
        <f>IF(Table1[[#This Row],[Artist Count]]&gt;=4, "4+", Table1[[#This Row],[Artist Count]])</f>
        <v>2</v>
      </c>
      <c r="G25">
        <v>2023</v>
      </c>
      <c r="H25">
        <v>5</v>
      </c>
      <c r="I25">
        <v>31</v>
      </c>
      <c r="J25" s="4">
        <f>DATE(Table1[[#This Row],[Released Year]],Table1[[#This Row],[Released Month]],Table1[[#This Row],[Released Day]])</f>
        <v>45077</v>
      </c>
      <c r="K25">
        <v>1313</v>
      </c>
      <c r="L25">
        <v>40</v>
      </c>
      <c r="M25" s="3">
        <v>200647221</v>
      </c>
      <c r="N25">
        <v>17</v>
      </c>
      <c r="O25">
        <v>152</v>
      </c>
      <c r="P25">
        <v>32</v>
      </c>
      <c r="Q25">
        <v>11</v>
      </c>
      <c r="R25">
        <v>139</v>
      </c>
      <c r="S25">
        <v>133</v>
      </c>
      <c r="T25" t="s">
        <v>33</v>
      </c>
      <c r="U25" t="s">
        <v>39</v>
      </c>
      <c r="V25">
        <v>85</v>
      </c>
      <c r="W25" t="str" cm="1">
        <f t="array" ref="W25">_xlfn.IFS(Table1[[#This Row],[Danceability %]]&lt;=35,"Low",Table1[[#This Row],[Danceability %]]&lt;=70,"Medium",Table1[[#This Row],[Danceability %]]&gt;70,"High")</f>
        <v>High</v>
      </c>
      <c r="X25">
        <v>81</v>
      </c>
      <c r="Y25">
        <v>67</v>
      </c>
      <c r="Z25" t="str" cm="1">
        <f t="array" ref="Z25">_xlfn.IFS(Table1[[#This Row],[Energy %]]&lt;=35,"Low",Table1[[#This Row],[Energy %]]&lt;=70,"Medium",Table1[[#This Row],[Energy %]]&gt;70,"High")</f>
        <v>Medium</v>
      </c>
      <c r="AA25">
        <v>26</v>
      </c>
      <c r="AB25" t="str" cm="1">
        <f t="array" ref="AB25">_xlfn.IFS(Table1[[#This Row],[Acousticness %]]&lt;=35,"Low",Table1[[#This Row],[Acousticness %]]&lt;=70,"Medium",Table1[[#This Row],[Acousticness %]]&gt;70,"High")</f>
        <v>Low</v>
      </c>
      <c r="AC25">
        <v>0</v>
      </c>
      <c r="AD25">
        <v>12</v>
      </c>
      <c r="AE25">
        <v>5</v>
      </c>
    </row>
    <row r="26" spans="1:31" x14ac:dyDescent="0.3">
      <c r="A26" t="s">
        <v>81</v>
      </c>
      <c r="B26" t="str">
        <f>PROPER(Table1[[#This Row],[track_name]])</f>
        <v>Popular (With Playboi Carti &amp; Madonna) - The Idol Vol. 1 (Music From The Hbo Original Series)</v>
      </c>
      <c r="C26" t="s">
        <v>82</v>
      </c>
      <c r="D26" t="str">
        <f>PROPER(Table1[[#This Row],[artist(s)_name]])</f>
        <v>The Weeknd, Madonna, Playboi Carti</v>
      </c>
      <c r="E26">
        <v>3</v>
      </c>
      <c r="F26" s="5">
        <f>IF(Table1[[#This Row],[Artist Count]]&gt;=4, "4+", Table1[[#This Row],[Artist Count]])</f>
        <v>3</v>
      </c>
      <c r="G26">
        <v>2023</v>
      </c>
      <c r="H26">
        <v>6</v>
      </c>
      <c r="I26">
        <v>2</v>
      </c>
      <c r="J26" s="4">
        <f>DATE(Table1[[#This Row],[Released Year]],Table1[[#This Row],[Released Month]],Table1[[#This Row],[Released Day]])</f>
        <v>45079</v>
      </c>
      <c r="K26">
        <v>1945</v>
      </c>
      <c r="L26">
        <v>87</v>
      </c>
      <c r="M26" s="3">
        <v>115364561</v>
      </c>
      <c r="N26">
        <v>74</v>
      </c>
      <c r="O26">
        <v>182</v>
      </c>
      <c r="P26">
        <v>87</v>
      </c>
      <c r="Q26">
        <v>14</v>
      </c>
      <c r="R26" s="1">
        <v>1093</v>
      </c>
      <c r="S26">
        <v>99</v>
      </c>
      <c r="T26" t="s">
        <v>30</v>
      </c>
      <c r="U26" t="s">
        <v>27</v>
      </c>
      <c r="V26">
        <v>85</v>
      </c>
      <c r="W26" t="str" cm="1">
        <f t="array" ref="W26">_xlfn.IFS(Table1[[#This Row],[Danceability %]]&lt;=35,"Low",Table1[[#This Row],[Danceability %]]&lt;=70,"Medium",Table1[[#This Row],[Danceability %]]&gt;70,"High")</f>
        <v>High</v>
      </c>
      <c r="X26">
        <v>83</v>
      </c>
      <c r="Y26">
        <v>68</v>
      </c>
      <c r="Z26" t="str" cm="1">
        <f t="array" ref="Z26">_xlfn.IFS(Table1[[#This Row],[Energy %]]&lt;=35,"Low",Table1[[#This Row],[Energy %]]&lt;=70,"Medium",Table1[[#This Row],[Energy %]]&gt;70,"High")</f>
        <v>Medium</v>
      </c>
      <c r="AA26">
        <v>7</v>
      </c>
      <c r="AB26" t="str" cm="1">
        <f t="array" ref="AB26">_xlfn.IFS(Table1[[#This Row],[Acousticness %]]&lt;=35,"Low",Table1[[#This Row],[Acousticness %]]&lt;=70,"Medium",Table1[[#This Row],[Acousticness %]]&gt;70,"High")</f>
        <v>Low</v>
      </c>
      <c r="AC26">
        <v>0</v>
      </c>
      <c r="AD26">
        <v>36</v>
      </c>
      <c r="AE26">
        <v>20</v>
      </c>
    </row>
    <row r="27" spans="1:31" x14ac:dyDescent="0.3">
      <c r="A27" t="s">
        <v>83</v>
      </c>
      <c r="B27" t="str">
        <f>PROPER(Table1[[#This Row],[track_name]])</f>
        <v>Sabor Fresa</v>
      </c>
      <c r="C27" t="s">
        <v>84</v>
      </c>
      <c r="D27" t="str">
        <f>PROPER(Table1[[#This Row],[artist(s)_name]])</f>
        <v>Fuerza Regida</v>
      </c>
      <c r="E27">
        <v>1</v>
      </c>
      <c r="F27" s="5">
        <f>IF(Table1[[#This Row],[Artist Count]]&gt;=4, "4+", Table1[[#This Row],[Artist Count]])</f>
        <v>1</v>
      </c>
      <c r="G27">
        <v>2023</v>
      </c>
      <c r="H27">
        <v>6</v>
      </c>
      <c r="I27">
        <v>22</v>
      </c>
      <c r="J27" s="4">
        <f>DATE(Table1[[#This Row],[Released Year]],Table1[[#This Row],[Released Month]],Table1[[#This Row],[Released Day]])</f>
        <v>45099</v>
      </c>
      <c r="K27">
        <v>250</v>
      </c>
      <c r="L27">
        <v>26</v>
      </c>
      <c r="M27" s="3">
        <v>78300654</v>
      </c>
      <c r="N27">
        <v>16</v>
      </c>
      <c r="O27">
        <v>149</v>
      </c>
      <c r="P27">
        <v>10</v>
      </c>
      <c r="Q27">
        <v>5</v>
      </c>
      <c r="R27">
        <v>168</v>
      </c>
      <c r="S27">
        <v>130</v>
      </c>
      <c r="T27" t="s">
        <v>73</v>
      </c>
      <c r="U27" t="s">
        <v>39</v>
      </c>
      <c r="V27">
        <v>79</v>
      </c>
      <c r="W27" t="str" cm="1">
        <f t="array" ref="W27">_xlfn.IFS(Table1[[#This Row],[Danceability %]]&lt;=35,"Low",Table1[[#This Row],[Danceability %]]&lt;=70,"Medium",Table1[[#This Row],[Danceability %]]&gt;70,"High")</f>
        <v>High</v>
      </c>
      <c r="X27">
        <v>96</v>
      </c>
      <c r="Y27">
        <v>86</v>
      </c>
      <c r="Z27" t="str" cm="1">
        <f t="array" ref="Z27">_xlfn.IFS(Table1[[#This Row],[Energy %]]&lt;=35,"Low",Table1[[#This Row],[Energy %]]&lt;=70,"Medium",Table1[[#This Row],[Energy %]]&gt;70,"High")</f>
        <v>High</v>
      </c>
      <c r="AA27">
        <v>9</v>
      </c>
      <c r="AB27" t="str" cm="1">
        <f t="array" ref="AB27">_xlfn.IFS(Table1[[#This Row],[Acousticness %]]&lt;=35,"Low",Table1[[#This Row],[Acousticness %]]&lt;=70,"Medium",Table1[[#This Row],[Acousticness %]]&gt;70,"High")</f>
        <v>Low</v>
      </c>
      <c r="AC27">
        <v>0</v>
      </c>
      <c r="AD27">
        <v>9</v>
      </c>
      <c r="AE27">
        <v>9</v>
      </c>
    </row>
    <row r="28" spans="1:31" x14ac:dyDescent="0.3">
      <c r="A28" t="s">
        <v>85</v>
      </c>
      <c r="B28" t="str">
        <f>PROPER(Table1[[#This Row],[track_name]])</f>
        <v>Calm Down (With Selena Gomez)</v>
      </c>
      <c r="C28" t="s">
        <v>86</v>
      </c>
      <c r="D28" t="str">
        <f>PROPER(Table1[[#This Row],[artist(s)_name]])</f>
        <v>Rï¿½Ï¿½Ma, Selena G</v>
      </c>
      <c r="E28">
        <v>2</v>
      </c>
      <c r="F28" s="5">
        <f>IF(Table1[[#This Row],[Artist Count]]&gt;=4, "4+", Table1[[#This Row],[Artist Count]])</f>
        <v>2</v>
      </c>
      <c r="G28">
        <v>2022</v>
      </c>
      <c r="H28">
        <v>3</v>
      </c>
      <c r="I28">
        <v>25</v>
      </c>
      <c r="J28" s="4">
        <f>DATE(Table1[[#This Row],[Released Year]],Table1[[#This Row],[Released Month]],Table1[[#This Row],[Released Day]])</f>
        <v>44645</v>
      </c>
      <c r="K28">
        <v>7112</v>
      </c>
      <c r="L28">
        <v>77</v>
      </c>
      <c r="M28" s="3">
        <v>899183384</v>
      </c>
      <c r="N28">
        <v>202</v>
      </c>
      <c r="O28">
        <v>119</v>
      </c>
      <c r="P28">
        <v>318</v>
      </c>
      <c r="Q28">
        <v>38</v>
      </c>
      <c r="R28">
        <v>96</v>
      </c>
      <c r="S28">
        <v>107</v>
      </c>
      <c r="T28" t="s">
        <v>26</v>
      </c>
      <c r="U28" t="s">
        <v>27</v>
      </c>
      <c r="V28">
        <v>80</v>
      </c>
      <c r="W28" t="str" cm="1">
        <f t="array" ref="W28">_xlfn.IFS(Table1[[#This Row],[Danceability %]]&lt;=35,"Low",Table1[[#This Row],[Danceability %]]&lt;=70,"Medium",Table1[[#This Row],[Danceability %]]&gt;70,"High")</f>
        <v>High</v>
      </c>
      <c r="X28">
        <v>82</v>
      </c>
      <c r="Y28">
        <v>80</v>
      </c>
      <c r="Z28" t="str" cm="1">
        <f t="array" ref="Z28">_xlfn.IFS(Table1[[#This Row],[Energy %]]&lt;=35,"Low",Table1[[#This Row],[Energy %]]&lt;=70,"Medium",Table1[[#This Row],[Energy %]]&gt;70,"High")</f>
        <v>High</v>
      </c>
      <c r="AA28">
        <v>43</v>
      </c>
      <c r="AB28" t="str" cm="1">
        <f t="array" ref="AB28">_xlfn.IFS(Table1[[#This Row],[Acousticness %]]&lt;=35,"Low",Table1[[#This Row],[Acousticness %]]&lt;=70,"Medium",Table1[[#This Row],[Acousticness %]]&gt;70,"High")</f>
        <v>Medium</v>
      </c>
      <c r="AC28">
        <v>0</v>
      </c>
      <c r="AD28">
        <v>14</v>
      </c>
      <c r="AE28">
        <v>4</v>
      </c>
    </row>
    <row r="29" spans="1:31" x14ac:dyDescent="0.3">
      <c r="A29" t="s">
        <v>87</v>
      </c>
      <c r="B29" t="str">
        <f>PROPER(Table1[[#This Row],[track_name]])</f>
        <v>Mojabi Ghost</v>
      </c>
      <c r="C29" t="s">
        <v>88</v>
      </c>
      <c r="D29" t="str">
        <f>PROPER(Table1[[#This Row],[artist(s)_name]])</f>
        <v>Tainy, Bad Bunny</v>
      </c>
      <c r="E29">
        <v>2</v>
      </c>
      <c r="F29" s="5">
        <f>IF(Table1[[#This Row],[Artist Count]]&gt;=4, "4+", Table1[[#This Row],[Artist Count]])</f>
        <v>2</v>
      </c>
      <c r="G29">
        <v>2023</v>
      </c>
      <c r="H29">
        <v>6</v>
      </c>
      <c r="I29">
        <v>29</v>
      </c>
      <c r="J29" s="4">
        <f>DATE(Table1[[#This Row],[Released Year]],Table1[[#This Row],[Released Month]],Table1[[#This Row],[Released Day]])</f>
        <v>45106</v>
      </c>
      <c r="K29">
        <v>859</v>
      </c>
      <c r="L29">
        <v>40</v>
      </c>
      <c r="M29" s="3">
        <v>61245289</v>
      </c>
      <c r="N29">
        <v>35</v>
      </c>
      <c r="O29">
        <v>109</v>
      </c>
      <c r="P29">
        <v>41</v>
      </c>
      <c r="Q29">
        <v>14</v>
      </c>
      <c r="R29">
        <v>211</v>
      </c>
      <c r="S29">
        <v>122</v>
      </c>
      <c r="T29" t="s">
        <v>53</v>
      </c>
      <c r="U29" t="s">
        <v>39</v>
      </c>
      <c r="V29">
        <v>81</v>
      </c>
      <c r="W29" t="str" cm="1">
        <f t="array" ref="W29">_xlfn.IFS(Table1[[#This Row],[Danceability %]]&lt;=35,"Low",Table1[[#This Row],[Danceability %]]&lt;=70,"Medium",Table1[[#This Row],[Danceability %]]&gt;70,"High")</f>
        <v>High</v>
      </c>
      <c r="X29">
        <v>74</v>
      </c>
      <c r="Y29">
        <v>71</v>
      </c>
      <c r="Z29" t="str" cm="1">
        <f t="array" ref="Z29">_xlfn.IFS(Table1[[#This Row],[Energy %]]&lt;=35,"Low",Table1[[#This Row],[Energy %]]&lt;=70,"Medium",Table1[[#This Row],[Energy %]]&gt;70,"High")</f>
        <v>High</v>
      </c>
      <c r="AA29">
        <v>14</v>
      </c>
      <c r="AB29" t="str" cm="1">
        <f t="array" ref="AB29">_xlfn.IFS(Table1[[#This Row],[Acousticness %]]&lt;=35,"Low",Table1[[#This Row],[Acousticness %]]&lt;=70,"Medium",Table1[[#This Row],[Acousticness %]]&gt;70,"High")</f>
        <v>Low</v>
      </c>
      <c r="AC29">
        <v>0</v>
      </c>
      <c r="AD29">
        <v>56</v>
      </c>
      <c r="AE29">
        <v>4</v>
      </c>
    </row>
    <row r="30" spans="1:31" x14ac:dyDescent="0.3">
      <c r="A30" t="s">
        <v>89</v>
      </c>
      <c r="B30" t="str">
        <f>PROPER(Table1[[#This Row],[track_name]])</f>
        <v>Last Night</v>
      </c>
      <c r="C30" t="s">
        <v>90</v>
      </c>
      <c r="D30" t="str">
        <f>PROPER(Table1[[#This Row],[artist(s)_name]])</f>
        <v>Morgan Wallen</v>
      </c>
      <c r="E30">
        <v>1</v>
      </c>
      <c r="F30" s="5">
        <f>IF(Table1[[#This Row],[Artist Count]]&gt;=4, "4+", Table1[[#This Row],[Artist Count]])</f>
        <v>1</v>
      </c>
      <c r="G30">
        <v>2023</v>
      </c>
      <c r="H30">
        <v>1</v>
      </c>
      <c r="I30">
        <v>31</v>
      </c>
      <c r="J30" s="4">
        <f>DATE(Table1[[#This Row],[Released Year]],Table1[[#This Row],[Released Month]],Table1[[#This Row],[Released Day]])</f>
        <v>44957</v>
      </c>
      <c r="K30">
        <v>2420</v>
      </c>
      <c r="L30">
        <v>19</v>
      </c>
      <c r="M30" s="3">
        <v>429829812</v>
      </c>
      <c r="N30">
        <v>52</v>
      </c>
      <c r="O30">
        <v>107</v>
      </c>
      <c r="P30">
        <v>15</v>
      </c>
      <c r="Q30">
        <v>1</v>
      </c>
      <c r="R30">
        <v>325</v>
      </c>
      <c r="S30">
        <v>204</v>
      </c>
      <c r="T30" t="s">
        <v>53</v>
      </c>
      <c r="U30" t="s">
        <v>27</v>
      </c>
      <c r="V30">
        <v>52</v>
      </c>
      <c r="W30" t="str" cm="1">
        <f t="array" ref="W30">_xlfn.IFS(Table1[[#This Row],[Danceability %]]&lt;=35,"Low",Table1[[#This Row],[Danceability %]]&lt;=70,"Medium",Table1[[#This Row],[Danceability %]]&gt;70,"High")</f>
        <v>Medium</v>
      </c>
      <c r="X30">
        <v>52</v>
      </c>
      <c r="Y30">
        <v>68</v>
      </c>
      <c r="Z30" t="str" cm="1">
        <f t="array" ref="Z30">_xlfn.IFS(Table1[[#This Row],[Energy %]]&lt;=35,"Low",Table1[[#This Row],[Energy %]]&lt;=70,"Medium",Table1[[#This Row],[Energy %]]&gt;70,"High")</f>
        <v>Medium</v>
      </c>
      <c r="AA30">
        <v>46</v>
      </c>
      <c r="AB30" t="str" cm="1">
        <f t="array" ref="AB30">_xlfn.IFS(Table1[[#This Row],[Acousticness %]]&lt;=35,"Low",Table1[[#This Row],[Acousticness %]]&lt;=70,"Medium",Table1[[#This Row],[Acousticness %]]&gt;70,"High")</f>
        <v>Medium</v>
      </c>
      <c r="AC30">
        <v>0</v>
      </c>
      <c r="AD30">
        <v>15</v>
      </c>
      <c r="AE30">
        <v>4</v>
      </c>
    </row>
    <row r="31" spans="1:31" x14ac:dyDescent="0.3">
      <c r="A31" t="s">
        <v>91</v>
      </c>
      <c r="B31" t="str">
        <f>PROPER(Table1[[#This Row],[track_name]])</f>
        <v>Dance The Night (From Barbie The Album)</v>
      </c>
      <c r="C31" t="s">
        <v>92</v>
      </c>
      <c r="D31" t="str">
        <f>PROPER(Table1[[#This Row],[artist(s)_name]])</f>
        <v>Dua Lipa</v>
      </c>
      <c r="E31">
        <v>1</v>
      </c>
      <c r="F31" s="5">
        <f>IF(Table1[[#This Row],[Artist Count]]&gt;=4, "4+", Table1[[#This Row],[Artist Count]])</f>
        <v>1</v>
      </c>
      <c r="G31">
        <v>2023</v>
      </c>
      <c r="H31">
        <v>5</v>
      </c>
      <c r="I31">
        <v>25</v>
      </c>
      <c r="J31" s="4">
        <f>DATE(Table1[[#This Row],[Released Year]],Table1[[#This Row],[Released Month]],Table1[[#This Row],[Released Day]])</f>
        <v>45071</v>
      </c>
      <c r="K31">
        <v>2988</v>
      </c>
      <c r="L31">
        <v>101</v>
      </c>
      <c r="M31" s="3">
        <v>127408954</v>
      </c>
      <c r="N31">
        <v>0</v>
      </c>
      <c r="O31">
        <v>0</v>
      </c>
      <c r="P31">
        <v>143</v>
      </c>
      <c r="Q31">
        <v>38</v>
      </c>
      <c r="R31">
        <v>0</v>
      </c>
      <c r="S31">
        <v>110</v>
      </c>
      <c r="T31" t="s">
        <v>26</v>
      </c>
      <c r="U31" t="s">
        <v>39</v>
      </c>
      <c r="V31">
        <v>67</v>
      </c>
      <c r="W31" t="str" cm="1">
        <f t="array" ref="W31">_xlfn.IFS(Table1[[#This Row],[Danceability %]]&lt;=35,"Low",Table1[[#This Row],[Danceability %]]&lt;=70,"Medium",Table1[[#This Row],[Danceability %]]&gt;70,"High")</f>
        <v>Medium</v>
      </c>
      <c r="X31">
        <v>78</v>
      </c>
      <c r="Y31">
        <v>85</v>
      </c>
      <c r="Z31" t="str" cm="1">
        <f t="array" ref="Z31">_xlfn.IFS(Table1[[#This Row],[Energy %]]&lt;=35,"Low",Table1[[#This Row],[Energy %]]&lt;=70,"Medium",Table1[[#This Row],[Energy %]]&gt;70,"High")</f>
        <v>High</v>
      </c>
      <c r="AA31">
        <v>2</v>
      </c>
      <c r="AB31" t="str" cm="1">
        <f t="array" ref="AB31">_xlfn.IFS(Table1[[#This Row],[Acousticness %]]&lt;=35,"Low",Table1[[#This Row],[Acousticness %]]&lt;=70,"Medium",Table1[[#This Row],[Acousticness %]]&gt;70,"High")</f>
        <v>Low</v>
      </c>
      <c r="AC31">
        <v>0</v>
      </c>
      <c r="AD31">
        <v>33</v>
      </c>
      <c r="AE31">
        <v>5</v>
      </c>
    </row>
    <row r="32" spans="1:31" x14ac:dyDescent="0.3">
      <c r="A32" t="s">
        <v>93</v>
      </c>
      <c r="B32" t="str">
        <f>PROPER(Table1[[#This Row],[track_name]])</f>
        <v>Rush</v>
      </c>
      <c r="C32" t="s">
        <v>94</v>
      </c>
      <c r="D32" t="str">
        <f>PROPER(Table1[[#This Row],[artist(s)_name]])</f>
        <v>Troye Sivan</v>
      </c>
      <c r="E32">
        <v>1</v>
      </c>
      <c r="F32" s="5">
        <f>IF(Table1[[#This Row],[Artist Count]]&gt;=4, "4+", Table1[[#This Row],[Artist Count]])</f>
        <v>1</v>
      </c>
      <c r="G32">
        <v>2023</v>
      </c>
      <c r="H32">
        <v>7</v>
      </c>
      <c r="I32">
        <v>13</v>
      </c>
      <c r="J32" s="4">
        <f>DATE(Table1[[#This Row],[Released Year]],Table1[[#This Row],[Released Month]],Table1[[#This Row],[Released Day]])</f>
        <v>45120</v>
      </c>
      <c r="K32">
        <v>864</v>
      </c>
      <c r="L32">
        <v>78</v>
      </c>
      <c r="M32" s="3">
        <v>22581161</v>
      </c>
      <c r="N32">
        <v>71</v>
      </c>
      <c r="O32">
        <v>135</v>
      </c>
      <c r="P32">
        <v>50</v>
      </c>
      <c r="Q32">
        <v>1</v>
      </c>
      <c r="R32">
        <v>294</v>
      </c>
      <c r="S32">
        <v>126</v>
      </c>
      <c r="T32" t="s">
        <v>33</v>
      </c>
      <c r="U32" t="s">
        <v>39</v>
      </c>
      <c r="V32">
        <v>74</v>
      </c>
      <c r="W32" t="str" cm="1">
        <f t="array" ref="W32">_xlfn.IFS(Table1[[#This Row],[Danceability %]]&lt;=35,"Low",Table1[[#This Row],[Danceability %]]&lt;=70,"Medium",Table1[[#This Row],[Danceability %]]&gt;70,"High")</f>
        <v>High</v>
      </c>
      <c r="X32">
        <v>35</v>
      </c>
      <c r="Y32">
        <v>84</v>
      </c>
      <c r="Z32" t="str" cm="1">
        <f t="array" ref="Z32">_xlfn.IFS(Table1[[#This Row],[Energy %]]&lt;=35,"Low",Table1[[#This Row],[Energy %]]&lt;=70,"Medium",Table1[[#This Row],[Energy %]]&gt;70,"High")</f>
        <v>High</v>
      </c>
      <c r="AA32">
        <v>0</v>
      </c>
      <c r="AB32" t="str" cm="1">
        <f t="array" ref="AB32">_xlfn.IFS(Table1[[#This Row],[Acousticness %]]&lt;=35,"Low",Table1[[#This Row],[Acousticness %]]&lt;=70,"Medium",Table1[[#This Row],[Acousticness %]]&gt;70,"High")</f>
        <v>Low</v>
      </c>
      <c r="AC32">
        <v>0</v>
      </c>
      <c r="AD32">
        <v>11</v>
      </c>
      <c r="AE32">
        <v>6</v>
      </c>
    </row>
    <row r="33" spans="1:31" x14ac:dyDescent="0.3">
      <c r="A33" t="s">
        <v>95</v>
      </c>
      <c r="B33" t="str">
        <f>PROPER(Table1[[#This Row],[track_name]])</f>
        <v>Tulum</v>
      </c>
      <c r="C33" t="s">
        <v>96</v>
      </c>
      <c r="D33" t="str">
        <f>PROPER(Table1[[#This Row],[artist(s)_name]])</f>
        <v>Peso Pluma, Grupo Frontera</v>
      </c>
      <c r="E33">
        <v>2</v>
      </c>
      <c r="F33" s="5">
        <f>IF(Table1[[#This Row],[Artist Count]]&gt;=4, "4+", Table1[[#This Row],[Artist Count]])</f>
        <v>2</v>
      </c>
      <c r="G33">
        <v>2023</v>
      </c>
      <c r="H33">
        <v>6</v>
      </c>
      <c r="I33">
        <v>28</v>
      </c>
      <c r="J33" s="4">
        <f>DATE(Table1[[#This Row],[Released Year]],Table1[[#This Row],[Released Month]],Table1[[#This Row],[Released Day]])</f>
        <v>45105</v>
      </c>
      <c r="K33">
        <v>266</v>
      </c>
      <c r="L33">
        <v>34</v>
      </c>
      <c r="M33" s="3">
        <v>52294266</v>
      </c>
      <c r="N33">
        <v>20</v>
      </c>
      <c r="O33">
        <v>185</v>
      </c>
      <c r="P33">
        <v>13</v>
      </c>
      <c r="Q33">
        <v>8</v>
      </c>
      <c r="R33">
        <v>197</v>
      </c>
      <c r="S33">
        <v>168</v>
      </c>
      <c r="T33" t="s">
        <v>53</v>
      </c>
      <c r="U33" t="s">
        <v>27</v>
      </c>
      <c r="V33">
        <v>56</v>
      </c>
      <c r="W33" t="str" cm="1">
        <f t="array" ref="W33">_xlfn.IFS(Table1[[#This Row],[Danceability %]]&lt;=35,"Low",Table1[[#This Row],[Danceability %]]&lt;=70,"Medium",Table1[[#This Row],[Danceability %]]&gt;70,"High")</f>
        <v>Medium</v>
      </c>
      <c r="X33">
        <v>63</v>
      </c>
      <c r="Y33">
        <v>87</v>
      </c>
      <c r="Z33" t="str" cm="1">
        <f t="array" ref="Z33">_xlfn.IFS(Table1[[#This Row],[Energy %]]&lt;=35,"Low",Table1[[#This Row],[Energy %]]&lt;=70,"Medium",Table1[[#This Row],[Energy %]]&gt;70,"High")</f>
        <v>High</v>
      </c>
      <c r="AA33">
        <v>39</v>
      </c>
      <c r="AB33" t="str" cm="1">
        <f t="array" ref="AB33">_xlfn.IFS(Table1[[#This Row],[Acousticness %]]&lt;=35,"Low",Table1[[#This Row],[Acousticness %]]&lt;=70,"Medium",Table1[[#This Row],[Acousticness %]]&gt;70,"High")</f>
        <v>Medium</v>
      </c>
      <c r="AC33">
        <v>0</v>
      </c>
      <c r="AD33">
        <v>11</v>
      </c>
      <c r="AE33">
        <v>5</v>
      </c>
    </row>
    <row r="34" spans="1:31" x14ac:dyDescent="0.3">
      <c r="A34" t="s">
        <v>97</v>
      </c>
      <c r="B34" t="str">
        <f>PROPER(Table1[[#This Row],[track_name]])</f>
        <v>Creepin'</v>
      </c>
      <c r="C34" t="s">
        <v>98</v>
      </c>
      <c r="D34" t="str">
        <f>PROPER(Table1[[#This Row],[artist(s)_name]])</f>
        <v>The Weeknd, 21 Savage, Metro Boomin</v>
      </c>
      <c r="E34">
        <v>3</v>
      </c>
      <c r="F34" s="5">
        <f>IF(Table1[[#This Row],[Artist Count]]&gt;=4, "4+", Table1[[#This Row],[Artist Count]])</f>
        <v>3</v>
      </c>
      <c r="G34">
        <v>2022</v>
      </c>
      <c r="H34">
        <v>12</v>
      </c>
      <c r="I34">
        <v>2</v>
      </c>
      <c r="J34" s="4">
        <f>DATE(Table1[[#This Row],[Released Year]],Table1[[#This Row],[Released Month]],Table1[[#This Row],[Released Day]])</f>
        <v>44897</v>
      </c>
      <c r="K34">
        <v>6036</v>
      </c>
      <c r="L34">
        <v>88</v>
      </c>
      <c r="M34" s="3">
        <v>843957510</v>
      </c>
      <c r="N34">
        <v>113</v>
      </c>
      <c r="O34">
        <v>149</v>
      </c>
      <c r="P34">
        <v>245</v>
      </c>
      <c r="Q34">
        <v>23</v>
      </c>
      <c r="R34">
        <v>27</v>
      </c>
      <c r="S34">
        <v>98</v>
      </c>
      <c r="T34" t="s">
        <v>30</v>
      </c>
      <c r="U34" t="s">
        <v>39</v>
      </c>
      <c r="V34">
        <v>71</v>
      </c>
      <c r="W34" t="str" cm="1">
        <f t="array" ref="W34">_xlfn.IFS(Table1[[#This Row],[Danceability %]]&lt;=35,"Low",Table1[[#This Row],[Danceability %]]&lt;=70,"Medium",Table1[[#This Row],[Danceability %]]&gt;70,"High")</f>
        <v>High</v>
      </c>
      <c r="X34">
        <v>17</v>
      </c>
      <c r="Y34">
        <v>61</v>
      </c>
      <c r="Z34" t="str" cm="1">
        <f t="array" ref="Z34">_xlfn.IFS(Table1[[#This Row],[Energy %]]&lt;=35,"Low",Table1[[#This Row],[Energy %]]&lt;=70,"Medium",Table1[[#This Row],[Energy %]]&gt;70,"High")</f>
        <v>Medium</v>
      </c>
      <c r="AA34">
        <v>36</v>
      </c>
      <c r="AB34" t="str" cm="1">
        <f t="array" ref="AB34">_xlfn.IFS(Table1[[#This Row],[Acousticness %]]&lt;=35,"Low",Table1[[#This Row],[Acousticness %]]&lt;=70,"Medium",Table1[[#This Row],[Acousticness %]]&gt;70,"High")</f>
        <v>Medium</v>
      </c>
      <c r="AC34">
        <v>0</v>
      </c>
      <c r="AD34">
        <v>8</v>
      </c>
      <c r="AE34">
        <v>5</v>
      </c>
    </row>
    <row r="35" spans="1:31" x14ac:dyDescent="0.3">
      <c r="A35" t="s">
        <v>99</v>
      </c>
      <c r="B35" t="str">
        <f>PROPER(Table1[[#This Row],[track_name]])</f>
        <v>Anti-Hero</v>
      </c>
      <c r="C35" t="s">
        <v>35</v>
      </c>
      <c r="D35" t="str">
        <f>PROPER(Table1[[#This Row],[artist(s)_name]])</f>
        <v>Taylor Swift</v>
      </c>
      <c r="E35">
        <v>1</v>
      </c>
      <c r="F35" s="5">
        <f>IF(Table1[[#This Row],[Artist Count]]&gt;=4, "4+", Table1[[#This Row],[Artist Count]])</f>
        <v>1</v>
      </c>
      <c r="G35">
        <v>2022</v>
      </c>
      <c r="H35">
        <v>10</v>
      </c>
      <c r="I35">
        <v>21</v>
      </c>
      <c r="J35" s="4">
        <f>DATE(Table1[[#This Row],[Released Year]],Table1[[#This Row],[Released Month]],Table1[[#This Row],[Released Day]])</f>
        <v>44855</v>
      </c>
      <c r="K35">
        <v>9082</v>
      </c>
      <c r="L35">
        <v>56</v>
      </c>
      <c r="M35" s="3">
        <v>999748277</v>
      </c>
      <c r="N35">
        <v>242</v>
      </c>
      <c r="O35">
        <v>142</v>
      </c>
      <c r="P35">
        <v>165</v>
      </c>
      <c r="Q35">
        <v>9</v>
      </c>
      <c r="R35">
        <v>310</v>
      </c>
      <c r="S35">
        <v>97</v>
      </c>
      <c r="T35" t="s">
        <v>100</v>
      </c>
      <c r="U35" t="s">
        <v>27</v>
      </c>
      <c r="V35">
        <v>64</v>
      </c>
      <c r="W35" t="str" cm="1">
        <f t="array" ref="W35">_xlfn.IFS(Table1[[#This Row],[Danceability %]]&lt;=35,"Low",Table1[[#This Row],[Danceability %]]&lt;=70,"Medium",Table1[[#This Row],[Danceability %]]&gt;70,"High")</f>
        <v>Medium</v>
      </c>
      <c r="X35">
        <v>51</v>
      </c>
      <c r="Y35">
        <v>63</v>
      </c>
      <c r="Z35" t="str" cm="1">
        <f t="array" ref="Z35">_xlfn.IFS(Table1[[#This Row],[Energy %]]&lt;=35,"Low",Table1[[#This Row],[Energy %]]&lt;=70,"Medium",Table1[[#This Row],[Energy %]]&gt;70,"High")</f>
        <v>Medium</v>
      </c>
      <c r="AA35">
        <v>12</v>
      </c>
      <c r="AB35" t="str" cm="1">
        <f t="array" ref="AB35">_xlfn.IFS(Table1[[#This Row],[Acousticness %]]&lt;=35,"Low",Table1[[#This Row],[Acousticness %]]&lt;=70,"Medium",Table1[[#This Row],[Acousticness %]]&gt;70,"High")</f>
        <v>Low</v>
      </c>
      <c r="AC35">
        <v>0</v>
      </c>
      <c r="AD35">
        <v>19</v>
      </c>
      <c r="AE35">
        <v>5</v>
      </c>
    </row>
    <row r="36" spans="1:31" x14ac:dyDescent="0.3">
      <c r="A36" t="s">
        <v>101</v>
      </c>
      <c r="B36" t="str">
        <f>PROPER(Table1[[#This Row],[track_name]])</f>
        <v>Tqg</v>
      </c>
      <c r="C36" t="s">
        <v>102</v>
      </c>
      <c r="D36" t="str">
        <f>PROPER(Table1[[#This Row],[artist(s)_name]])</f>
        <v>Karol G, Shakira</v>
      </c>
      <c r="E36">
        <v>2</v>
      </c>
      <c r="F36" s="5">
        <f>IF(Table1[[#This Row],[Artist Count]]&gt;=4, "4+", Table1[[#This Row],[Artist Count]])</f>
        <v>2</v>
      </c>
      <c r="G36">
        <v>2023</v>
      </c>
      <c r="H36">
        <v>2</v>
      </c>
      <c r="I36">
        <v>23</v>
      </c>
      <c r="J36" s="4">
        <f>DATE(Table1[[#This Row],[Released Year]],Table1[[#This Row],[Released Month]],Table1[[#This Row],[Released Day]])</f>
        <v>44980</v>
      </c>
      <c r="K36">
        <v>4284</v>
      </c>
      <c r="L36">
        <v>49</v>
      </c>
      <c r="M36" s="3">
        <v>618990393</v>
      </c>
      <c r="N36">
        <v>115</v>
      </c>
      <c r="O36">
        <v>123</v>
      </c>
      <c r="P36">
        <v>184</v>
      </c>
      <c r="Q36">
        <v>18</v>
      </c>
      <c r="R36">
        <v>354</v>
      </c>
      <c r="S36">
        <v>180</v>
      </c>
      <c r="T36" t="s">
        <v>100</v>
      </c>
      <c r="U36" t="s">
        <v>39</v>
      </c>
      <c r="V36">
        <v>72</v>
      </c>
      <c r="W36" t="str" cm="1">
        <f t="array" ref="W36">_xlfn.IFS(Table1[[#This Row],[Danceability %]]&lt;=35,"Low",Table1[[#This Row],[Danceability %]]&lt;=70,"Medium",Table1[[#This Row],[Danceability %]]&gt;70,"High")</f>
        <v>High</v>
      </c>
      <c r="X36">
        <v>61</v>
      </c>
      <c r="Y36">
        <v>63</v>
      </c>
      <c r="Z36" t="str" cm="1">
        <f t="array" ref="Z36">_xlfn.IFS(Table1[[#This Row],[Energy %]]&lt;=35,"Low",Table1[[#This Row],[Energy %]]&lt;=70,"Medium",Table1[[#This Row],[Energy %]]&gt;70,"High")</f>
        <v>Medium</v>
      </c>
      <c r="AA36">
        <v>67</v>
      </c>
      <c r="AB36" t="str" cm="1">
        <f t="array" ref="AB36">_xlfn.IFS(Table1[[#This Row],[Acousticness %]]&lt;=35,"Low",Table1[[#This Row],[Acousticness %]]&lt;=70,"Medium",Table1[[#This Row],[Acousticness %]]&gt;70,"High")</f>
        <v>Medium</v>
      </c>
      <c r="AC36">
        <v>0</v>
      </c>
      <c r="AD36">
        <v>9</v>
      </c>
      <c r="AE36">
        <v>28</v>
      </c>
    </row>
    <row r="37" spans="1:31" x14ac:dyDescent="0.3">
      <c r="A37" t="s">
        <v>103</v>
      </c>
      <c r="B37" t="str">
        <f>PROPER(Table1[[#This Row],[track_name]])</f>
        <v>Los Del Espacio</v>
      </c>
      <c r="C37" t="s">
        <v>104</v>
      </c>
      <c r="D37" t="str">
        <f>PROPER(Table1[[#This Row],[artist(s)_name]])</f>
        <v>Big One, Duki, Lit Killah, Maria Becerra, Fmk, Rusherking, Emilia, Tiago Pzk</v>
      </c>
      <c r="E37">
        <v>8</v>
      </c>
      <c r="F37" s="5" t="str">
        <f>IF(Table1[[#This Row],[Artist Count]]&gt;=4, "4+", Table1[[#This Row],[Artist Count]])</f>
        <v>4+</v>
      </c>
      <c r="G37">
        <v>2023</v>
      </c>
      <c r="H37">
        <v>6</v>
      </c>
      <c r="I37">
        <v>1</v>
      </c>
      <c r="J37" s="4">
        <f>DATE(Table1[[#This Row],[Released Year]],Table1[[#This Row],[Released Month]],Table1[[#This Row],[Released Day]])</f>
        <v>45078</v>
      </c>
      <c r="K37">
        <v>1150</v>
      </c>
      <c r="L37">
        <v>31</v>
      </c>
      <c r="M37" s="3">
        <v>123122413</v>
      </c>
      <c r="N37">
        <v>22</v>
      </c>
      <c r="O37">
        <v>33</v>
      </c>
      <c r="P37">
        <v>34</v>
      </c>
      <c r="Q37">
        <v>7</v>
      </c>
      <c r="R37">
        <v>184</v>
      </c>
      <c r="S37">
        <v>120</v>
      </c>
      <c r="U37" t="s">
        <v>27</v>
      </c>
      <c r="V37">
        <v>81</v>
      </c>
      <c r="W37" t="str" cm="1">
        <f t="array" ref="W37">_xlfn.IFS(Table1[[#This Row],[Danceability %]]&lt;=35,"Low",Table1[[#This Row],[Danceability %]]&lt;=70,"Medium",Table1[[#This Row],[Danceability %]]&gt;70,"High")</f>
        <v>High</v>
      </c>
      <c r="X37">
        <v>63</v>
      </c>
      <c r="Y37">
        <v>68</v>
      </c>
      <c r="Z37" t="str" cm="1">
        <f t="array" ref="Z37">_xlfn.IFS(Table1[[#This Row],[Energy %]]&lt;=35,"Low",Table1[[#This Row],[Energy %]]&lt;=70,"Medium",Table1[[#This Row],[Energy %]]&gt;70,"High")</f>
        <v>Medium</v>
      </c>
      <c r="AA37">
        <v>11</v>
      </c>
      <c r="AB37" t="str" cm="1">
        <f t="array" ref="AB37">_xlfn.IFS(Table1[[#This Row],[Acousticness %]]&lt;=35,"Low",Table1[[#This Row],[Acousticness %]]&lt;=70,"Medium",Table1[[#This Row],[Acousticness %]]&gt;70,"High")</f>
        <v>Low</v>
      </c>
      <c r="AC37">
        <v>0</v>
      </c>
      <c r="AD37">
        <v>11</v>
      </c>
      <c r="AE37">
        <v>4</v>
      </c>
    </row>
    <row r="38" spans="1:31" x14ac:dyDescent="0.3">
      <c r="A38" t="s">
        <v>105</v>
      </c>
      <c r="B38" t="str">
        <f>PROPER(Table1[[#This Row],[track_name]])</f>
        <v>Frï¿½Ï¿½Gil (Feat. Grupo Front</v>
      </c>
      <c r="C38" t="s">
        <v>106</v>
      </c>
      <c r="D38" t="str">
        <f>PROPER(Table1[[#This Row],[artist(s)_name]])</f>
        <v>Yahritza Y Su Esencia, Grupo Frontera</v>
      </c>
      <c r="E38">
        <v>2</v>
      </c>
      <c r="F38" s="5">
        <f>IF(Table1[[#This Row],[Artist Count]]&gt;=4, "4+", Table1[[#This Row],[Artist Count]])</f>
        <v>2</v>
      </c>
      <c r="G38">
        <v>2023</v>
      </c>
      <c r="H38">
        <v>4</v>
      </c>
      <c r="I38">
        <v>7</v>
      </c>
      <c r="J38" s="4">
        <f>DATE(Table1[[#This Row],[Released Year]],Table1[[#This Row],[Released Month]],Table1[[#This Row],[Released Day]])</f>
        <v>45023</v>
      </c>
      <c r="K38">
        <v>672</v>
      </c>
      <c r="L38">
        <v>34</v>
      </c>
      <c r="M38" s="3">
        <v>188933502</v>
      </c>
      <c r="N38">
        <v>19</v>
      </c>
      <c r="O38">
        <v>108</v>
      </c>
      <c r="P38">
        <v>24</v>
      </c>
      <c r="Q38">
        <v>9</v>
      </c>
      <c r="R38">
        <v>212</v>
      </c>
      <c r="S38">
        <v>150</v>
      </c>
      <c r="T38" t="s">
        <v>53</v>
      </c>
      <c r="U38" t="s">
        <v>27</v>
      </c>
      <c r="V38">
        <v>61</v>
      </c>
      <c r="W38" t="str" cm="1">
        <f t="array" ref="W38">_xlfn.IFS(Table1[[#This Row],[Danceability %]]&lt;=35,"Low",Table1[[#This Row],[Danceability %]]&lt;=70,"Medium",Table1[[#This Row],[Danceability %]]&gt;70,"High")</f>
        <v>Medium</v>
      </c>
      <c r="X38">
        <v>39</v>
      </c>
      <c r="Y38">
        <v>73</v>
      </c>
      <c r="Z38" t="str" cm="1">
        <f t="array" ref="Z38">_xlfn.IFS(Table1[[#This Row],[Energy %]]&lt;=35,"Low",Table1[[#This Row],[Energy %]]&lt;=70,"Medium",Table1[[#This Row],[Energy %]]&gt;70,"High")</f>
        <v>High</v>
      </c>
      <c r="AA38">
        <v>37</v>
      </c>
      <c r="AB38" t="str" cm="1">
        <f t="array" ref="AB38">_xlfn.IFS(Table1[[#This Row],[Acousticness %]]&lt;=35,"Low",Table1[[#This Row],[Acousticness %]]&lt;=70,"Medium",Table1[[#This Row],[Acousticness %]]&gt;70,"High")</f>
        <v>Medium</v>
      </c>
      <c r="AC38">
        <v>0</v>
      </c>
      <c r="AD38">
        <v>11</v>
      </c>
      <c r="AE38">
        <v>3</v>
      </c>
    </row>
    <row r="39" spans="1:31" x14ac:dyDescent="0.3">
      <c r="A39" t="s">
        <v>107</v>
      </c>
      <c r="B39" t="str">
        <f>PROPER(Table1[[#This Row],[track_name]])</f>
        <v>Blank Space</v>
      </c>
      <c r="C39" t="s">
        <v>35</v>
      </c>
      <c r="D39" t="str">
        <f>PROPER(Table1[[#This Row],[artist(s)_name]])</f>
        <v>Taylor Swift</v>
      </c>
      <c r="E39">
        <v>1</v>
      </c>
      <c r="F39" s="5">
        <f>IF(Table1[[#This Row],[Artist Count]]&gt;=4, "4+", Table1[[#This Row],[Artist Count]])</f>
        <v>1</v>
      </c>
      <c r="G39">
        <v>2014</v>
      </c>
      <c r="H39">
        <v>1</v>
      </c>
      <c r="I39">
        <v>1</v>
      </c>
      <c r="J39" s="4">
        <f>DATE(Table1[[#This Row],[Released Year]],Table1[[#This Row],[Released Month]],Table1[[#This Row],[Released Day]])</f>
        <v>41640</v>
      </c>
      <c r="K39">
        <v>11434</v>
      </c>
      <c r="L39">
        <v>53</v>
      </c>
      <c r="M39" s="3">
        <v>1355959075</v>
      </c>
      <c r="N39">
        <v>154</v>
      </c>
      <c r="O39">
        <v>123</v>
      </c>
      <c r="P39">
        <v>410</v>
      </c>
      <c r="Q39">
        <v>2</v>
      </c>
      <c r="R39">
        <v>81</v>
      </c>
      <c r="S39">
        <v>96</v>
      </c>
      <c r="T39" t="s">
        <v>33</v>
      </c>
      <c r="U39" t="s">
        <v>27</v>
      </c>
      <c r="V39">
        <v>75</v>
      </c>
      <c r="W39" t="str" cm="1">
        <f t="array" ref="W39">_xlfn.IFS(Table1[[#This Row],[Danceability %]]&lt;=35,"Low",Table1[[#This Row],[Danceability %]]&lt;=70,"Medium",Table1[[#This Row],[Danceability %]]&gt;70,"High")</f>
        <v>High</v>
      </c>
      <c r="X39">
        <v>57</v>
      </c>
      <c r="Y39">
        <v>68</v>
      </c>
      <c r="Z39" t="str" cm="1">
        <f t="array" ref="Z39">_xlfn.IFS(Table1[[#This Row],[Energy %]]&lt;=35,"Low",Table1[[#This Row],[Energy %]]&lt;=70,"Medium",Table1[[#This Row],[Energy %]]&gt;70,"High")</f>
        <v>Medium</v>
      </c>
      <c r="AA39">
        <v>9</v>
      </c>
      <c r="AB39" t="str" cm="1">
        <f t="array" ref="AB39">_xlfn.IFS(Table1[[#This Row],[Acousticness %]]&lt;=35,"Low",Table1[[#This Row],[Acousticness %]]&lt;=70,"Medium",Table1[[#This Row],[Acousticness %]]&gt;70,"High")</f>
        <v>Low</v>
      </c>
      <c r="AC39">
        <v>0</v>
      </c>
      <c r="AD39">
        <v>13</v>
      </c>
      <c r="AE39">
        <v>6</v>
      </c>
    </row>
    <row r="40" spans="1:31" x14ac:dyDescent="0.3">
      <c r="A40" t="s">
        <v>108</v>
      </c>
      <c r="B40" t="str">
        <f>PROPER(Table1[[#This Row],[track_name]])</f>
        <v>Style</v>
      </c>
      <c r="C40" t="s">
        <v>35</v>
      </c>
      <c r="D40" t="str">
        <f>PROPER(Table1[[#This Row],[artist(s)_name]])</f>
        <v>Taylor Swift</v>
      </c>
      <c r="E40">
        <v>1</v>
      </c>
      <c r="F40" s="5">
        <f>IF(Table1[[#This Row],[Artist Count]]&gt;=4, "4+", Table1[[#This Row],[Artist Count]])</f>
        <v>1</v>
      </c>
      <c r="G40">
        <v>2014</v>
      </c>
      <c r="H40">
        <v>1</v>
      </c>
      <c r="I40">
        <v>1</v>
      </c>
      <c r="J40" s="4">
        <f>DATE(Table1[[#This Row],[Released Year]],Table1[[#This Row],[Released Month]],Table1[[#This Row],[Released Day]])</f>
        <v>41640</v>
      </c>
      <c r="K40">
        <v>7830</v>
      </c>
      <c r="L40">
        <v>42</v>
      </c>
      <c r="M40" s="3">
        <v>786181836</v>
      </c>
      <c r="N40">
        <v>94</v>
      </c>
      <c r="O40">
        <v>111</v>
      </c>
      <c r="P40">
        <v>151</v>
      </c>
      <c r="Q40">
        <v>4</v>
      </c>
      <c r="R40">
        <v>82</v>
      </c>
      <c r="S40">
        <v>95</v>
      </c>
      <c r="T40" t="s">
        <v>50</v>
      </c>
      <c r="U40" t="s">
        <v>27</v>
      </c>
      <c r="V40">
        <v>60</v>
      </c>
      <c r="W40" t="str" cm="1">
        <f t="array" ref="W40">_xlfn.IFS(Table1[[#This Row],[Danceability %]]&lt;=35,"Low",Table1[[#This Row],[Danceability %]]&lt;=70,"Medium",Table1[[#This Row],[Danceability %]]&gt;70,"High")</f>
        <v>Medium</v>
      </c>
      <c r="X40">
        <v>48</v>
      </c>
      <c r="Y40">
        <v>79</v>
      </c>
      <c r="Z40" t="str" cm="1">
        <f t="array" ref="Z40">_xlfn.IFS(Table1[[#This Row],[Energy %]]&lt;=35,"Low",Table1[[#This Row],[Energy %]]&lt;=70,"Medium",Table1[[#This Row],[Energy %]]&gt;70,"High")</f>
        <v>High</v>
      </c>
      <c r="AA40">
        <v>0</v>
      </c>
      <c r="AB40" t="str" cm="1">
        <f t="array" ref="AB40">_xlfn.IFS(Table1[[#This Row],[Acousticness %]]&lt;=35,"Low",Table1[[#This Row],[Acousticness %]]&lt;=70,"Medium",Table1[[#This Row],[Acousticness %]]&gt;70,"High")</f>
        <v>Low</v>
      </c>
      <c r="AC40">
        <v>0</v>
      </c>
      <c r="AD40">
        <v>12</v>
      </c>
      <c r="AE40">
        <v>4</v>
      </c>
    </row>
    <row r="41" spans="1:31" x14ac:dyDescent="0.3">
      <c r="A41" t="s">
        <v>109</v>
      </c>
      <c r="B41" t="str">
        <f>PROPER(Table1[[#This Row],[track_name]])</f>
        <v>Tqm</v>
      </c>
      <c r="C41" t="s">
        <v>84</v>
      </c>
      <c r="D41" t="str">
        <f>PROPER(Table1[[#This Row],[artist(s)_name]])</f>
        <v>Fuerza Regida</v>
      </c>
      <c r="E41">
        <v>1</v>
      </c>
      <c r="F41" s="5">
        <f>IF(Table1[[#This Row],[Artist Count]]&gt;=4, "4+", Table1[[#This Row],[Artist Count]])</f>
        <v>1</v>
      </c>
      <c r="G41">
        <v>2023</v>
      </c>
      <c r="H41">
        <v>5</v>
      </c>
      <c r="I41">
        <v>19</v>
      </c>
      <c r="J41" s="4">
        <f>DATE(Table1[[#This Row],[Released Year]],Table1[[#This Row],[Released Month]],Table1[[#This Row],[Released Day]])</f>
        <v>45065</v>
      </c>
      <c r="K41">
        <v>584</v>
      </c>
      <c r="L41">
        <v>28</v>
      </c>
      <c r="M41" s="3">
        <v>176553476</v>
      </c>
      <c r="N41">
        <v>16</v>
      </c>
      <c r="O41">
        <v>159</v>
      </c>
      <c r="P41">
        <v>15</v>
      </c>
      <c r="Q41">
        <v>6</v>
      </c>
      <c r="R41">
        <v>100</v>
      </c>
      <c r="S41">
        <v>125</v>
      </c>
      <c r="T41" t="s">
        <v>33</v>
      </c>
      <c r="U41" t="s">
        <v>39</v>
      </c>
      <c r="V41">
        <v>79</v>
      </c>
      <c r="W41" t="str" cm="1">
        <f t="array" ref="W41">_xlfn.IFS(Table1[[#This Row],[Danceability %]]&lt;=35,"Low",Table1[[#This Row],[Danceability %]]&lt;=70,"Medium",Table1[[#This Row],[Danceability %]]&gt;70,"High")</f>
        <v>High</v>
      </c>
      <c r="X41">
        <v>96</v>
      </c>
      <c r="Y41">
        <v>85</v>
      </c>
      <c r="Z41" t="str" cm="1">
        <f t="array" ref="Z41">_xlfn.IFS(Table1[[#This Row],[Energy %]]&lt;=35,"Low",Table1[[#This Row],[Energy %]]&lt;=70,"Medium",Table1[[#This Row],[Energy %]]&gt;70,"High")</f>
        <v>High</v>
      </c>
      <c r="AA41">
        <v>27</v>
      </c>
      <c r="AB41" t="str" cm="1">
        <f t="array" ref="AB41">_xlfn.IFS(Table1[[#This Row],[Acousticness %]]&lt;=35,"Low",Table1[[#This Row],[Acousticness %]]&lt;=70,"Medium",Table1[[#This Row],[Acousticness %]]&gt;70,"High")</f>
        <v>Low</v>
      </c>
      <c r="AC41">
        <v>0</v>
      </c>
      <c r="AD41">
        <v>11</v>
      </c>
      <c r="AE41">
        <v>6</v>
      </c>
    </row>
    <row r="42" spans="1:31" x14ac:dyDescent="0.3">
      <c r="A42" t="s">
        <v>110</v>
      </c>
      <c r="B42" t="str">
        <f>PROPER(Table1[[#This Row],[track_name]])</f>
        <v>El Azul</v>
      </c>
      <c r="C42" t="s">
        <v>111</v>
      </c>
      <c r="D42" t="str">
        <f>PROPER(Table1[[#This Row],[artist(s)_name]])</f>
        <v>Junior H, Peso Pluma</v>
      </c>
      <c r="E42">
        <v>2</v>
      </c>
      <c r="F42" s="5">
        <f>IF(Table1[[#This Row],[Artist Count]]&gt;=4, "4+", Table1[[#This Row],[Artist Count]])</f>
        <v>2</v>
      </c>
      <c r="G42">
        <v>2023</v>
      </c>
      <c r="H42">
        <v>2</v>
      </c>
      <c r="I42">
        <v>10</v>
      </c>
      <c r="J42" s="4">
        <f>DATE(Table1[[#This Row],[Released Year]],Table1[[#This Row],[Released Month]],Table1[[#This Row],[Released Day]])</f>
        <v>44967</v>
      </c>
      <c r="K42">
        <v>692</v>
      </c>
      <c r="L42">
        <v>25</v>
      </c>
      <c r="M42" s="3">
        <v>354495408</v>
      </c>
      <c r="N42">
        <v>10</v>
      </c>
      <c r="O42">
        <v>107</v>
      </c>
      <c r="P42">
        <v>6</v>
      </c>
      <c r="Q42">
        <v>3</v>
      </c>
      <c r="R42">
        <v>62</v>
      </c>
      <c r="S42">
        <v>144</v>
      </c>
      <c r="T42" t="s">
        <v>36</v>
      </c>
      <c r="U42" t="s">
        <v>39</v>
      </c>
      <c r="V42">
        <v>56</v>
      </c>
      <c r="W42" t="str" cm="1">
        <f t="array" ref="W42">_xlfn.IFS(Table1[[#This Row],[Danceability %]]&lt;=35,"Low",Table1[[#This Row],[Danceability %]]&lt;=70,"Medium",Table1[[#This Row],[Danceability %]]&gt;70,"High")</f>
        <v>Medium</v>
      </c>
      <c r="X42">
        <v>84</v>
      </c>
      <c r="Y42">
        <v>65</v>
      </c>
      <c r="Z42" t="str" cm="1">
        <f t="array" ref="Z42">_xlfn.IFS(Table1[[#This Row],[Energy %]]&lt;=35,"Low",Table1[[#This Row],[Energy %]]&lt;=70,"Medium",Table1[[#This Row],[Energy %]]&gt;70,"High")</f>
        <v>Medium</v>
      </c>
      <c r="AA42">
        <v>23</v>
      </c>
      <c r="AB42" t="str" cm="1">
        <f t="array" ref="AB42">_xlfn.IFS(Table1[[#This Row],[Acousticness %]]&lt;=35,"Low",Table1[[#This Row],[Acousticness %]]&lt;=70,"Medium",Table1[[#This Row],[Acousticness %]]&gt;70,"High")</f>
        <v>Low</v>
      </c>
      <c r="AC42">
        <v>0</v>
      </c>
      <c r="AD42">
        <v>10</v>
      </c>
      <c r="AE42">
        <v>6</v>
      </c>
    </row>
    <row r="43" spans="1:31" x14ac:dyDescent="0.3">
      <c r="A43" t="s">
        <v>112</v>
      </c>
      <c r="B43" t="str">
        <f>PROPER(Table1[[#This Row],[track_name]])</f>
        <v>Sunflower - Spider-Man: Into The Spider-Verse</v>
      </c>
      <c r="C43" t="s">
        <v>113</v>
      </c>
      <c r="D43" t="str">
        <f>PROPER(Table1[[#This Row],[artist(s)_name]])</f>
        <v>Post Malone, Swae Lee</v>
      </c>
      <c r="E43">
        <v>2</v>
      </c>
      <c r="F43" s="5">
        <f>IF(Table1[[#This Row],[Artist Count]]&gt;=4, "4+", Table1[[#This Row],[Artist Count]])</f>
        <v>2</v>
      </c>
      <c r="G43">
        <v>2018</v>
      </c>
      <c r="H43">
        <v>10</v>
      </c>
      <c r="I43">
        <v>9</v>
      </c>
      <c r="J43" s="4">
        <f>DATE(Table1[[#This Row],[Released Year]],Table1[[#This Row],[Released Month]],Table1[[#This Row],[Released Day]])</f>
        <v>43382</v>
      </c>
      <c r="K43">
        <v>24094</v>
      </c>
      <c r="L43">
        <v>78</v>
      </c>
      <c r="M43" s="3">
        <v>2808096550</v>
      </c>
      <c r="N43">
        <v>372</v>
      </c>
      <c r="O43">
        <v>117</v>
      </c>
      <c r="P43">
        <v>843</v>
      </c>
      <c r="Q43">
        <v>4</v>
      </c>
      <c r="R43">
        <v>69</v>
      </c>
      <c r="S43">
        <v>90</v>
      </c>
      <c r="T43" t="s">
        <v>50</v>
      </c>
      <c r="U43" t="s">
        <v>27</v>
      </c>
      <c r="V43">
        <v>76</v>
      </c>
      <c r="W43" t="str" cm="1">
        <f t="array" ref="W43">_xlfn.IFS(Table1[[#This Row],[Danceability %]]&lt;=35,"Low",Table1[[#This Row],[Danceability %]]&lt;=70,"Medium",Table1[[#This Row],[Danceability %]]&gt;70,"High")</f>
        <v>High</v>
      </c>
      <c r="X43">
        <v>91</v>
      </c>
      <c r="Y43">
        <v>50</v>
      </c>
      <c r="Z43" t="str" cm="1">
        <f t="array" ref="Z43">_xlfn.IFS(Table1[[#This Row],[Energy %]]&lt;=35,"Low",Table1[[#This Row],[Energy %]]&lt;=70,"Medium",Table1[[#This Row],[Energy %]]&gt;70,"High")</f>
        <v>Medium</v>
      </c>
      <c r="AA43">
        <v>54</v>
      </c>
      <c r="AB43" t="str" cm="1">
        <f t="array" ref="AB43">_xlfn.IFS(Table1[[#This Row],[Acousticness %]]&lt;=35,"Low",Table1[[#This Row],[Acousticness %]]&lt;=70,"Medium",Table1[[#This Row],[Acousticness %]]&gt;70,"High")</f>
        <v>Medium</v>
      </c>
      <c r="AC43">
        <v>0</v>
      </c>
      <c r="AD43">
        <v>7</v>
      </c>
      <c r="AE43">
        <v>5</v>
      </c>
    </row>
    <row r="44" spans="1:31" x14ac:dyDescent="0.3">
      <c r="A44" t="s">
        <v>114</v>
      </c>
      <c r="B44" t="str">
        <f>PROPER(Table1[[#This Row],[track_name]])</f>
        <v>I'M Good (Blue)</v>
      </c>
      <c r="C44" t="s">
        <v>115</v>
      </c>
      <c r="D44" t="str">
        <f>PROPER(Table1[[#This Row],[artist(s)_name]])</f>
        <v>Bebe Rexha, David Guetta</v>
      </c>
      <c r="E44">
        <v>2</v>
      </c>
      <c r="F44" s="5">
        <f>IF(Table1[[#This Row],[Artist Count]]&gt;=4, "4+", Table1[[#This Row],[Artist Count]])</f>
        <v>2</v>
      </c>
      <c r="G44">
        <v>2022</v>
      </c>
      <c r="H44">
        <v>8</v>
      </c>
      <c r="I44">
        <v>26</v>
      </c>
      <c r="J44" s="4">
        <f>DATE(Table1[[#This Row],[Released Year]],Table1[[#This Row],[Released Month]],Table1[[#This Row],[Released Day]])</f>
        <v>44799</v>
      </c>
      <c r="K44">
        <v>12482</v>
      </c>
      <c r="L44">
        <v>80</v>
      </c>
      <c r="M44" s="3">
        <v>1109433169</v>
      </c>
      <c r="N44">
        <v>291</v>
      </c>
      <c r="O44">
        <v>184</v>
      </c>
      <c r="P44">
        <v>537</v>
      </c>
      <c r="Q44">
        <v>45</v>
      </c>
      <c r="R44">
        <v>727</v>
      </c>
      <c r="S44">
        <v>128</v>
      </c>
      <c r="T44" t="s">
        <v>73</v>
      </c>
      <c r="U44" t="s">
        <v>39</v>
      </c>
      <c r="V44">
        <v>56</v>
      </c>
      <c r="W44" t="str" cm="1">
        <f t="array" ref="W44">_xlfn.IFS(Table1[[#This Row],[Danceability %]]&lt;=35,"Low",Table1[[#This Row],[Danceability %]]&lt;=70,"Medium",Table1[[#This Row],[Danceability %]]&gt;70,"High")</f>
        <v>Medium</v>
      </c>
      <c r="X44">
        <v>38</v>
      </c>
      <c r="Y44">
        <v>97</v>
      </c>
      <c r="Z44" t="str" cm="1">
        <f t="array" ref="Z44">_xlfn.IFS(Table1[[#This Row],[Energy %]]&lt;=35,"Low",Table1[[#This Row],[Energy %]]&lt;=70,"Medium",Table1[[#This Row],[Energy %]]&gt;70,"High")</f>
        <v>High</v>
      </c>
      <c r="AA44">
        <v>4</v>
      </c>
      <c r="AB44" t="str" cm="1">
        <f t="array" ref="AB44">_xlfn.IFS(Table1[[#This Row],[Acousticness %]]&lt;=35,"Low",Table1[[#This Row],[Acousticness %]]&lt;=70,"Medium",Table1[[#This Row],[Acousticness %]]&gt;70,"High")</f>
        <v>Low</v>
      </c>
      <c r="AC44">
        <v>0</v>
      </c>
      <c r="AD44">
        <v>35</v>
      </c>
      <c r="AE44">
        <v>4</v>
      </c>
    </row>
    <row r="45" spans="1:31" x14ac:dyDescent="0.3">
      <c r="A45" t="s">
        <v>116</v>
      </c>
      <c r="B45" t="str">
        <f>PROPER(Table1[[#This Row],[track_name]])</f>
        <v>See You Again</v>
      </c>
      <c r="C45" t="s">
        <v>117</v>
      </c>
      <c r="D45" t="str">
        <f>PROPER(Table1[[#This Row],[artist(s)_name]])</f>
        <v>Tyler, The Creator, Kali Uchis</v>
      </c>
      <c r="E45">
        <v>3</v>
      </c>
      <c r="F45" s="5">
        <f>IF(Table1[[#This Row],[Artist Count]]&gt;=4, "4+", Table1[[#This Row],[Artist Count]])</f>
        <v>3</v>
      </c>
      <c r="G45">
        <v>2017</v>
      </c>
      <c r="H45">
        <v>7</v>
      </c>
      <c r="I45">
        <v>21</v>
      </c>
      <c r="J45" s="4">
        <f>DATE(Table1[[#This Row],[Released Year]],Table1[[#This Row],[Released Month]],Table1[[#This Row],[Released Day]])</f>
        <v>42937</v>
      </c>
      <c r="K45">
        <v>13387</v>
      </c>
      <c r="L45">
        <v>64</v>
      </c>
      <c r="M45" s="3">
        <v>1047101291</v>
      </c>
      <c r="N45">
        <v>77</v>
      </c>
      <c r="O45">
        <v>58</v>
      </c>
      <c r="P45">
        <v>247</v>
      </c>
      <c r="Q45">
        <v>1</v>
      </c>
      <c r="R45">
        <v>311</v>
      </c>
      <c r="S45">
        <v>79</v>
      </c>
      <c r="T45" t="s">
        <v>53</v>
      </c>
      <c r="U45" t="s">
        <v>27</v>
      </c>
      <c r="V45">
        <v>56</v>
      </c>
      <c r="W45" t="str" cm="1">
        <f t="array" ref="W45">_xlfn.IFS(Table1[[#This Row],[Danceability %]]&lt;=35,"Low",Table1[[#This Row],[Danceability %]]&lt;=70,"Medium",Table1[[#This Row],[Danceability %]]&gt;70,"High")</f>
        <v>Medium</v>
      </c>
      <c r="X45">
        <v>58</v>
      </c>
      <c r="Y45">
        <v>56</v>
      </c>
      <c r="Z45" t="str" cm="1">
        <f t="array" ref="Z45">_xlfn.IFS(Table1[[#This Row],[Energy %]]&lt;=35,"Low",Table1[[#This Row],[Energy %]]&lt;=70,"Medium",Table1[[#This Row],[Energy %]]&gt;70,"High")</f>
        <v>Medium</v>
      </c>
      <c r="AA45">
        <v>37</v>
      </c>
      <c r="AB45" t="str" cm="1">
        <f t="array" ref="AB45">_xlfn.IFS(Table1[[#This Row],[Acousticness %]]&lt;=35,"Low",Table1[[#This Row],[Acousticness %]]&lt;=70,"Medium",Table1[[#This Row],[Acousticness %]]&gt;70,"High")</f>
        <v>Medium</v>
      </c>
      <c r="AC45">
        <v>0</v>
      </c>
      <c r="AD45">
        <v>11</v>
      </c>
      <c r="AE45">
        <v>10</v>
      </c>
    </row>
    <row r="46" spans="1:31" x14ac:dyDescent="0.3">
      <c r="A46" t="s">
        <v>118</v>
      </c>
      <c r="B46" t="str">
        <f>PROPER(Table1[[#This Row],[track_name]])</f>
        <v>Barbie World (With Aqua) [From Barbie The Album]</v>
      </c>
      <c r="C46" t="s">
        <v>119</v>
      </c>
      <c r="D46" t="str">
        <f>PROPER(Table1[[#This Row],[artist(s)_name]])</f>
        <v>Nicki Minaj, Aqua, Ice Spice</v>
      </c>
      <c r="E46">
        <v>3</v>
      </c>
      <c r="F46" s="5">
        <f>IF(Table1[[#This Row],[Artist Count]]&gt;=4, "4+", Table1[[#This Row],[Artist Count]])</f>
        <v>3</v>
      </c>
      <c r="G46">
        <v>2023</v>
      </c>
      <c r="H46">
        <v>6</v>
      </c>
      <c r="I46">
        <v>23</v>
      </c>
      <c r="J46" s="4">
        <f>DATE(Table1[[#This Row],[Released Year]],Table1[[#This Row],[Released Month]],Table1[[#This Row],[Released Day]])</f>
        <v>45100</v>
      </c>
      <c r="K46">
        <v>1117</v>
      </c>
      <c r="L46">
        <v>80</v>
      </c>
      <c r="M46" s="3">
        <v>65156199</v>
      </c>
      <c r="N46">
        <v>82</v>
      </c>
      <c r="O46">
        <v>145</v>
      </c>
      <c r="P46">
        <v>65</v>
      </c>
      <c r="Q46">
        <v>16</v>
      </c>
      <c r="R46" s="1">
        <v>1133</v>
      </c>
      <c r="S46">
        <v>144</v>
      </c>
      <c r="U46" t="s">
        <v>27</v>
      </c>
      <c r="V46">
        <v>77</v>
      </c>
      <c r="W46" t="str" cm="1">
        <f t="array" ref="W46">_xlfn.IFS(Table1[[#This Row],[Danceability %]]&lt;=35,"Low",Table1[[#This Row],[Danceability %]]&lt;=70,"Medium",Table1[[#This Row],[Danceability %]]&gt;70,"High")</f>
        <v>High</v>
      </c>
      <c r="X46">
        <v>75</v>
      </c>
      <c r="Y46">
        <v>58</v>
      </c>
      <c r="Z46" t="str" cm="1">
        <f t="array" ref="Z46">_xlfn.IFS(Table1[[#This Row],[Energy %]]&lt;=35,"Low",Table1[[#This Row],[Energy %]]&lt;=70,"Medium",Table1[[#This Row],[Energy %]]&gt;70,"High")</f>
        <v>Medium</v>
      </c>
      <c r="AA46">
        <v>52</v>
      </c>
      <c r="AB46" t="str" cm="1">
        <f t="array" ref="AB46">_xlfn.IFS(Table1[[#This Row],[Acousticness %]]&lt;=35,"Low",Table1[[#This Row],[Acousticness %]]&lt;=70,"Medium",Table1[[#This Row],[Acousticness %]]&gt;70,"High")</f>
        <v>Medium</v>
      </c>
      <c r="AC46">
        <v>0</v>
      </c>
      <c r="AD46">
        <v>23</v>
      </c>
      <c r="AE46">
        <v>25</v>
      </c>
    </row>
    <row r="47" spans="1:31" x14ac:dyDescent="0.3">
      <c r="A47" t="s">
        <v>120</v>
      </c>
      <c r="B47" t="str">
        <f>PROPER(Table1[[#This Row],[track_name]])</f>
        <v>Angels Like You</v>
      </c>
      <c r="C47" t="s">
        <v>57</v>
      </c>
      <c r="D47" t="str">
        <f>PROPER(Table1[[#This Row],[artist(s)_name]])</f>
        <v>Miley Cyrus</v>
      </c>
      <c r="E47">
        <v>1</v>
      </c>
      <c r="F47" s="5">
        <f>IF(Table1[[#This Row],[Artist Count]]&gt;=4, "4+", Table1[[#This Row],[Artist Count]])</f>
        <v>1</v>
      </c>
      <c r="G47">
        <v>2020</v>
      </c>
      <c r="H47">
        <v>11</v>
      </c>
      <c r="I47">
        <v>27</v>
      </c>
      <c r="J47" s="4">
        <f>DATE(Table1[[#This Row],[Released Year]],Table1[[#This Row],[Released Month]],Table1[[#This Row],[Released Day]])</f>
        <v>44162</v>
      </c>
      <c r="K47">
        <v>3372</v>
      </c>
      <c r="L47">
        <v>19</v>
      </c>
      <c r="M47" s="3">
        <v>570515054</v>
      </c>
      <c r="N47">
        <v>65</v>
      </c>
      <c r="O47">
        <v>48</v>
      </c>
      <c r="P47">
        <v>138</v>
      </c>
      <c r="Q47">
        <v>1</v>
      </c>
      <c r="R47">
        <v>102</v>
      </c>
      <c r="S47">
        <v>122</v>
      </c>
      <c r="T47" t="s">
        <v>33</v>
      </c>
      <c r="U47" t="s">
        <v>27</v>
      </c>
      <c r="V47">
        <v>67</v>
      </c>
      <c r="W47" t="str" cm="1">
        <f t="array" ref="W47">_xlfn.IFS(Table1[[#This Row],[Danceability %]]&lt;=35,"Low",Table1[[#This Row],[Danceability %]]&lt;=70,"Medium",Table1[[#This Row],[Danceability %]]&gt;70,"High")</f>
        <v>Medium</v>
      </c>
      <c r="X47">
        <v>49</v>
      </c>
      <c r="Y47">
        <v>64</v>
      </c>
      <c r="Z47" t="str" cm="1">
        <f t="array" ref="Z47">_xlfn.IFS(Table1[[#This Row],[Energy %]]&lt;=35,"Low",Table1[[#This Row],[Energy %]]&lt;=70,"Medium",Table1[[#This Row],[Energy %]]&gt;70,"High")</f>
        <v>Medium</v>
      </c>
      <c r="AA47">
        <v>10</v>
      </c>
      <c r="AB47" t="str" cm="1">
        <f t="array" ref="AB47">_xlfn.IFS(Table1[[#This Row],[Acousticness %]]&lt;=35,"Low",Table1[[#This Row],[Acousticness %]]&lt;=70,"Medium",Table1[[#This Row],[Acousticness %]]&gt;70,"High")</f>
        <v>Low</v>
      </c>
      <c r="AC47">
        <v>0</v>
      </c>
      <c r="AD47">
        <v>10</v>
      </c>
      <c r="AE47">
        <v>3</v>
      </c>
    </row>
    <row r="48" spans="1:31" x14ac:dyDescent="0.3">
      <c r="A48" t="s">
        <v>121</v>
      </c>
      <c r="B48" t="str">
        <f>PROPER(Table1[[#This Row],[track_name]])</f>
        <v>I Ain'T Worried</v>
      </c>
      <c r="C48" t="s">
        <v>122</v>
      </c>
      <c r="D48" t="str">
        <f>PROPER(Table1[[#This Row],[artist(s)_name]])</f>
        <v>Onerepublic</v>
      </c>
      <c r="E48">
        <v>1</v>
      </c>
      <c r="F48" s="5">
        <f>IF(Table1[[#This Row],[Artist Count]]&gt;=4, "4+", Table1[[#This Row],[Artist Count]])</f>
        <v>1</v>
      </c>
      <c r="G48">
        <v>2022</v>
      </c>
      <c r="H48">
        <v>5</v>
      </c>
      <c r="I48">
        <v>13</v>
      </c>
      <c r="J48" s="4">
        <f>DATE(Table1[[#This Row],[Released Year]],Table1[[#This Row],[Released Month]],Table1[[#This Row],[Released Day]])</f>
        <v>44694</v>
      </c>
      <c r="K48">
        <v>8431</v>
      </c>
      <c r="L48">
        <v>76</v>
      </c>
      <c r="M48" s="3">
        <v>1085685420</v>
      </c>
      <c r="N48">
        <v>241</v>
      </c>
      <c r="O48">
        <v>127</v>
      </c>
      <c r="P48">
        <v>458</v>
      </c>
      <c r="Q48">
        <v>37</v>
      </c>
      <c r="R48">
        <v>332</v>
      </c>
      <c r="S48">
        <v>140</v>
      </c>
      <c r="U48" t="s">
        <v>27</v>
      </c>
      <c r="V48">
        <v>71</v>
      </c>
      <c r="W48" t="str" cm="1">
        <f t="array" ref="W48">_xlfn.IFS(Table1[[#This Row],[Danceability %]]&lt;=35,"Low",Table1[[#This Row],[Danceability %]]&lt;=70,"Medium",Table1[[#This Row],[Danceability %]]&gt;70,"High")</f>
        <v>High</v>
      </c>
      <c r="X48">
        <v>82</v>
      </c>
      <c r="Y48">
        <v>81</v>
      </c>
      <c r="Z48" t="str" cm="1">
        <f t="array" ref="Z48">_xlfn.IFS(Table1[[#This Row],[Energy %]]&lt;=35,"Low",Table1[[#This Row],[Energy %]]&lt;=70,"Medium",Table1[[#This Row],[Energy %]]&gt;70,"High")</f>
        <v>High</v>
      </c>
      <c r="AA48">
        <v>11</v>
      </c>
      <c r="AB48" t="str" cm="1">
        <f t="array" ref="AB48">_xlfn.IFS(Table1[[#This Row],[Acousticness %]]&lt;=35,"Low",Table1[[#This Row],[Acousticness %]]&lt;=70,"Medium",Table1[[#This Row],[Acousticness %]]&gt;70,"High")</f>
        <v>Low</v>
      </c>
      <c r="AC48">
        <v>0</v>
      </c>
      <c r="AD48">
        <v>6</v>
      </c>
      <c r="AE48">
        <v>5</v>
      </c>
    </row>
    <row r="49" spans="1:31" x14ac:dyDescent="0.3">
      <c r="A49" t="s">
        <v>123</v>
      </c>
      <c r="B49" t="str">
        <f>PROPER(Table1[[#This Row],[track_name]])</f>
        <v>Die For You</v>
      </c>
      <c r="C49" t="s">
        <v>124</v>
      </c>
      <c r="D49" t="str">
        <f>PROPER(Table1[[#This Row],[artist(s)_name]])</f>
        <v>The Weeknd</v>
      </c>
      <c r="E49">
        <v>1</v>
      </c>
      <c r="F49" s="5">
        <f>IF(Table1[[#This Row],[Artist Count]]&gt;=4, "4+", Table1[[#This Row],[Artist Count]])</f>
        <v>1</v>
      </c>
      <c r="G49">
        <v>2016</v>
      </c>
      <c r="H49">
        <v>11</v>
      </c>
      <c r="I49">
        <v>24</v>
      </c>
      <c r="J49" s="4">
        <f>DATE(Table1[[#This Row],[Released Year]],Table1[[#This Row],[Released Month]],Table1[[#This Row],[Released Day]])</f>
        <v>42698</v>
      </c>
      <c r="K49">
        <v>2483</v>
      </c>
      <c r="L49">
        <v>59</v>
      </c>
      <c r="M49" s="3">
        <v>1647990401</v>
      </c>
      <c r="N49">
        <v>68</v>
      </c>
      <c r="O49">
        <v>21</v>
      </c>
      <c r="P49">
        <v>24</v>
      </c>
      <c r="Q49">
        <v>0</v>
      </c>
      <c r="R49">
        <v>259</v>
      </c>
      <c r="S49">
        <v>134</v>
      </c>
      <c r="T49" t="s">
        <v>30</v>
      </c>
      <c r="U49" t="s">
        <v>39</v>
      </c>
      <c r="V49">
        <v>59</v>
      </c>
      <c r="W49" t="str" cm="1">
        <f t="array" ref="W49">_xlfn.IFS(Table1[[#This Row],[Danceability %]]&lt;=35,"Low",Table1[[#This Row],[Danceability %]]&lt;=70,"Medium",Table1[[#This Row],[Danceability %]]&gt;70,"High")</f>
        <v>Medium</v>
      </c>
      <c r="X49">
        <v>51</v>
      </c>
      <c r="Y49">
        <v>52</v>
      </c>
      <c r="Z49" t="str" cm="1">
        <f t="array" ref="Z49">_xlfn.IFS(Table1[[#This Row],[Energy %]]&lt;=35,"Low",Table1[[#This Row],[Energy %]]&lt;=70,"Medium",Table1[[#This Row],[Energy %]]&gt;70,"High")</f>
        <v>Medium</v>
      </c>
      <c r="AA49">
        <v>9</v>
      </c>
      <c r="AB49" t="str" cm="1">
        <f t="array" ref="AB49">_xlfn.IFS(Table1[[#This Row],[Acousticness %]]&lt;=35,"Low",Table1[[#This Row],[Acousticness %]]&lt;=70,"Medium",Table1[[#This Row],[Acousticness %]]&gt;70,"High")</f>
        <v>Low</v>
      </c>
      <c r="AC49">
        <v>0</v>
      </c>
      <c r="AD49">
        <v>15</v>
      </c>
      <c r="AE49">
        <v>7</v>
      </c>
    </row>
    <row r="50" spans="1:31" x14ac:dyDescent="0.3">
      <c r="A50" t="s">
        <v>125</v>
      </c>
      <c r="B50" t="str">
        <f>PROPER(Table1[[#This Row],[track_name]])</f>
        <v>Starboy</v>
      </c>
      <c r="C50" t="s">
        <v>126</v>
      </c>
      <c r="D50" t="str">
        <f>PROPER(Table1[[#This Row],[artist(s)_name]])</f>
        <v>The Weeknd, Daft Punk</v>
      </c>
      <c r="E50">
        <v>2</v>
      </c>
      <c r="F50" s="5">
        <f>IF(Table1[[#This Row],[Artist Count]]&gt;=4, "4+", Table1[[#This Row],[Artist Count]])</f>
        <v>2</v>
      </c>
      <c r="G50">
        <v>2016</v>
      </c>
      <c r="H50">
        <v>9</v>
      </c>
      <c r="I50">
        <v>21</v>
      </c>
      <c r="J50" s="4">
        <f>DATE(Table1[[#This Row],[Released Year]],Table1[[#This Row],[Released Month]],Table1[[#This Row],[Released Day]])</f>
        <v>42634</v>
      </c>
      <c r="K50">
        <v>29536</v>
      </c>
      <c r="L50">
        <v>79</v>
      </c>
      <c r="M50" s="3">
        <v>2565529693</v>
      </c>
      <c r="N50">
        <v>281</v>
      </c>
      <c r="O50">
        <v>137</v>
      </c>
      <c r="P50" s="1">
        <v>2445</v>
      </c>
      <c r="Q50">
        <v>1</v>
      </c>
      <c r="R50">
        <v>140</v>
      </c>
      <c r="S50">
        <v>186</v>
      </c>
      <c r="T50" t="s">
        <v>73</v>
      </c>
      <c r="U50" t="s">
        <v>27</v>
      </c>
      <c r="V50">
        <v>68</v>
      </c>
      <c r="W50" t="str" cm="1">
        <f t="array" ref="W50">_xlfn.IFS(Table1[[#This Row],[Danceability %]]&lt;=35,"Low",Table1[[#This Row],[Danceability %]]&lt;=70,"Medium",Table1[[#This Row],[Danceability %]]&gt;70,"High")</f>
        <v>Medium</v>
      </c>
      <c r="X50">
        <v>49</v>
      </c>
      <c r="Y50">
        <v>59</v>
      </c>
      <c r="Z50" t="str" cm="1">
        <f t="array" ref="Z50">_xlfn.IFS(Table1[[#This Row],[Energy %]]&lt;=35,"Low",Table1[[#This Row],[Energy %]]&lt;=70,"Medium",Table1[[#This Row],[Energy %]]&gt;70,"High")</f>
        <v>Medium</v>
      </c>
      <c r="AA50">
        <v>16</v>
      </c>
      <c r="AB50" t="str" cm="1">
        <f t="array" ref="AB50">_xlfn.IFS(Table1[[#This Row],[Acousticness %]]&lt;=35,"Low",Table1[[#This Row],[Acousticness %]]&lt;=70,"Medium",Table1[[#This Row],[Acousticness %]]&gt;70,"High")</f>
        <v>Low</v>
      </c>
      <c r="AC50">
        <v>0</v>
      </c>
      <c r="AD50">
        <v>13</v>
      </c>
      <c r="AE50">
        <v>28</v>
      </c>
    </row>
    <row r="51" spans="1:31" x14ac:dyDescent="0.3">
      <c r="A51" t="s">
        <v>127</v>
      </c>
      <c r="B51" t="str">
        <f>PROPER(Table1[[#This Row],[track_name]])</f>
        <v>Die For You - Remix</v>
      </c>
      <c r="C51" t="s">
        <v>128</v>
      </c>
      <c r="D51" t="str">
        <f>PROPER(Table1[[#This Row],[artist(s)_name]])</f>
        <v>Ariana Grande, The Weeknd</v>
      </c>
      <c r="E51">
        <v>2</v>
      </c>
      <c r="F51" s="5">
        <f>IF(Table1[[#This Row],[Artist Count]]&gt;=4, "4+", Table1[[#This Row],[Artist Count]])</f>
        <v>2</v>
      </c>
      <c r="G51">
        <v>2023</v>
      </c>
      <c r="H51">
        <v>2</v>
      </c>
      <c r="I51">
        <v>24</v>
      </c>
      <c r="J51" s="4">
        <f>DATE(Table1[[#This Row],[Released Year]],Table1[[#This Row],[Released Month]],Table1[[#This Row],[Released Day]])</f>
        <v>44981</v>
      </c>
      <c r="K51">
        <v>3408</v>
      </c>
      <c r="L51">
        <v>47</v>
      </c>
      <c r="M51" s="3">
        <v>518745108</v>
      </c>
      <c r="N51">
        <v>87</v>
      </c>
      <c r="O51">
        <v>86</v>
      </c>
      <c r="P51">
        <v>74</v>
      </c>
      <c r="Q51">
        <v>1</v>
      </c>
      <c r="R51">
        <v>16</v>
      </c>
      <c r="S51">
        <v>67</v>
      </c>
      <c r="T51" t="s">
        <v>30</v>
      </c>
      <c r="U51" t="s">
        <v>39</v>
      </c>
      <c r="V51">
        <v>53</v>
      </c>
      <c r="W51" t="str" cm="1">
        <f t="array" ref="W51">_xlfn.IFS(Table1[[#This Row],[Danceability %]]&lt;=35,"Low",Table1[[#This Row],[Danceability %]]&lt;=70,"Medium",Table1[[#This Row],[Danceability %]]&gt;70,"High")</f>
        <v>Medium</v>
      </c>
      <c r="X51">
        <v>50</v>
      </c>
      <c r="Y51">
        <v>53</v>
      </c>
      <c r="Z51" t="str" cm="1">
        <f t="array" ref="Z51">_xlfn.IFS(Table1[[#This Row],[Energy %]]&lt;=35,"Low",Table1[[#This Row],[Energy %]]&lt;=70,"Medium",Table1[[#This Row],[Energy %]]&gt;70,"High")</f>
        <v>Medium</v>
      </c>
      <c r="AA51">
        <v>23</v>
      </c>
      <c r="AB51" t="str" cm="1">
        <f t="array" ref="AB51">_xlfn.IFS(Table1[[#This Row],[Acousticness %]]&lt;=35,"Low",Table1[[#This Row],[Acousticness %]]&lt;=70,"Medium",Table1[[#This Row],[Acousticness %]]&gt;70,"High")</f>
        <v>Low</v>
      </c>
      <c r="AC51">
        <v>0</v>
      </c>
      <c r="AD51">
        <v>44</v>
      </c>
      <c r="AE51">
        <v>7</v>
      </c>
    </row>
    <row r="52" spans="1:31" x14ac:dyDescent="0.3">
      <c r="A52" t="s">
        <v>129</v>
      </c>
      <c r="B52" t="str">
        <f>PROPER(Table1[[#This Row],[track_name]])</f>
        <v>El Cielo</v>
      </c>
      <c r="C52" t="s">
        <v>130</v>
      </c>
      <c r="D52" t="str">
        <f>PROPER(Table1[[#This Row],[artist(s)_name]])</f>
        <v>Feid, Myke Towers, Sky Rompiendo</v>
      </c>
      <c r="E52">
        <v>3</v>
      </c>
      <c r="F52" s="5">
        <f>IF(Table1[[#This Row],[Artist Count]]&gt;=4, "4+", Table1[[#This Row],[Artist Count]])</f>
        <v>3</v>
      </c>
      <c r="G52">
        <v>2023</v>
      </c>
      <c r="H52">
        <v>6</v>
      </c>
      <c r="I52">
        <v>2</v>
      </c>
      <c r="J52" s="4">
        <f>DATE(Table1[[#This Row],[Released Year]],Table1[[#This Row],[Released Month]],Table1[[#This Row],[Released Day]])</f>
        <v>45079</v>
      </c>
      <c r="K52">
        <v>1298</v>
      </c>
      <c r="L52">
        <v>38</v>
      </c>
      <c r="M52" s="3">
        <v>107753850</v>
      </c>
      <c r="N52">
        <v>44</v>
      </c>
      <c r="O52">
        <v>64</v>
      </c>
      <c r="P52">
        <v>57</v>
      </c>
      <c r="Q52">
        <v>10</v>
      </c>
      <c r="R52">
        <v>110</v>
      </c>
      <c r="S52">
        <v>106</v>
      </c>
      <c r="T52" t="s">
        <v>131</v>
      </c>
      <c r="U52" t="s">
        <v>39</v>
      </c>
      <c r="V52">
        <v>72</v>
      </c>
      <c r="W52" t="str" cm="1">
        <f t="array" ref="W52">_xlfn.IFS(Table1[[#This Row],[Danceability %]]&lt;=35,"Low",Table1[[#This Row],[Danceability %]]&lt;=70,"Medium",Table1[[#This Row],[Danceability %]]&gt;70,"High")</f>
        <v>High</v>
      </c>
      <c r="X52">
        <v>17</v>
      </c>
      <c r="Y52">
        <v>64</v>
      </c>
      <c r="Z52" t="str" cm="1">
        <f t="array" ref="Z52">_xlfn.IFS(Table1[[#This Row],[Energy %]]&lt;=35,"Low",Table1[[#This Row],[Energy %]]&lt;=70,"Medium",Table1[[#This Row],[Energy %]]&gt;70,"High")</f>
        <v>Medium</v>
      </c>
      <c r="AA52">
        <v>7</v>
      </c>
      <c r="AB52" t="str" cm="1">
        <f t="array" ref="AB52">_xlfn.IFS(Table1[[#This Row],[Acousticness %]]&lt;=35,"Low",Table1[[#This Row],[Acousticness %]]&lt;=70,"Medium",Table1[[#This Row],[Acousticness %]]&gt;70,"High")</f>
        <v>Low</v>
      </c>
      <c r="AC52">
        <v>0</v>
      </c>
      <c r="AD52">
        <v>10</v>
      </c>
      <c r="AE52">
        <v>5</v>
      </c>
    </row>
    <row r="53" spans="1:31" x14ac:dyDescent="0.3">
      <c r="A53" t="s">
        <v>132</v>
      </c>
      <c r="B53" t="str">
        <f>PROPER(Table1[[#This Row],[track_name]])</f>
        <v>Baby Don'T Hurt Me</v>
      </c>
      <c r="C53" t="s">
        <v>133</v>
      </c>
      <c r="D53" t="str">
        <f>PROPER(Table1[[#This Row],[artist(s)_name]])</f>
        <v>David Guetta, Anne-Marie, Coi Leray</v>
      </c>
      <c r="E53">
        <v>3</v>
      </c>
      <c r="F53" s="5">
        <f>IF(Table1[[#This Row],[Artist Count]]&gt;=4, "4+", Table1[[#This Row],[Artist Count]])</f>
        <v>3</v>
      </c>
      <c r="G53">
        <v>2023</v>
      </c>
      <c r="H53">
        <v>4</v>
      </c>
      <c r="I53">
        <v>6</v>
      </c>
      <c r="J53" s="4">
        <f>DATE(Table1[[#This Row],[Released Year]],Table1[[#This Row],[Released Month]],Table1[[#This Row],[Released Day]])</f>
        <v>45022</v>
      </c>
      <c r="K53">
        <v>4277</v>
      </c>
      <c r="L53">
        <v>66</v>
      </c>
      <c r="M53" s="3">
        <v>177740666</v>
      </c>
      <c r="N53">
        <v>145</v>
      </c>
      <c r="O53">
        <v>111</v>
      </c>
      <c r="P53">
        <v>213</v>
      </c>
      <c r="Q53">
        <v>11</v>
      </c>
      <c r="R53">
        <v>810</v>
      </c>
      <c r="S53">
        <v>128</v>
      </c>
      <c r="T53" t="s">
        <v>73</v>
      </c>
      <c r="U53" t="s">
        <v>27</v>
      </c>
      <c r="V53">
        <v>60</v>
      </c>
      <c r="W53" t="str" cm="1">
        <f t="array" ref="W53">_xlfn.IFS(Table1[[#This Row],[Danceability %]]&lt;=35,"Low",Table1[[#This Row],[Danceability %]]&lt;=70,"Medium",Table1[[#This Row],[Danceability %]]&gt;70,"High")</f>
        <v>Medium</v>
      </c>
      <c r="X53">
        <v>23</v>
      </c>
      <c r="Y53">
        <v>91</v>
      </c>
      <c r="Z53" t="str" cm="1">
        <f t="array" ref="Z53">_xlfn.IFS(Table1[[#This Row],[Energy %]]&lt;=35,"Low",Table1[[#This Row],[Energy %]]&lt;=70,"Medium",Table1[[#This Row],[Energy %]]&gt;70,"High")</f>
        <v>High</v>
      </c>
      <c r="AA53">
        <v>0</v>
      </c>
      <c r="AB53" t="str" cm="1">
        <f t="array" ref="AB53">_xlfn.IFS(Table1[[#This Row],[Acousticness %]]&lt;=35,"Low",Table1[[#This Row],[Acousticness %]]&lt;=70,"Medium",Table1[[#This Row],[Acousticness %]]&gt;70,"High")</f>
        <v>Low</v>
      </c>
      <c r="AC53">
        <v>0</v>
      </c>
      <c r="AD53">
        <v>12</v>
      </c>
      <c r="AE53">
        <v>3</v>
      </c>
    </row>
    <row r="54" spans="1:31" x14ac:dyDescent="0.3">
      <c r="A54" t="s">
        <v>134</v>
      </c>
      <c r="B54" t="str">
        <f>PROPER(Table1[[#This Row],[track_name]])</f>
        <v>Amargura</v>
      </c>
      <c r="C54" t="s">
        <v>135</v>
      </c>
      <c r="D54" t="str">
        <f>PROPER(Table1[[#This Row],[artist(s)_name]])</f>
        <v>Karol G</v>
      </c>
      <c r="E54">
        <v>1</v>
      </c>
      <c r="F54" s="5">
        <f>IF(Table1[[#This Row],[Artist Count]]&gt;=4, "4+", Table1[[#This Row],[Artist Count]])</f>
        <v>1</v>
      </c>
      <c r="G54">
        <v>2023</v>
      </c>
      <c r="H54">
        <v>2</v>
      </c>
      <c r="I54">
        <v>24</v>
      </c>
      <c r="J54" s="4">
        <f>DATE(Table1[[#This Row],[Released Year]],Table1[[#This Row],[Released Month]],Table1[[#This Row],[Released Day]])</f>
        <v>44981</v>
      </c>
      <c r="K54">
        <v>1133</v>
      </c>
      <c r="L54">
        <v>39</v>
      </c>
      <c r="M54" s="3">
        <v>153372011</v>
      </c>
      <c r="N54">
        <v>14</v>
      </c>
      <c r="O54">
        <v>71</v>
      </c>
      <c r="P54">
        <v>23</v>
      </c>
      <c r="Q54">
        <v>10</v>
      </c>
      <c r="R54">
        <v>176</v>
      </c>
      <c r="S54">
        <v>107</v>
      </c>
      <c r="T54" t="s">
        <v>53</v>
      </c>
      <c r="U54" t="s">
        <v>39</v>
      </c>
      <c r="V54">
        <v>92</v>
      </c>
      <c r="W54" t="str" cm="1">
        <f t="array" ref="W54">_xlfn.IFS(Table1[[#This Row],[Danceability %]]&lt;=35,"Low",Table1[[#This Row],[Danceability %]]&lt;=70,"Medium",Table1[[#This Row],[Danceability %]]&gt;70,"High")</f>
        <v>High</v>
      </c>
      <c r="X54">
        <v>55</v>
      </c>
      <c r="Y54">
        <v>70</v>
      </c>
      <c r="Z54" t="str" cm="1">
        <f t="array" ref="Z54">_xlfn.IFS(Table1[[#This Row],[Energy %]]&lt;=35,"Low",Table1[[#This Row],[Energy %]]&lt;=70,"Medium",Table1[[#This Row],[Energy %]]&gt;70,"High")</f>
        <v>Medium</v>
      </c>
      <c r="AA54">
        <v>18</v>
      </c>
      <c r="AB54" t="str" cm="1">
        <f t="array" ref="AB54">_xlfn.IFS(Table1[[#This Row],[Acousticness %]]&lt;=35,"Low",Table1[[#This Row],[Acousticness %]]&lt;=70,"Medium",Table1[[#This Row],[Acousticness %]]&gt;70,"High")</f>
        <v>Low</v>
      </c>
      <c r="AC54">
        <v>0</v>
      </c>
      <c r="AD54">
        <v>15</v>
      </c>
      <c r="AE54">
        <v>7</v>
      </c>
    </row>
    <row r="55" spans="1:31" x14ac:dyDescent="0.3">
      <c r="A55" t="s">
        <v>136</v>
      </c>
      <c r="B55" t="str">
        <f>PROPER(Table1[[#This Row],[track_name]])</f>
        <v>(It Goes Like) Nanana - Edit</v>
      </c>
      <c r="C55" t="s">
        <v>137</v>
      </c>
      <c r="D55" t="str">
        <f>PROPER(Table1[[#This Row],[artist(s)_name]])</f>
        <v>Peggy Gou</v>
      </c>
      <c r="E55">
        <v>1</v>
      </c>
      <c r="F55" s="5">
        <f>IF(Table1[[#This Row],[Artist Count]]&gt;=4, "4+", Table1[[#This Row],[Artist Count]])</f>
        <v>1</v>
      </c>
      <c r="G55">
        <v>2023</v>
      </c>
      <c r="H55">
        <v>6</v>
      </c>
      <c r="I55">
        <v>15</v>
      </c>
      <c r="J55" s="4">
        <f>DATE(Table1[[#This Row],[Released Year]],Table1[[#This Row],[Released Month]],Table1[[#This Row],[Released Day]])</f>
        <v>45092</v>
      </c>
      <c r="K55">
        <v>2259</v>
      </c>
      <c r="L55">
        <v>59</v>
      </c>
      <c r="M55" s="3">
        <v>57876440</v>
      </c>
      <c r="N55">
        <v>0</v>
      </c>
      <c r="O55">
        <v>0</v>
      </c>
      <c r="P55">
        <v>109</v>
      </c>
      <c r="Q55">
        <v>17</v>
      </c>
      <c r="R55">
        <v>0</v>
      </c>
      <c r="S55">
        <v>130</v>
      </c>
      <c r="T55" t="s">
        <v>73</v>
      </c>
      <c r="U55" t="s">
        <v>39</v>
      </c>
      <c r="V55">
        <v>67</v>
      </c>
      <c r="W55" t="str" cm="1">
        <f t="array" ref="W55">_xlfn.IFS(Table1[[#This Row],[Danceability %]]&lt;=35,"Low",Table1[[#This Row],[Danceability %]]&lt;=70,"Medium",Table1[[#This Row],[Danceability %]]&gt;70,"High")</f>
        <v>Medium</v>
      </c>
      <c r="X55">
        <v>96</v>
      </c>
      <c r="Y55">
        <v>88</v>
      </c>
      <c r="Z55" t="str" cm="1">
        <f t="array" ref="Z55">_xlfn.IFS(Table1[[#This Row],[Energy %]]&lt;=35,"Low",Table1[[#This Row],[Energy %]]&lt;=70,"Medium",Table1[[#This Row],[Energy %]]&gt;70,"High")</f>
        <v>High</v>
      </c>
      <c r="AA55">
        <v>12</v>
      </c>
      <c r="AB55" t="str" cm="1">
        <f t="array" ref="AB55">_xlfn.IFS(Table1[[#This Row],[Acousticness %]]&lt;=35,"Low",Table1[[#This Row],[Acousticness %]]&lt;=70,"Medium",Table1[[#This Row],[Acousticness %]]&gt;70,"High")</f>
        <v>Low</v>
      </c>
      <c r="AC55">
        <v>19</v>
      </c>
      <c r="AD55">
        <v>8</v>
      </c>
      <c r="AE55">
        <v>4</v>
      </c>
    </row>
    <row r="56" spans="1:31" x14ac:dyDescent="0.3">
      <c r="A56" t="s">
        <v>138</v>
      </c>
      <c r="B56" t="str">
        <f>PROPER(Table1[[#This Row],[track_name]])</f>
        <v>Another Love</v>
      </c>
      <c r="C56" t="s">
        <v>139</v>
      </c>
      <c r="D56" t="str">
        <f>PROPER(Table1[[#This Row],[artist(s)_name]])</f>
        <v>Tom Odell</v>
      </c>
      <c r="E56">
        <v>1</v>
      </c>
      <c r="F56" s="5">
        <f>IF(Table1[[#This Row],[Artist Count]]&gt;=4, "4+", Table1[[#This Row],[Artist Count]])</f>
        <v>1</v>
      </c>
      <c r="G56">
        <v>2012</v>
      </c>
      <c r="H56">
        <v>10</v>
      </c>
      <c r="I56">
        <v>15</v>
      </c>
      <c r="J56" s="4">
        <f>DATE(Table1[[#This Row],[Released Year]],Table1[[#This Row],[Released Month]],Table1[[#This Row],[Released Day]])</f>
        <v>41197</v>
      </c>
      <c r="K56">
        <v>18371</v>
      </c>
      <c r="L56">
        <v>83</v>
      </c>
      <c r="M56" s="3">
        <v>1813673666</v>
      </c>
      <c r="N56">
        <v>250</v>
      </c>
      <c r="O56">
        <v>122</v>
      </c>
      <c r="P56" s="1">
        <v>3394</v>
      </c>
      <c r="Q56">
        <v>19</v>
      </c>
      <c r="S56">
        <v>123</v>
      </c>
      <c r="T56" t="s">
        <v>100</v>
      </c>
      <c r="U56" t="s">
        <v>39</v>
      </c>
      <c r="V56">
        <v>45</v>
      </c>
      <c r="W56" t="str" cm="1">
        <f t="array" ref="W56">_xlfn.IFS(Table1[[#This Row],[Danceability %]]&lt;=35,"Low",Table1[[#This Row],[Danceability %]]&lt;=70,"Medium",Table1[[#This Row],[Danceability %]]&gt;70,"High")</f>
        <v>Medium</v>
      </c>
      <c r="X56">
        <v>13</v>
      </c>
      <c r="Y56">
        <v>54</v>
      </c>
      <c r="Z56" t="str" cm="1">
        <f t="array" ref="Z56">_xlfn.IFS(Table1[[#This Row],[Energy %]]&lt;=35,"Low",Table1[[#This Row],[Energy %]]&lt;=70,"Medium",Table1[[#This Row],[Energy %]]&gt;70,"High")</f>
        <v>Medium</v>
      </c>
      <c r="AA56">
        <v>70</v>
      </c>
      <c r="AB56" t="str" cm="1">
        <f t="array" ref="AB56">_xlfn.IFS(Table1[[#This Row],[Acousticness %]]&lt;=35,"Low",Table1[[#This Row],[Acousticness %]]&lt;=70,"Medium",Table1[[#This Row],[Acousticness %]]&gt;70,"High")</f>
        <v>Medium</v>
      </c>
      <c r="AC56">
        <v>0</v>
      </c>
      <c r="AD56">
        <v>9</v>
      </c>
      <c r="AE56">
        <v>4</v>
      </c>
    </row>
    <row r="57" spans="1:31" x14ac:dyDescent="0.3">
      <c r="A57" t="s">
        <v>140</v>
      </c>
      <c r="B57" t="str">
        <f>PROPER(Table1[[#This Row],[track_name]])</f>
        <v>Blinding Lights</v>
      </c>
      <c r="C57" t="s">
        <v>124</v>
      </c>
      <c r="D57" t="str">
        <f>PROPER(Table1[[#This Row],[artist(s)_name]])</f>
        <v>The Weeknd</v>
      </c>
      <c r="E57">
        <v>1</v>
      </c>
      <c r="F57" s="5">
        <f>IF(Table1[[#This Row],[Artist Count]]&gt;=4, "4+", Table1[[#This Row],[Artist Count]])</f>
        <v>1</v>
      </c>
      <c r="G57">
        <v>2019</v>
      </c>
      <c r="H57">
        <v>11</v>
      </c>
      <c r="I57">
        <v>29</v>
      </c>
      <c r="J57" s="4">
        <f>DATE(Table1[[#This Row],[Released Year]],Table1[[#This Row],[Released Month]],Table1[[#This Row],[Released Day]])</f>
        <v>43798</v>
      </c>
      <c r="K57">
        <v>43899</v>
      </c>
      <c r="L57">
        <v>69</v>
      </c>
      <c r="M57" s="3">
        <v>3703895074</v>
      </c>
      <c r="N57">
        <v>672</v>
      </c>
      <c r="O57">
        <v>199</v>
      </c>
      <c r="P57" s="1">
        <v>3421</v>
      </c>
      <c r="Q57">
        <v>20</v>
      </c>
      <c r="S57">
        <v>171</v>
      </c>
      <c r="T57" t="s">
        <v>30</v>
      </c>
      <c r="U57" t="s">
        <v>27</v>
      </c>
      <c r="V57">
        <v>50</v>
      </c>
      <c r="W57" t="str" cm="1">
        <f t="array" ref="W57">_xlfn.IFS(Table1[[#This Row],[Danceability %]]&lt;=35,"Low",Table1[[#This Row],[Danceability %]]&lt;=70,"Medium",Table1[[#This Row],[Danceability %]]&gt;70,"High")</f>
        <v>Medium</v>
      </c>
      <c r="X57">
        <v>38</v>
      </c>
      <c r="Y57">
        <v>80</v>
      </c>
      <c r="Z57" t="str" cm="1">
        <f t="array" ref="Z57">_xlfn.IFS(Table1[[#This Row],[Energy %]]&lt;=35,"Low",Table1[[#This Row],[Energy %]]&lt;=70,"Medium",Table1[[#This Row],[Energy %]]&gt;70,"High")</f>
        <v>High</v>
      </c>
      <c r="AA57">
        <v>0</v>
      </c>
      <c r="AB57" t="str" cm="1">
        <f t="array" ref="AB57">_xlfn.IFS(Table1[[#This Row],[Acousticness %]]&lt;=35,"Low",Table1[[#This Row],[Acousticness %]]&lt;=70,"Medium",Table1[[#This Row],[Acousticness %]]&gt;70,"High")</f>
        <v>Low</v>
      </c>
      <c r="AC57">
        <v>0</v>
      </c>
      <c r="AD57">
        <v>9</v>
      </c>
      <c r="AE57">
        <v>7</v>
      </c>
    </row>
    <row r="58" spans="1:31" x14ac:dyDescent="0.3">
      <c r="A58" t="s">
        <v>141</v>
      </c>
      <c r="B58" t="str">
        <f>PROPER(Table1[[#This Row],[track_name]])</f>
        <v>Moonlight</v>
      </c>
      <c r="C58" t="s">
        <v>142</v>
      </c>
      <c r="D58" t="str">
        <f>PROPER(Table1[[#This Row],[artist(s)_name]])</f>
        <v>Kali Uchis</v>
      </c>
      <c r="E58">
        <v>1</v>
      </c>
      <c r="F58" s="5">
        <f>IF(Table1[[#This Row],[Artist Count]]&gt;=4, "4+", Table1[[#This Row],[Artist Count]])</f>
        <v>1</v>
      </c>
      <c r="G58">
        <v>2023</v>
      </c>
      <c r="H58">
        <v>2</v>
      </c>
      <c r="I58">
        <v>24</v>
      </c>
      <c r="J58" s="4">
        <f>DATE(Table1[[#This Row],[Released Year]],Table1[[#This Row],[Released Month]],Table1[[#This Row],[Released Day]])</f>
        <v>44981</v>
      </c>
      <c r="K58">
        <v>2649</v>
      </c>
      <c r="L58">
        <v>42</v>
      </c>
      <c r="M58" s="3">
        <v>256483385</v>
      </c>
      <c r="N58">
        <v>67</v>
      </c>
      <c r="O58">
        <v>79</v>
      </c>
      <c r="P58">
        <v>57</v>
      </c>
      <c r="Q58">
        <v>1</v>
      </c>
      <c r="R58">
        <v>615</v>
      </c>
      <c r="S58">
        <v>137</v>
      </c>
      <c r="T58" t="s">
        <v>73</v>
      </c>
      <c r="U58" t="s">
        <v>39</v>
      </c>
      <c r="V58">
        <v>64</v>
      </c>
      <c r="W58" t="str" cm="1">
        <f t="array" ref="W58">_xlfn.IFS(Table1[[#This Row],[Danceability %]]&lt;=35,"Low",Table1[[#This Row],[Danceability %]]&lt;=70,"Medium",Table1[[#This Row],[Danceability %]]&gt;70,"High")</f>
        <v>Medium</v>
      </c>
      <c r="X58">
        <v>88</v>
      </c>
      <c r="Y58">
        <v>72</v>
      </c>
      <c r="Z58" t="str" cm="1">
        <f t="array" ref="Z58">_xlfn.IFS(Table1[[#This Row],[Energy %]]&lt;=35,"Low",Table1[[#This Row],[Energy %]]&lt;=70,"Medium",Table1[[#This Row],[Energy %]]&gt;70,"High")</f>
        <v>High</v>
      </c>
      <c r="AA58">
        <v>51</v>
      </c>
      <c r="AB58" t="str" cm="1">
        <f t="array" ref="AB58">_xlfn.IFS(Table1[[#This Row],[Acousticness %]]&lt;=35,"Low",Table1[[#This Row],[Acousticness %]]&lt;=70,"Medium",Table1[[#This Row],[Acousticness %]]&gt;70,"High")</f>
        <v>Medium</v>
      </c>
      <c r="AC58">
        <v>0</v>
      </c>
      <c r="AD58">
        <v>17</v>
      </c>
      <c r="AE58">
        <v>5</v>
      </c>
    </row>
    <row r="59" spans="1:31" x14ac:dyDescent="0.3">
      <c r="A59" t="s">
        <v>143</v>
      </c>
      <c r="B59" t="str">
        <f>PROPER(Table1[[#This Row],[track_name]])</f>
        <v>La Bachata</v>
      </c>
      <c r="C59" t="s">
        <v>144</v>
      </c>
      <c r="D59" t="str">
        <f>PROPER(Table1[[#This Row],[artist(s)_name]])</f>
        <v>Manuel Turizo</v>
      </c>
      <c r="E59">
        <v>1</v>
      </c>
      <c r="F59" s="5">
        <f>IF(Table1[[#This Row],[Artist Count]]&gt;=4, "4+", Table1[[#This Row],[Artist Count]])</f>
        <v>1</v>
      </c>
      <c r="G59">
        <v>2022</v>
      </c>
      <c r="H59">
        <v>5</v>
      </c>
      <c r="I59">
        <v>26</v>
      </c>
      <c r="J59" s="4">
        <f>DATE(Table1[[#This Row],[Released Year]],Table1[[#This Row],[Released Month]],Table1[[#This Row],[Released Day]])</f>
        <v>44707</v>
      </c>
      <c r="K59">
        <v>6804</v>
      </c>
      <c r="L59">
        <v>45</v>
      </c>
      <c r="M59" s="3">
        <v>1214083358</v>
      </c>
      <c r="N59">
        <v>139</v>
      </c>
      <c r="O59">
        <v>111</v>
      </c>
      <c r="P59">
        <v>161</v>
      </c>
      <c r="Q59">
        <v>15</v>
      </c>
      <c r="R59">
        <v>210</v>
      </c>
      <c r="S59">
        <v>125</v>
      </c>
      <c r="T59" t="s">
        <v>73</v>
      </c>
      <c r="U59" t="s">
        <v>39</v>
      </c>
      <c r="V59">
        <v>84</v>
      </c>
      <c r="W59" t="str" cm="1">
        <f t="array" ref="W59">_xlfn.IFS(Table1[[#This Row],[Danceability %]]&lt;=35,"Low",Table1[[#This Row],[Danceability %]]&lt;=70,"Medium",Table1[[#This Row],[Danceability %]]&gt;70,"High")</f>
        <v>High</v>
      </c>
      <c r="X59">
        <v>85</v>
      </c>
      <c r="Y59">
        <v>68</v>
      </c>
      <c r="Z59" t="str" cm="1">
        <f t="array" ref="Z59">_xlfn.IFS(Table1[[#This Row],[Energy %]]&lt;=35,"Low",Table1[[#This Row],[Energy %]]&lt;=70,"Medium",Table1[[#This Row],[Energy %]]&gt;70,"High")</f>
        <v>Medium</v>
      </c>
      <c r="AA59">
        <v>58</v>
      </c>
      <c r="AB59" t="str" cm="1">
        <f t="array" ref="AB59">_xlfn.IFS(Table1[[#This Row],[Acousticness %]]&lt;=35,"Low",Table1[[#This Row],[Acousticness %]]&lt;=70,"Medium",Table1[[#This Row],[Acousticness %]]&gt;70,"High")</f>
        <v>Medium</v>
      </c>
      <c r="AC59">
        <v>0</v>
      </c>
      <c r="AD59">
        <v>22</v>
      </c>
      <c r="AE59">
        <v>4</v>
      </c>
    </row>
    <row r="60" spans="1:31" x14ac:dyDescent="0.3">
      <c r="A60" t="s">
        <v>145</v>
      </c>
      <c r="B60" t="str">
        <f>PROPER(Table1[[#This Row],[track_name]])</f>
        <v>S91</v>
      </c>
      <c r="C60" t="s">
        <v>135</v>
      </c>
      <c r="D60" t="str">
        <f>PROPER(Table1[[#This Row],[artist(s)_name]])</f>
        <v>Karol G</v>
      </c>
      <c r="E60">
        <v>1</v>
      </c>
      <c r="F60" s="5">
        <f>IF(Table1[[#This Row],[Artist Count]]&gt;=4, "4+", Table1[[#This Row],[Artist Count]])</f>
        <v>1</v>
      </c>
      <c r="G60">
        <v>2023</v>
      </c>
      <c r="H60">
        <v>7</v>
      </c>
      <c r="I60">
        <v>14</v>
      </c>
      <c r="J60" s="4">
        <f>DATE(Table1[[#This Row],[Released Year]],Table1[[#This Row],[Released Month]],Table1[[#This Row],[Released Day]])</f>
        <v>45121</v>
      </c>
      <c r="K60">
        <v>525</v>
      </c>
      <c r="L60">
        <v>41</v>
      </c>
      <c r="M60" s="3">
        <v>16011326</v>
      </c>
      <c r="N60">
        <v>34</v>
      </c>
      <c r="O60">
        <v>115</v>
      </c>
      <c r="P60">
        <v>39</v>
      </c>
      <c r="Q60">
        <v>6</v>
      </c>
      <c r="R60">
        <v>216</v>
      </c>
      <c r="S60">
        <v>128</v>
      </c>
      <c r="U60" t="s">
        <v>39</v>
      </c>
      <c r="V60">
        <v>86</v>
      </c>
      <c r="W60" t="str" cm="1">
        <f t="array" ref="W60">_xlfn.IFS(Table1[[#This Row],[Danceability %]]&lt;=35,"Low",Table1[[#This Row],[Danceability %]]&lt;=70,"Medium",Table1[[#This Row],[Danceability %]]&gt;70,"High")</f>
        <v>High</v>
      </c>
      <c r="X60">
        <v>42</v>
      </c>
      <c r="Y60">
        <v>72</v>
      </c>
      <c r="Z60" t="str" cm="1">
        <f t="array" ref="Z60">_xlfn.IFS(Table1[[#This Row],[Energy %]]&lt;=35,"Low",Table1[[#This Row],[Energy %]]&lt;=70,"Medium",Table1[[#This Row],[Energy %]]&gt;70,"High")</f>
        <v>High</v>
      </c>
      <c r="AA60">
        <v>59</v>
      </c>
      <c r="AB60" t="str" cm="1">
        <f t="array" ref="AB60">_xlfn.IFS(Table1[[#This Row],[Acousticness %]]&lt;=35,"Low",Table1[[#This Row],[Acousticness %]]&lt;=70,"Medium",Table1[[#This Row],[Acousticness %]]&gt;70,"High")</f>
        <v>Medium</v>
      </c>
      <c r="AC60">
        <v>0</v>
      </c>
      <c r="AD60">
        <v>9</v>
      </c>
      <c r="AE60">
        <v>19</v>
      </c>
    </row>
    <row r="61" spans="1:31" x14ac:dyDescent="0.3">
      <c r="A61" t="s">
        <v>146</v>
      </c>
      <c r="B61" t="str">
        <f>PROPER(Table1[[#This Row],[track_name]])</f>
        <v>Cardigan</v>
      </c>
      <c r="C61" t="s">
        <v>35</v>
      </c>
      <c r="D61" t="str">
        <f>PROPER(Table1[[#This Row],[artist(s)_name]])</f>
        <v>Taylor Swift</v>
      </c>
      <c r="E61">
        <v>1</v>
      </c>
      <c r="F61" s="5">
        <f>IF(Table1[[#This Row],[Artist Count]]&gt;=4, "4+", Table1[[#This Row],[Artist Count]])</f>
        <v>1</v>
      </c>
      <c r="G61">
        <v>2020</v>
      </c>
      <c r="H61">
        <v>7</v>
      </c>
      <c r="I61">
        <v>24</v>
      </c>
      <c r="J61" s="4">
        <f>DATE(Table1[[#This Row],[Released Year]],Table1[[#This Row],[Released Month]],Table1[[#This Row],[Released Day]])</f>
        <v>44036</v>
      </c>
      <c r="K61">
        <v>7923</v>
      </c>
      <c r="L61">
        <v>29</v>
      </c>
      <c r="M61" s="3">
        <v>812019557</v>
      </c>
      <c r="N61">
        <v>106</v>
      </c>
      <c r="O61">
        <v>112</v>
      </c>
      <c r="P61">
        <v>142</v>
      </c>
      <c r="Q61">
        <v>4</v>
      </c>
      <c r="R61">
        <v>215</v>
      </c>
      <c r="S61">
        <v>130</v>
      </c>
      <c r="U61" t="s">
        <v>39</v>
      </c>
      <c r="V61">
        <v>61</v>
      </c>
      <c r="W61" t="str" cm="1">
        <f t="array" ref="W61">_xlfn.IFS(Table1[[#This Row],[Danceability %]]&lt;=35,"Low",Table1[[#This Row],[Danceability %]]&lt;=70,"Medium",Table1[[#This Row],[Danceability %]]&gt;70,"High")</f>
        <v>Medium</v>
      </c>
      <c r="X61">
        <v>53</v>
      </c>
      <c r="Y61">
        <v>58</v>
      </c>
      <c r="Z61" t="str" cm="1">
        <f t="array" ref="Z61">_xlfn.IFS(Table1[[#This Row],[Energy %]]&lt;=35,"Low",Table1[[#This Row],[Energy %]]&lt;=70,"Medium",Table1[[#This Row],[Energy %]]&gt;70,"High")</f>
        <v>Medium</v>
      </c>
      <c r="AA61">
        <v>55</v>
      </c>
      <c r="AB61" t="str" cm="1">
        <f t="array" ref="AB61">_xlfn.IFS(Table1[[#This Row],[Acousticness %]]&lt;=35,"Low",Table1[[#This Row],[Acousticness %]]&lt;=70,"Medium",Table1[[#This Row],[Acousticness %]]&gt;70,"High")</f>
        <v>Medium</v>
      </c>
      <c r="AC61">
        <v>0</v>
      </c>
      <c r="AD61">
        <v>27</v>
      </c>
      <c r="AE61">
        <v>4</v>
      </c>
    </row>
    <row r="62" spans="1:31" x14ac:dyDescent="0.3">
      <c r="A62" t="s">
        <v>147</v>
      </c>
      <c r="B62" t="str">
        <f>PROPER(Table1[[#This Row],[track_name]])</f>
        <v>Tï¿½Ï¿</v>
      </c>
      <c r="C62" t="s">
        <v>148</v>
      </c>
      <c r="D62" t="str">
        <f>PROPER(Table1[[#This Row],[artist(s)_name]])</f>
        <v>Dennis, Mc Kevin O Chris</v>
      </c>
      <c r="E62">
        <v>2</v>
      </c>
      <c r="F62" s="5">
        <f>IF(Table1[[#This Row],[Artist Count]]&gt;=4, "4+", Table1[[#This Row],[Artist Count]])</f>
        <v>2</v>
      </c>
      <c r="G62">
        <v>2023</v>
      </c>
      <c r="H62">
        <v>5</v>
      </c>
      <c r="I62">
        <v>4</v>
      </c>
      <c r="J62" s="4">
        <f>DATE(Table1[[#This Row],[Released Year]],Table1[[#This Row],[Released Month]],Table1[[#This Row],[Released Day]])</f>
        <v>45050</v>
      </c>
      <c r="K62">
        <v>731</v>
      </c>
      <c r="L62">
        <v>15</v>
      </c>
      <c r="M62" s="3">
        <v>111947664</v>
      </c>
      <c r="N62">
        <v>27</v>
      </c>
      <c r="O62">
        <v>17</v>
      </c>
      <c r="P62">
        <v>73</v>
      </c>
      <c r="Q62">
        <v>4</v>
      </c>
      <c r="R62">
        <v>167</v>
      </c>
      <c r="S62">
        <v>130</v>
      </c>
      <c r="T62" t="s">
        <v>26</v>
      </c>
      <c r="U62" t="s">
        <v>27</v>
      </c>
      <c r="V62">
        <v>86</v>
      </c>
      <c r="W62" t="str" cm="1">
        <f t="array" ref="W62">_xlfn.IFS(Table1[[#This Row],[Danceability %]]&lt;=35,"Low",Table1[[#This Row],[Danceability %]]&lt;=70,"Medium",Table1[[#This Row],[Danceability %]]&gt;70,"High")</f>
        <v>High</v>
      </c>
      <c r="X62">
        <v>59</v>
      </c>
      <c r="Y62">
        <v>96</v>
      </c>
      <c r="Z62" t="str" cm="1">
        <f t="array" ref="Z62">_xlfn.IFS(Table1[[#This Row],[Energy %]]&lt;=35,"Low",Table1[[#This Row],[Energy %]]&lt;=70,"Medium",Table1[[#This Row],[Energy %]]&gt;70,"High")</f>
        <v>High</v>
      </c>
      <c r="AA62">
        <v>50</v>
      </c>
      <c r="AB62" t="str" cm="1">
        <f t="array" ref="AB62">_xlfn.IFS(Table1[[#This Row],[Acousticness %]]&lt;=35,"Low",Table1[[#This Row],[Acousticness %]]&lt;=70,"Medium",Table1[[#This Row],[Acousticness %]]&gt;70,"High")</f>
        <v>Medium</v>
      </c>
      <c r="AC62">
        <v>1</v>
      </c>
      <c r="AD62">
        <v>9</v>
      </c>
      <c r="AE62">
        <v>5</v>
      </c>
    </row>
    <row r="63" spans="1:31" x14ac:dyDescent="0.3">
      <c r="A63" t="s">
        <v>149</v>
      </c>
      <c r="B63" t="str">
        <f>PROPER(Table1[[#This Row],[track_name]])</f>
        <v>Boy'S A Liar Pt. 2</v>
      </c>
      <c r="C63" t="s">
        <v>150</v>
      </c>
      <c r="D63" t="str">
        <f>PROPER(Table1[[#This Row],[artist(s)_name]])</f>
        <v>Pinkpantheress, Ice Spice</v>
      </c>
      <c r="E63">
        <v>2</v>
      </c>
      <c r="F63" s="5">
        <f>IF(Table1[[#This Row],[Artist Count]]&gt;=4, "4+", Table1[[#This Row],[Artist Count]])</f>
        <v>2</v>
      </c>
      <c r="G63">
        <v>2023</v>
      </c>
      <c r="H63">
        <v>2</v>
      </c>
      <c r="I63">
        <v>3</v>
      </c>
      <c r="J63" s="4">
        <f>DATE(Table1[[#This Row],[Released Year]],Table1[[#This Row],[Released Month]],Table1[[#This Row],[Released Day]])</f>
        <v>44960</v>
      </c>
      <c r="K63">
        <v>5184</v>
      </c>
      <c r="L63">
        <v>41</v>
      </c>
      <c r="M63" s="3">
        <v>156338624</v>
      </c>
      <c r="N63">
        <v>154</v>
      </c>
      <c r="O63">
        <v>84</v>
      </c>
      <c r="P63">
        <v>102</v>
      </c>
      <c r="Q63">
        <v>14</v>
      </c>
      <c r="R63">
        <v>37</v>
      </c>
      <c r="S63">
        <v>133</v>
      </c>
      <c r="T63" t="s">
        <v>33</v>
      </c>
      <c r="U63" t="s">
        <v>27</v>
      </c>
      <c r="V63">
        <v>70</v>
      </c>
      <c r="W63" t="str" cm="1">
        <f t="array" ref="W63">_xlfn.IFS(Table1[[#This Row],[Danceability %]]&lt;=35,"Low",Table1[[#This Row],[Danceability %]]&lt;=70,"Medium",Table1[[#This Row],[Danceability %]]&gt;70,"High")</f>
        <v>Medium</v>
      </c>
      <c r="X63">
        <v>86</v>
      </c>
      <c r="Y63">
        <v>81</v>
      </c>
      <c r="Z63" t="str" cm="1">
        <f t="array" ref="Z63">_xlfn.IFS(Table1[[#This Row],[Energy %]]&lt;=35,"Low",Table1[[#This Row],[Energy %]]&lt;=70,"Medium",Table1[[#This Row],[Energy %]]&gt;70,"High")</f>
        <v>High</v>
      </c>
      <c r="AA63">
        <v>25</v>
      </c>
      <c r="AB63" t="str" cm="1">
        <f t="array" ref="AB63">_xlfn.IFS(Table1[[#This Row],[Acousticness %]]&lt;=35,"Low",Table1[[#This Row],[Acousticness %]]&lt;=70,"Medium",Table1[[#This Row],[Acousticness %]]&gt;70,"High")</f>
        <v>Low</v>
      </c>
      <c r="AC63">
        <v>0</v>
      </c>
      <c r="AD63">
        <v>25</v>
      </c>
      <c r="AE63">
        <v>5</v>
      </c>
    </row>
    <row r="64" spans="1:31" x14ac:dyDescent="0.3">
      <c r="A64" t="s">
        <v>151</v>
      </c>
      <c r="B64" t="str">
        <f>PROPER(Table1[[#This Row],[track_name]])</f>
        <v>Left And Right (Feat. Jung Kook Of Bts)</v>
      </c>
      <c r="C64" t="s">
        <v>152</v>
      </c>
      <c r="D64" t="str">
        <f>PROPER(Table1[[#This Row],[artist(s)_name]])</f>
        <v>Charlie Puth, Bts, Jung Kook</v>
      </c>
      <c r="E64">
        <v>3</v>
      </c>
      <c r="F64" s="5">
        <f>IF(Table1[[#This Row],[Artist Count]]&gt;=4, "4+", Table1[[#This Row],[Artist Count]])</f>
        <v>3</v>
      </c>
      <c r="G64">
        <v>2022</v>
      </c>
      <c r="H64">
        <v>6</v>
      </c>
      <c r="I64">
        <v>24</v>
      </c>
      <c r="J64" s="4">
        <f>DATE(Table1[[#This Row],[Released Year]],Table1[[#This Row],[Released Month]],Table1[[#This Row],[Released Day]])</f>
        <v>44736</v>
      </c>
      <c r="K64">
        <v>3107</v>
      </c>
      <c r="L64">
        <v>39</v>
      </c>
      <c r="M64" s="3">
        <v>720434240</v>
      </c>
      <c r="N64">
        <v>38</v>
      </c>
      <c r="O64">
        <v>0</v>
      </c>
      <c r="P64">
        <v>4</v>
      </c>
      <c r="Q64">
        <v>0</v>
      </c>
      <c r="R64">
        <v>0</v>
      </c>
      <c r="S64">
        <v>101</v>
      </c>
      <c r="T64" t="s">
        <v>50</v>
      </c>
      <c r="U64" t="s">
        <v>27</v>
      </c>
      <c r="V64">
        <v>88</v>
      </c>
      <c r="W64" t="str" cm="1">
        <f t="array" ref="W64">_xlfn.IFS(Table1[[#This Row],[Danceability %]]&lt;=35,"Low",Table1[[#This Row],[Danceability %]]&lt;=70,"Medium",Table1[[#This Row],[Danceability %]]&gt;70,"High")</f>
        <v>High</v>
      </c>
      <c r="X64">
        <v>72</v>
      </c>
      <c r="Y64">
        <v>59</v>
      </c>
      <c r="Z64" t="str" cm="1">
        <f t="array" ref="Z64">_xlfn.IFS(Table1[[#This Row],[Energy %]]&lt;=35,"Low",Table1[[#This Row],[Energy %]]&lt;=70,"Medium",Table1[[#This Row],[Energy %]]&gt;70,"High")</f>
        <v>Medium</v>
      </c>
      <c r="AA64">
        <v>62</v>
      </c>
      <c r="AB64" t="str" cm="1">
        <f t="array" ref="AB64">_xlfn.IFS(Table1[[#This Row],[Acousticness %]]&lt;=35,"Low",Table1[[#This Row],[Acousticness %]]&lt;=70,"Medium",Table1[[#This Row],[Acousticness %]]&gt;70,"High")</f>
        <v>Medium</v>
      </c>
      <c r="AC64">
        <v>0</v>
      </c>
      <c r="AD64">
        <v>9</v>
      </c>
      <c r="AE64">
        <v>3</v>
      </c>
    </row>
    <row r="65" spans="1:31" x14ac:dyDescent="0.3">
      <c r="A65" t="s">
        <v>153</v>
      </c>
      <c r="B65" t="str">
        <f>PROPER(Table1[[#This Row],[track_name]])</f>
        <v>Beso</v>
      </c>
      <c r="C65" t="s">
        <v>154</v>
      </c>
      <c r="D65" t="str">
        <f>PROPER(Table1[[#This Row],[artist(s)_name]])</f>
        <v>Rauw Alejandro, Rosalï¿½</v>
      </c>
      <c r="E65">
        <v>2</v>
      </c>
      <c r="F65" s="5">
        <f>IF(Table1[[#This Row],[Artist Count]]&gt;=4, "4+", Table1[[#This Row],[Artist Count]])</f>
        <v>2</v>
      </c>
      <c r="G65">
        <v>2023</v>
      </c>
      <c r="H65">
        <v>3</v>
      </c>
      <c r="I65">
        <v>24</v>
      </c>
      <c r="J65" s="4">
        <f>DATE(Table1[[#This Row],[Released Year]],Table1[[#This Row],[Released Month]],Table1[[#This Row],[Released Day]])</f>
        <v>45009</v>
      </c>
      <c r="K65">
        <v>4053</v>
      </c>
      <c r="L65">
        <v>50</v>
      </c>
      <c r="M65" s="3">
        <v>357925728</v>
      </c>
      <c r="N65">
        <v>82</v>
      </c>
      <c r="O65">
        <v>121</v>
      </c>
      <c r="P65">
        <v>182</v>
      </c>
      <c r="Q65">
        <v>12</v>
      </c>
      <c r="R65">
        <v>171</v>
      </c>
      <c r="S65">
        <v>95</v>
      </c>
      <c r="T65" t="s">
        <v>33</v>
      </c>
      <c r="U65" t="s">
        <v>39</v>
      </c>
      <c r="V65">
        <v>77</v>
      </c>
      <c r="W65" t="str" cm="1">
        <f t="array" ref="W65">_xlfn.IFS(Table1[[#This Row],[Danceability %]]&lt;=35,"Low",Table1[[#This Row],[Danceability %]]&lt;=70,"Medium",Table1[[#This Row],[Danceability %]]&gt;70,"High")</f>
        <v>High</v>
      </c>
      <c r="X65">
        <v>53</v>
      </c>
      <c r="Y65">
        <v>64</v>
      </c>
      <c r="Z65" t="str" cm="1">
        <f t="array" ref="Z65">_xlfn.IFS(Table1[[#This Row],[Energy %]]&lt;=35,"Low",Table1[[#This Row],[Energy %]]&lt;=70,"Medium",Table1[[#This Row],[Energy %]]&gt;70,"High")</f>
        <v>Medium</v>
      </c>
      <c r="AA65">
        <v>74</v>
      </c>
      <c r="AB65" t="str" cm="1">
        <f t="array" ref="AB65">_xlfn.IFS(Table1[[#This Row],[Acousticness %]]&lt;=35,"Low",Table1[[#This Row],[Acousticness %]]&lt;=70,"Medium",Table1[[#This Row],[Acousticness %]]&gt;70,"High")</f>
        <v>High</v>
      </c>
      <c r="AC65">
        <v>0</v>
      </c>
      <c r="AD65">
        <v>17</v>
      </c>
      <c r="AE65">
        <v>14</v>
      </c>
    </row>
    <row r="66" spans="1:31" x14ac:dyDescent="0.3">
      <c r="A66" t="s">
        <v>155</v>
      </c>
      <c r="B66" t="str">
        <f>PROPER(Table1[[#This Row],[track_name]])</f>
        <v>Hey Mor</v>
      </c>
      <c r="C66" t="s">
        <v>156</v>
      </c>
      <c r="D66" t="str">
        <f>PROPER(Table1[[#This Row],[artist(s)_name]])</f>
        <v>Ozuna, Feid</v>
      </c>
      <c r="E66">
        <v>2</v>
      </c>
      <c r="F66" s="5">
        <f>IF(Table1[[#This Row],[Artist Count]]&gt;=4, "4+", Table1[[#This Row],[Artist Count]])</f>
        <v>2</v>
      </c>
      <c r="G66">
        <v>2022</v>
      </c>
      <c r="H66">
        <v>10</v>
      </c>
      <c r="I66">
        <v>6</v>
      </c>
      <c r="J66" s="4">
        <f>DATE(Table1[[#This Row],[Released Year]],Table1[[#This Row],[Released Month]],Table1[[#This Row],[Released Day]])</f>
        <v>44840</v>
      </c>
      <c r="K66">
        <v>4637</v>
      </c>
      <c r="L66">
        <v>38</v>
      </c>
      <c r="M66" s="3">
        <v>674072710</v>
      </c>
      <c r="N66">
        <v>63</v>
      </c>
      <c r="O66">
        <v>79</v>
      </c>
      <c r="P66">
        <v>89</v>
      </c>
      <c r="Q66">
        <v>11</v>
      </c>
      <c r="R66">
        <v>16</v>
      </c>
      <c r="S66">
        <v>98</v>
      </c>
      <c r="T66" t="s">
        <v>30</v>
      </c>
      <c r="U66" t="s">
        <v>39</v>
      </c>
      <c r="V66">
        <v>90</v>
      </c>
      <c r="W66" t="str" cm="1">
        <f t="array" ref="W66">_xlfn.IFS(Table1[[#This Row],[Danceability %]]&lt;=35,"Low",Table1[[#This Row],[Danceability %]]&lt;=70,"Medium",Table1[[#This Row],[Danceability %]]&gt;70,"High")</f>
        <v>High</v>
      </c>
      <c r="X66">
        <v>40</v>
      </c>
      <c r="Y66">
        <v>59</v>
      </c>
      <c r="Z66" t="str" cm="1">
        <f t="array" ref="Z66">_xlfn.IFS(Table1[[#This Row],[Energy %]]&lt;=35,"Low",Table1[[#This Row],[Energy %]]&lt;=70,"Medium",Table1[[#This Row],[Energy %]]&gt;70,"High")</f>
        <v>Medium</v>
      </c>
      <c r="AA66">
        <v>0</v>
      </c>
      <c r="AB66" t="str" cm="1">
        <f t="array" ref="AB66">_xlfn.IFS(Table1[[#This Row],[Acousticness %]]&lt;=35,"Low",Table1[[#This Row],[Acousticness %]]&lt;=70,"Medium",Table1[[#This Row],[Acousticness %]]&gt;70,"High")</f>
        <v>Low</v>
      </c>
      <c r="AC66">
        <v>0</v>
      </c>
      <c r="AD66">
        <v>10</v>
      </c>
      <c r="AE66">
        <v>29</v>
      </c>
    </row>
    <row r="67" spans="1:31" x14ac:dyDescent="0.3">
      <c r="A67" t="s">
        <v>157</v>
      </c>
      <c r="B67" t="str">
        <f>PROPER(Table1[[#This Row],[track_name]])</f>
        <v>Yellow</v>
      </c>
      <c r="C67" t="s">
        <v>158</v>
      </c>
      <c r="D67" t="str">
        <f>PROPER(Table1[[#This Row],[artist(s)_name]])</f>
        <v>Chris Molitor</v>
      </c>
      <c r="E67">
        <v>1</v>
      </c>
      <c r="F67" s="5">
        <f>IF(Table1[[#This Row],[Artist Count]]&gt;=4, "4+", Table1[[#This Row],[Artist Count]])</f>
        <v>1</v>
      </c>
      <c r="G67">
        <v>1999</v>
      </c>
      <c r="H67">
        <v>1</v>
      </c>
      <c r="I67">
        <v>1</v>
      </c>
      <c r="J67" s="4">
        <f>DATE(Table1[[#This Row],[Released Year]],Table1[[#This Row],[Released Month]],Table1[[#This Row],[Released Day]])</f>
        <v>36161</v>
      </c>
      <c r="K67">
        <v>31358</v>
      </c>
      <c r="L67">
        <v>43</v>
      </c>
      <c r="M67" s="3">
        <v>1755214421</v>
      </c>
      <c r="N67">
        <v>196</v>
      </c>
      <c r="O67">
        <v>2</v>
      </c>
      <c r="P67" s="1">
        <v>4053</v>
      </c>
      <c r="Q67">
        <v>5</v>
      </c>
      <c r="R67">
        <v>0</v>
      </c>
      <c r="S67">
        <v>173</v>
      </c>
      <c r="T67" t="s">
        <v>26</v>
      </c>
      <c r="U67" t="s">
        <v>27</v>
      </c>
      <c r="V67">
        <v>43</v>
      </c>
      <c r="W67" t="str" cm="1">
        <f t="array" ref="W67">_xlfn.IFS(Table1[[#This Row],[Danceability %]]&lt;=35,"Low",Table1[[#This Row],[Danceability %]]&lt;=70,"Medium",Table1[[#This Row],[Danceability %]]&gt;70,"High")</f>
        <v>Medium</v>
      </c>
      <c r="X67">
        <v>28</v>
      </c>
      <c r="Y67">
        <v>66</v>
      </c>
      <c r="Z67" t="str" cm="1">
        <f t="array" ref="Z67">_xlfn.IFS(Table1[[#This Row],[Energy %]]&lt;=35,"Low",Table1[[#This Row],[Energy %]]&lt;=70,"Medium",Table1[[#This Row],[Energy %]]&gt;70,"High")</f>
        <v>Medium</v>
      </c>
      <c r="AA67">
        <v>0</v>
      </c>
      <c r="AB67" t="str" cm="1">
        <f t="array" ref="AB67">_xlfn.IFS(Table1[[#This Row],[Acousticness %]]&lt;=35,"Low",Table1[[#This Row],[Acousticness %]]&lt;=70,"Medium",Table1[[#This Row],[Acousticness %]]&gt;70,"High")</f>
        <v>Low</v>
      </c>
      <c r="AC67">
        <v>0</v>
      </c>
      <c r="AD67">
        <v>23</v>
      </c>
      <c r="AE67">
        <v>3</v>
      </c>
    </row>
    <row r="68" spans="1:31" x14ac:dyDescent="0.3">
      <c r="A68" t="s">
        <v>159</v>
      </c>
      <c r="B68" t="str">
        <f>PROPER(Table1[[#This Row],[track_name]])</f>
        <v>Karma</v>
      </c>
      <c r="C68" t="s">
        <v>35</v>
      </c>
      <c r="D68" t="str">
        <f>PROPER(Table1[[#This Row],[artist(s)_name]])</f>
        <v>Taylor Swift</v>
      </c>
      <c r="E68">
        <v>1</v>
      </c>
      <c r="F68" s="5">
        <f>IF(Table1[[#This Row],[Artist Count]]&gt;=4, "4+", Table1[[#This Row],[Artist Count]])</f>
        <v>1</v>
      </c>
      <c r="G68">
        <v>2022</v>
      </c>
      <c r="H68">
        <v>10</v>
      </c>
      <c r="I68">
        <v>21</v>
      </c>
      <c r="J68" s="4">
        <f>DATE(Table1[[#This Row],[Released Year]],Table1[[#This Row],[Released Month]],Table1[[#This Row],[Released Day]])</f>
        <v>44855</v>
      </c>
      <c r="K68">
        <v>3818</v>
      </c>
      <c r="L68">
        <v>23</v>
      </c>
      <c r="M68" s="3">
        <v>404562836</v>
      </c>
      <c r="N68">
        <v>37</v>
      </c>
      <c r="O68">
        <v>55</v>
      </c>
      <c r="P68">
        <v>32</v>
      </c>
      <c r="Q68">
        <v>0</v>
      </c>
      <c r="R68">
        <v>272</v>
      </c>
      <c r="S68">
        <v>90</v>
      </c>
      <c r="T68" t="s">
        <v>64</v>
      </c>
      <c r="U68" t="s">
        <v>27</v>
      </c>
      <c r="V68">
        <v>64</v>
      </c>
      <c r="W68" t="str" cm="1">
        <f t="array" ref="W68">_xlfn.IFS(Table1[[#This Row],[Danceability %]]&lt;=35,"Low",Table1[[#This Row],[Danceability %]]&lt;=70,"Medium",Table1[[#This Row],[Danceability %]]&gt;70,"High")</f>
        <v>Medium</v>
      </c>
      <c r="X68">
        <v>10</v>
      </c>
      <c r="Y68">
        <v>62</v>
      </c>
      <c r="Z68" t="str" cm="1">
        <f t="array" ref="Z68">_xlfn.IFS(Table1[[#This Row],[Energy %]]&lt;=35,"Low",Table1[[#This Row],[Energy %]]&lt;=70,"Medium",Table1[[#This Row],[Energy %]]&gt;70,"High")</f>
        <v>Medium</v>
      </c>
      <c r="AA68">
        <v>7</v>
      </c>
      <c r="AB68" t="str" cm="1">
        <f t="array" ref="AB68">_xlfn.IFS(Table1[[#This Row],[Acousticness %]]&lt;=35,"Low",Table1[[#This Row],[Acousticness %]]&lt;=70,"Medium",Table1[[#This Row],[Acousticness %]]&gt;70,"High")</f>
        <v>Low</v>
      </c>
      <c r="AC68">
        <v>0</v>
      </c>
      <c r="AD68">
        <v>48</v>
      </c>
      <c r="AE68">
        <v>7</v>
      </c>
    </row>
    <row r="69" spans="1:31" x14ac:dyDescent="0.3">
      <c r="A69" t="s">
        <v>160</v>
      </c>
      <c r="B69" t="str">
        <f>PROPER(Table1[[#This Row],[track_name]])</f>
        <v>People</v>
      </c>
      <c r="C69" t="s">
        <v>161</v>
      </c>
      <c r="D69" t="str">
        <f>PROPER(Table1[[#This Row],[artist(s)_name]])</f>
        <v>Libianca</v>
      </c>
      <c r="E69">
        <v>1</v>
      </c>
      <c r="F69" s="5">
        <f>IF(Table1[[#This Row],[Artist Count]]&gt;=4, "4+", Table1[[#This Row],[Artist Count]])</f>
        <v>1</v>
      </c>
      <c r="G69">
        <v>2022</v>
      </c>
      <c r="H69">
        <v>12</v>
      </c>
      <c r="I69">
        <v>2</v>
      </c>
      <c r="J69" s="4">
        <f>DATE(Table1[[#This Row],[Released Year]],Table1[[#This Row],[Released Month]],Table1[[#This Row],[Released Day]])</f>
        <v>44897</v>
      </c>
      <c r="K69">
        <v>3506</v>
      </c>
      <c r="L69">
        <v>56</v>
      </c>
      <c r="M69" s="3">
        <v>373199958</v>
      </c>
      <c r="N69">
        <v>105</v>
      </c>
      <c r="O69">
        <v>64</v>
      </c>
      <c r="P69">
        <v>169</v>
      </c>
      <c r="Q69">
        <v>8</v>
      </c>
      <c r="R69">
        <v>529</v>
      </c>
      <c r="S69">
        <v>198</v>
      </c>
      <c r="T69" t="s">
        <v>131</v>
      </c>
      <c r="U69" t="s">
        <v>39</v>
      </c>
      <c r="V69">
        <v>59</v>
      </c>
      <c r="W69" t="str" cm="1">
        <f t="array" ref="W69">_xlfn.IFS(Table1[[#This Row],[Danceability %]]&lt;=35,"Low",Table1[[#This Row],[Danceability %]]&lt;=70,"Medium",Table1[[#This Row],[Danceability %]]&gt;70,"High")</f>
        <v>Medium</v>
      </c>
      <c r="X69">
        <v>71</v>
      </c>
      <c r="Y69">
        <v>42</v>
      </c>
      <c r="Z69" t="str" cm="1">
        <f t="array" ref="Z69">_xlfn.IFS(Table1[[#This Row],[Energy %]]&lt;=35,"Low",Table1[[#This Row],[Energy %]]&lt;=70,"Medium",Table1[[#This Row],[Energy %]]&gt;70,"High")</f>
        <v>Medium</v>
      </c>
      <c r="AA69">
        <v>55</v>
      </c>
      <c r="AB69" t="str" cm="1">
        <f t="array" ref="AB69">_xlfn.IFS(Table1[[#This Row],[Acousticness %]]&lt;=35,"Low",Table1[[#This Row],[Acousticness %]]&lt;=70,"Medium",Table1[[#This Row],[Acousticness %]]&gt;70,"High")</f>
        <v>Medium</v>
      </c>
      <c r="AC69">
        <v>0</v>
      </c>
      <c r="AD69">
        <v>10</v>
      </c>
      <c r="AE69">
        <v>7</v>
      </c>
    </row>
    <row r="70" spans="1:31" x14ac:dyDescent="0.3">
      <c r="A70" t="s">
        <v>162</v>
      </c>
      <c r="B70" t="str">
        <f>PROPER(Table1[[#This Row],[track_name]])</f>
        <v>Overdrive</v>
      </c>
      <c r="C70" t="s">
        <v>163</v>
      </c>
      <c r="D70" t="str">
        <f>PROPER(Table1[[#This Row],[artist(s)_name]])</f>
        <v>Post Malone</v>
      </c>
      <c r="E70">
        <v>1</v>
      </c>
      <c r="F70" s="5">
        <f>IF(Table1[[#This Row],[Artist Count]]&gt;=4, "4+", Table1[[#This Row],[Artist Count]])</f>
        <v>1</v>
      </c>
      <c r="G70">
        <v>2023</v>
      </c>
      <c r="H70">
        <v>7</v>
      </c>
      <c r="I70">
        <v>14</v>
      </c>
      <c r="J70" s="4">
        <f>DATE(Table1[[#This Row],[Released Year]],Table1[[#This Row],[Released Month]],Table1[[#This Row],[Released Day]])</f>
        <v>45121</v>
      </c>
      <c r="K70">
        <v>410</v>
      </c>
      <c r="L70">
        <v>36</v>
      </c>
      <c r="M70" s="3">
        <v>14780425</v>
      </c>
      <c r="N70">
        <v>36</v>
      </c>
      <c r="O70">
        <v>32</v>
      </c>
      <c r="P70">
        <v>31</v>
      </c>
      <c r="Q70">
        <v>1</v>
      </c>
      <c r="R70">
        <v>26</v>
      </c>
      <c r="S70">
        <v>140</v>
      </c>
      <c r="T70" t="s">
        <v>30</v>
      </c>
      <c r="U70" t="s">
        <v>27</v>
      </c>
      <c r="V70">
        <v>56</v>
      </c>
      <c r="W70" t="str" cm="1">
        <f t="array" ref="W70">_xlfn.IFS(Table1[[#This Row],[Danceability %]]&lt;=35,"Low",Table1[[#This Row],[Danceability %]]&lt;=70,"Medium",Table1[[#This Row],[Danceability %]]&gt;70,"High")</f>
        <v>Medium</v>
      </c>
      <c r="X70">
        <v>48</v>
      </c>
      <c r="Y70">
        <v>73</v>
      </c>
      <c r="Z70" t="str" cm="1">
        <f t="array" ref="Z70">_xlfn.IFS(Table1[[#This Row],[Energy %]]&lt;=35,"Low",Table1[[#This Row],[Energy %]]&lt;=70,"Medium",Table1[[#This Row],[Energy %]]&gt;70,"High")</f>
        <v>High</v>
      </c>
      <c r="AA70">
        <v>0</v>
      </c>
      <c r="AB70" t="str" cm="1">
        <f t="array" ref="AB70">_xlfn.IFS(Table1[[#This Row],[Acousticness %]]&lt;=35,"Low",Table1[[#This Row],[Acousticness %]]&lt;=70,"Medium",Table1[[#This Row],[Acousticness %]]&gt;70,"High")</f>
        <v>Low</v>
      </c>
      <c r="AC70">
        <v>0</v>
      </c>
      <c r="AD70">
        <v>35</v>
      </c>
      <c r="AE70">
        <v>4</v>
      </c>
    </row>
    <row r="71" spans="1:31" x14ac:dyDescent="0.3">
      <c r="A71" t="s">
        <v>164</v>
      </c>
      <c r="B71" t="str">
        <f>PROPER(Table1[[#This Row],[track_name]])</f>
        <v>Enchanted (Taylor'S Version)</v>
      </c>
      <c r="C71" t="s">
        <v>35</v>
      </c>
      <c r="D71" t="str">
        <f>PROPER(Table1[[#This Row],[artist(s)_name]])</f>
        <v>Taylor Swift</v>
      </c>
      <c r="E71">
        <v>1</v>
      </c>
      <c r="F71" s="5">
        <f>IF(Table1[[#This Row],[Artist Count]]&gt;=4, "4+", Table1[[#This Row],[Artist Count]])</f>
        <v>1</v>
      </c>
      <c r="G71">
        <v>2023</v>
      </c>
      <c r="H71">
        <v>7</v>
      </c>
      <c r="I71">
        <v>7</v>
      </c>
      <c r="J71" s="4">
        <f>DATE(Table1[[#This Row],[Released Year]],Table1[[#This Row],[Released Month]],Table1[[#This Row],[Released Day]])</f>
        <v>45114</v>
      </c>
      <c r="K71">
        <v>148</v>
      </c>
      <c r="L71">
        <v>24</v>
      </c>
      <c r="M71" s="3">
        <v>39578178</v>
      </c>
      <c r="N71">
        <v>32</v>
      </c>
      <c r="O71">
        <v>93</v>
      </c>
      <c r="P71">
        <v>8</v>
      </c>
      <c r="Q71">
        <v>2</v>
      </c>
      <c r="R71">
        <v>5</v>
      </c>
      <c r="S71">
        <v>82</v>
      </c>
      <c r="T71" t="s">
        <v>64</v>
      </c>
      <c r="U71" t="s">
        <v>27</v>
      </c>
      <c r="V71">
        <v>51</v>
      </c>
      <c r="W71" t="str" cm="1">
        <f t="array" ref="W71">_xlfn.IFS(Table1[[#This Row],[Danceability %]]&lt;=35,"Low",Table1[[#This Row],[Danceability %]]&lt;=70,"Medium",Table1[[#This Row],[Danceability %]]&gt;70,"High")</f>
        <v>Medium</v>
      </c>
      <c r="X71">
        <v>22</v>
      </c>
      <c r="Y71">
        <v>53</v>
      </c>
      <c r="Z71" t="str" cm="1">
        <f t="array" ref="Z71">_xlfn.IFS(Table1[[#This Row],[Energy %]]&lt;=35,"Low",Table1[[#This Row],[Energy %]]&lt;=70,"Medium",Table1[[#This Row],[Energy %]]&gt;70,"High")</f>
        <v>Medium</v>
      </c>
      <c r="AA71">
        <v>1</v>
      </c>
      <c r="AB71" t="str" cm="1">
        <f t="array" ref="AB71">_xlfn.IFS(Table1[[#This Row],[Acousticness %]]&lt;=35,"Low",Table1[[#This Row],[Acousticness %]]&lt;=70,"Medium",Table1[[#This Row],[Acousticness %]]&gt;70,"High")</f>
        <v>Low</v>
      </c>
      <c r="AC71">
        <v>0</v>
      </c>
      <c r="AD71">
        <v>15</v>
      </c>
      <c r="AE71">
        <v>3</v>
      </c>
    </row>
    <row r="72" spans="1:31" x14ac:dyDescent="0.3">
      <c r="A72" t="s">
        <v>165</v>
      </c>
      <c r="B72" t="str">
        <f>PROPER(Table1[[#This Row],[track_name]])</f>
        <v>Baby Hello</v>
      </c>
      <c r="C72" t="s">
        <v>166</v>
      </c>
      <c r="D72" t="str">
        <f>PROPER(Table1[[#This Row],[artist(s)_name]])</f>
        <v>Rauw Alejandro, Bizarrap</v>
      </c>
      <c r="E72">
        <v>2</v>
      </c>
      <c r="F72" s="5">
        <f>IF(Table1[[#This Row],[Artist Count]]&gt;=4, "4+", Table1[[#This Row],[Artist Count]])</f>
        <v>2</v>
      </c>
      <c r="G72">
        <v>2023</v>
      </c>
      <c r="H72">
        <v>6</v>
      </c>
      <c r="I72">
        <v>23</v>
      </c>
      <c r="J72" s="4">
        <f>DATE(Table1[[#This Row],[Released Year]],Table1[[#This Row],[Released Month]],Table1[[#This Row],[Released Day]])</f>
        <v>45100</v>
      </c>
      <c r="K72">
        <v>1004</v>
      </c>
      <c r="L72">
        <v>35</v>
      </c>
      <c r="M72" s="3">
        <v>54266102</v>
      </c>
      <c r="N72">
        <v>42</v>
      </c>
      <c r="O72">
        <v>80</v>
      </c>
      <c r="P72">
        <v>58</v>
      </c>
      <c r="Q72">
        <v>3</v>
      </c>
      <c r="R72">
        <v>169</v>
      </c>
      <c r="S72">
        <v>130</v>
      </c>
      <c r="T72" t="s">
        <v>30</v>
      </c>
      <c r="U72" t="s">
        <v>39</v>
      </c>
      <c r="V72">
        <v>77</v>
      </c>
      <c r="W72" t="str" cm="1">
        <f t="array" ref="W72">_xlfn.IFS(Table1[[#This Row],[Danceability %]]&lt;=35,"Low",Table1[[#This Row],[Danceability %]]&lt;=70,"Medium",Table1[[#This Row],[Danceability %]]&gt;70,"High")</f>
        <v>High</v>
      </c>
      <c r="X72">
        <v>84</v>
      </c>
      <c r="Y72">
        <v>89</v>
      </c>
      <c r="Z72" t="str" cm="1">
        <f t="array" ref="Z72">_xlfn.IFS(Table1[[#This Row],[Energy %]]&lt;=35,"Low",Table1[[#This Row],[Energy %]]&lt;=70,"Medium",Table1[[#This Row],[Energy %]]&gt;70,"High")</f>
        <v>High</v>
      </c>
      <c r="AA72">
        <v>17</v>
      </c>
      <c r="AB72" t="str" cm="1">
        <f t="array" ref="AB72">_xlfn.IFS(Table1[[#This Row],[Acousticness %]]&lt;=35,"Low",Table1[[#This Row],[Acousticness %]]&lt;=70,"Medium",Table1[[#This Row],[Acousticness %]]&gt;70,"High")</f>
        <v>Low</v>
      </c>
      <c r="AC72">
        <v>0</v>
      </c>
      <c r="AD72">
        <v>43</v>
      </c>
      <c r="AE72">
        <v>5</v>
      </c>
    </row>
    <row r="73" spans="1:31" x14ac:dyDescent="0.3">
      <c r="A73" t="s">
        <v>167</v>
      </c>
      <c r="B73" t="str">
        <f>PROPER(Table1[[#This Row],[track_name]])</f>
        <v>Heat Waves</v>
      </c>
      <c r="C73" t="s">
        <v>168</v>
      </c>
      <c r="D73" t="str">
        <f>PROPER(Table1[[#This Row],[artist(s)_name]])</f>
        <v>Glass Animals</v>
      </c>
      <c r="E73">
        <v>1</v>
      </c>
      <c r="F73" s="5">
        <f>IF(Table1[[#This Row],[Artist Count]]&gt;=4, "4+", Table1[[#This Row],[Artist Count]])</f>
        <v>1</v>
      </c>
      <c r="G73">
        <v>2020</v>
      </c>
      <c r="H73">
        <v>6</v>
      </c>
      <c r="I73">
        <v>28</v>
      </c>
      <c r="J73" s="4">
        <f>DATE(Table1[[#This Row],[Released Year]],Table1[[#This Row],[Released Month]],Table1[[#This Row],[Released Day]])</f>
        <v>44010</v>
      </c>
      <c r="K73">
        <v>22543</v>
      </c>
      <c r="L73">
        <v>63</v>
      </c>
      <c r="M73" s="3">
        <v>2557975762</v>
      </c>
      <c r="N73">
        <v>386</v>
      </c>
      <c r="O73">
        <v>144</v>
      </c>
      <c r="P73">
        <v>707</v>
      </c>
      <c r="Q73">
        <v>28</v>
      </c>
      <c r="S73">
        <v>81</v>
      </c>
      <c r="T73" t="s">
        <v>26</v>
      </c>
      <c r="U73" t="s">
        <v>27</v>
      </c>
      <c r="V73">
        <v>76</v>
      </c>
      <c r="W73" t="str" cm="1">
        <f t="array" ref="W73">_xlfn.IFS(Table1[[#This Row],[Danceability %]]&lt;=35,"Low",Table1[[#This Row],[Danceability %]]&lt;=70,"Medium",Table1[[#This Row],[Danceability %]]&gt;70,"High")</f>
        <v>High</v>
      </c>
      <c r="X73">
        <v>53</v>
      </c>
      <c r="Y73">
        <v>53</v>
      </c>
      <c r="Z73" t="str" cm="1">
        <f t="array" ref="Z73">_xlfn.IFS(Table1[[#This Row],[Energy %]]&lt;=35,"Low",Table1[[#This Row],[Energy %]]&lt;=70,"Medium",Table1[[#This Row],[Energy %]]&gt;70,"High")</f>
        <v>Medium</v>
      </c>
      <c r="AA73">
        <v>44</v>
      </c>
      <c r="AB73" t="str" cm="1">
        <f t="array" ref="AB73">_xlfn.IFS(Table1[[#This Row],[Acousticness %]]&lt;=35,"Low",Table1[[#This Row],[Acousticness %]]&lt;=70,"Medium",Table1[[#This Row],[Acousticness %]]&gt;70,"High")</f>
        <v>Medium</v>
      </c>
      <c r="AC73">
        <v>0</v>
      </c>
      <c r="AD73">
        <v>9</v>
      </c>
      <c r="AE73">
        <v>9</v>
      </c>
    </row>
    <row r="74" spans="1:31" x14ac:dyDescent="0.3">
      <c r="A74" t="s">
        <v>169</v>
      </c>
      <c r="B74" t="str">
        <f>PROPER(Table1[[#This Row],[track_name]])</f>
        <v>Golden Hour</v>
      </c>
      <c r="C74" t="s">
        <v>170</v>
      </c>
      <c r="D74" t="str">
        <f>PROPER(Table1[[#This Row],[artist(s)_name]])</f>
        <v>Jvke</v>
      </c>
      <c r="E74">
        <v>1</v>
      </c>
      <c r="F74" s="5">
        <f>IF(Table1[[#This Row],[Artist Count]]&gt;=4, "4+", Table1[[#This Row],[Artist Count]])</f>
        <v>1</v>
      </c>
      <c r="G74">
        <v>2022</v>
      </c>
      <c r="H74">
        <v>7</v>
      </c>
      <c r="I74">
        <v>15</v>
      </c>
      <c r="J74" s="4">
        <f>DATE(Table1[[#This Row],[Released Year]],Table1[[#This Row],[Released Month]],Table1[[#This Row],[Released Day]])</f>
        <v>44757</v>
      </c>
      <c r="K74">
        <v>4511</v>
      </c>
      <c r="L74">
        <v>36</v>
      </c>
      <c r="M74" s="3">
        <v>751134527</v>
      </c>
      <c r="N74">
        <v>70</v>
      </c>
      <c r="O74">
        <v>58</v>
      </c>
      <c r="P74">
        <v>109</v>
      </c>
      <c r="Q74">
        <v>18</v>
      </c>
      <c r="R74">
        <v>230</v>
      </c>
      <c r="S74">
        <v>94</v>
      </c>
      <c r="T74" t="s">
        <v>30</v>
      </c>
      <c r="U74" t="s">
        <v>39</v>
      </c>
      <c r="V74">
        <v>51</v>
      </c>
      <c r="W74" t="str" cm="1">
        <f t="array" ref="W74">_xlfn.IFS(Table1[[#This Row],[Danceability %]]&lt;=35,"Low",Table1[[#This Row],[Danceability %]]&lt;=70,"Medium",Table1[[#This Row],[Danceability %]]&gt;70,"High")</f>
        <v>Medium</v>
      </c>
      <c r="X74">
        <v>14</v>
      </c>
      <c r="Y74">
        <v>59</v>
      </c>
      <c r="Z74" t="str" cm="1">
        <f t="array" ref="Z74">_xlfn.IFS(Table1[[#This Row],[Energy %]]&lt;=35,"Low",Table1[[#This Row],[Energy %]]&lt;=70,"Medium",Table1[[#This Row],[Energy %]]&gt;70,"High")</f>
        <v>Medium</v>
      </c>
      <c r="AA74">
        <v>65</v>
      </c>
      <c r="AB74" t="str" cm="1">
        <f t="array" ref="AB74">_xlfn.IFS(Table1[[#This Row],[Acousticness %]]&lt;=35,"Low",Table1[[#This Row],[Acousticness %]]&lt;=70,"Medium",Table1[[#This Row],[Acousticness %]]&gt;70,"High")</f>
        <v>Medium</v>
      </c>
      <c r="AC74">
        <v>18</v>
      </c>
      <c r="AD74">
        <v>25</v>
      </c>
      <c r="AE74">
        <v>3</v>
      </c>
    </row>
    <row r="75" spans="1:31" x14ac:dyDescent="0.3">
      <c r="A75" t="s">
        <v>171</v>
      </c>
      <c r="B75" t="str">
        <f>PROPER(Table1[[#This Row],[track_name]])</f>
        <v>Sweater Weather</v>
      </c>
      <c r="C75" t="s">
        <v>172</v>
      </c>
      <c r="D75" t="str">
        <f>PROPER(Table1[[#This Row],[artist(s)_name]])</f>
        <v>The Neighbourhood</v>
      </c>
      <c r="E75">
        <v>1</v>
      </c>
      <c r="F75" s="5">
        <f>IF(Table1[[#This Row],[Artist Count]]&gt;=4, "4+", Table1[[#This Row],[Artist Count]])</f>
        <v>1</v>
      </c>
      <c r="G75">
        <v>2012</v>
      </c>
      <c r="H75">
        <v>5</v>
      </c>
      <c r="I75">
        <v>14</v>
      </c>
      <c r="J75" s="4">
        <f>DATE(Table1[[#This Row],[Released Year]],Table1[[#This Row],[Released Month]],Table1[[#This Row],[Released Day]])</f>
        <v>41043</v>
      </c>
      <c r="K75">
        <v>16413</v>
      </c>
      <c r="L75">
        <v>61</v>
      </c>
      <c r="M75" s="3">
        <v>2282771485</v>
      </c>
      <c r="N75">
        <v>166</v>
      </c>
      <c r="O75">
        <v>87</v>
      </c>
      <c r="P75" s="1">
        <v>1056</v>
      </c>
      <c r="Q75">
        <v>1</v>
      </c>
      <c r="S75">
        <v>124</v>
      </c>
      <c r="T75" t="s">
        <v>131</v>
      </c>
      <c r="U75" t="s">
        <v>27</v>
      </c>
      <c r="V75">
        <v>61</v>
      </c>
      <c r="W75" t="str" cm="1">
        <f t="array" ref="W75">_xlfn.IFS(Table1[[#This Row],[Danceability %]]&lt;=35,"Low",Table1[[#This Row],[Danceability %]]&lt;=70,"Medium",Table1[[#This Row],[Danceability %]]&gt;70,"High")</f>
        <v>Medium</v>
      </c>
      <c r="X75">
        <v>41</v>
      </c>
      <c r="Y75">
        <v>81</v>
      </c>
      <c r="Z75" t="str" cm="1">
        <f t="array" ref="Z75">_xlfn.IFS(Table1[[#This Row],[Energy %]]&lt;=35,"Low",Table1[[#This Row],[Energy %]]&lt;=70,"Medium",Table1[[#This Row],[Energy %]]&gt;70,"High")</f>
        <v>High</v>
      </c>
      <c r="AA75">
        <v>5</v>
      </c>
      <c r="AB75" t="str" cm="1">
        <f t="array" ref="AB75">_xlfn.IFS(Table1[[#This Row],[Acousticness %]]&lt;=35,"Low",Table1[[#This Row],[Acousticness %]]&lt;=70,"Medium",Table1[[#This Row],[Acousticness %]]&gt;70,"High")</f>
        <v>Low</v>
      </c>
      <c r="AC75">
        <v>2</v>
      </c>
      <c r="AD75">
        <v>10</v>
      </c>
      <c r="AE75">
        <v>3</v>
      </c>
    </row>
    <row r="76" spans="1:31" x14ac:dyDescent="0.3">
      <c r="A76" t="s">
        <v>173</v>
      </c>
      <c r="B76" t="str">
        <f>PROPER(Table1[[#This Row],[track_name]])</f>
        <v>Quevedo: Bzrp Music Sessions, Vol. 52</v>
      </c>
      <c r="C76" t="s">
        <v>174</v>
      </c>
      <c r="D76" t="str">
        <f>PROPER(Table1[[#This Row],[artist(s)_name]])</f>
        <v>Bizarrap, Quevedo</v>
      </c>
      <c r="E76">
        <v>2</v>
      </c>
      <c r="F76" s="5">
        <f>IF(Table1[[#This Row],[Artist Count]]&gt;=4, "4+", Table1[[#This Row],[Artist Count]])</f>
        <v>2</v>
      </c>
      <c r="G76">
        <v>2022</v>
      </c>
      <c r="H76">
        <v>7</v>
      </c>
      <c r="I76">
        <v>6</v>
      </c>
      <c r="J76" s="4">
        <f>DATE(Table1[[#This Row],[Released Year]],Table1[[#This Row],[Released Month]],Table1[[#This Row],[Released Day]])</f>
        <v>44748</v>
      </c>
      <c r="K76">
        <v>8506</v>
      </c>
      <c r="L76">
        <v>45</v>
      </c>
      <c r="M76" s="3">
        <v>1356565093</v>
      </c>
      <c r="N76">
        <v>94</v>
      </c>
      <c r="O76">
        <v>65</v>
      </c>
      <c r="P76">
        <v>164</v>
      </c>
      <c r="Q76">
        <v>14</v>
      </c>
      <c r="R76">
        <v>176</v>
      </c>
      <c r="S76">
        <v>128</v>
      </c>
      <c r="T76" t="s">
        <v>50</v>
      </c>
      <c r="U76" t="s">
        <v>27</v>
      </c>
      <c r="V76">
        <v>62</v>
      </c>
      <c r="W76" t="str" cm="1">
        <f t="array" ref="W76">_xlfn.IFS(Table1[[#This Row],[Danceability %]]&lt;=35,"Low",Table1[[#This Row],[Danceability %]]&lt;=70,"Medium",Table1[[#This Row],[Danceability %]]&gt;70,"High")</f>
        <v>Medium</v>
      </c>
      <c r="X76">
        <v>55</v>
      </c>
      <c r="Y76">
        <v>78</v>
      </c>
      <c r="Z76" t="str" cm="1">
        <f t="array" ref="Z76">_xlfn.IFS(Table1[[#This Row],[Energy %]]&lt;=35,"Low",Table1[[#This Row],[Energy %]]&lt;=70,"Medium",Table1[[#This Row],[Energy %]]&gt;70,"High")</f>
        <v>High</v>
      </c>
      <c r="AA76">
        <v>1</v>
      </c>
      <c r="AB76" t="str" cm="1">
        <f t="array" ref="AB76">_xlfn.IFS(Table1[[#This Row],[Acousticness %]]&lt;=35,"Low",Table1[[#This Row],[Acousticness %]]&lt;=70,"Medium",Table1[[#This Row],[Acousticness %]]&gt;70,"High")</f>
        <v>Low</v>
      </c>
      <c r="AC76">
        <v>3</v>
      </c>
      <c r="AD76">
        <v>23</v>
      </c>
      <c r="AE76">
        <v>4</v>
      </c>
    </row>
    <row r="77" spans="1:31" x14ac:dyDescent="0.3">
      <c r="A77" t="s">
        <v>175</v>
      </c>
      <c r="B77" t="str">
        <f>PROPER(Table1[[#This Row],[track_name]])</f>
        <v>Viva La Vida</v>
      </c>
      <c r="C77" t="s">
        <v>176</v>
      </c>
      <c r="D77" t="str">
        <f>PROPER(Table1[[#This Row],[artist(s)_name]])</f>
        <v>Coldplay</v>
      </c>
      <c r="E77">
        <v>1</v>
      </c>
      <c r="F77" s="5">
        <f>IF(Table1[[#This Row],[Artist Count]]&gt;=4, "4+", Table1[[#This Row],[Artist Count]])</f>
        <v>1</v>
      </c>
      <c r="G77">
        <v>2008</v>
      </c>
      <c r="H77">
        <v>1</v>
      </c>
      <c r="I77">
        <v>1</v>
      </c>
      <c r="J77" s="4">
        <f>DATE(Table1[[#This Row],[Released Year]],Table1[[#This Row],[Released Month]],Table1[[#This Row],[Released Day]])</f>
        <v>39448</v>
      </c>
      <c r="K77">
        <v>33898</v>
      </c>
      <c r="L77">
        <v>62</v>
      </c>
      <c r="M77" s="3">
        <v>1592909789</v>
      </c>
      <c r="N77">
        <v>233</v>
      </c>
      <c r="O77">
        <v>0</v>
      </c>
      <c r="P77" s="1">
        <v>4095</v>
      </c>
      <c r="Q77">
        <v>9</v>
      </c>
      <c r="R77">
        <v>0</v>
      </c>
      <c r="S77">
        <v>138</v>
      </c>
      <c r="T77" t="s">
        <v>33</v>
      </c>
      <c r="U77" t="s">
        <v>39</v>
      </c>
      <c r="V77">
        <v>49</v>
      </c>
      <c r="W77" t="str" cm="1">
        <f t="array" ref="W77">_xlfn.IFS(Table1[[#This Row],[Danceability %]]&lt;=35,"Low",Table1[[#This Row],[Danceability %]]&lt;=70,"Medium",Table1[[#This Row],[Danceability %]]&gt;70,"High")</f>
        <v>Medium</v>
      </c>
      <c r="X77">
        <v>42</v>
      </c>
      <c r="Y77">
        <v>62</v>
      </c>
      <c r="Z77" t="str" cm="1">
        <f t="array" ref="Z77">_xlfn.IFS(Table1[[#This Row],[Energy %]]&lt;=35,"Low",Table1[[#This Row],[Energy %]]&lt;=70,"Medium",Table1[[#This Row],[Energy %]]&gt;70,"High")</f>
        <v>Medium</v>
      </c>
      <c r="AA77">
        <v>9</v>
      </c>
      <c r="AB77" t="str" cm="1">
        <f t="array" ref="AB77">_xlfn.IFS(Table1[[#This Row],[Acousticness %]]&lt;=35,"Low",Table1[[#This Row],[Acousticness %]]&lt;=70,"Medium",Table1[[#This Row],[Acousticness %]]&gt;70,"High")</f>
        <v>Low</v>
      </c>
      <c r="AC77">
        <v>0</v>
      </c>
      <c r="AD77">
        <v>11</v>
      </c>
      <c r="AE77">
        <v>3</v>
      </c>
    </row>
    <row r="78" spans="1:31" x14ac:dyDescent="0.3">
      <c r="A78" t="s">
        <v>177</v>
      </c>
      <c r="B78" t="str">
        <f>PROPER(Table1[[#This Row],[track_name]])</f>
        <v>Here With Me</v>
      </c>
      <c r="C78" t="s">
        <v>178</v>
      </c>
      <c r="D78" t="str">
        <f>PROPER(Table1[[#This Row],[artist(s)_name]])</f>
        <v>D4Vd</v>
      </c>
      <c r="E78">
        <v>1</v>
      </c>
      <c r="F78" s="5">
        <f>IF(Table1[[#This Row],[Artist Count]]&gt;=4, "4+", Table1[[#This Row],[Artist Count]])</f>
        <v>1</v>
      </c>
      <c r="G78">
        <v>2022</v>
      </c>
      <c r="H78">
        <v>7</v>
      </c>
      <c r="I78">
        <v>17</v>
      </c>
      <c r="J78" s="4">
        <f>DATE(Table1[[#This Row],[Released Year]],Table1[[#This Row],[Released Month]],Table1[[#This Row],[Released Day]])</f>
        <v>44759</v>
      </c>
      <c r="K78">
        <v>3246</v>
      </c>
      <c r="L78">
        <v>23</v>
      </c>
      <c r="M78" s="3">
        <v>635412045</v>
      </c>
      <c r="N78">
        <v>94</v>
      </c>
      <c r="O78">
        <v>85</v>
      </c>
      <c r="P78">
        <v>68</v>
      </c>
      <c r="Q78">
        <v>1</v>
      </c>
      <c r="R78">
        <v>84</v>
      </c>
      <c r="S78">
        <v>132</v>
      </c>
      <c r="T78" t="s">
        <v>100</v>
      </c>
      <c r="U78" t="s">
        <v>27</v>
      </c>
      <c r="V78">
        <v>58</v>
      </c>
      <c r="W78" t="str" cm="1">
        <f t="array" ref="W78">_xlfn.IFS(Table1[[#This Row],[Danceability %]]&lt;=35,"Low",Table1[[#This Row],[Danceability %]]&lt;=70,"Medium",Table1[[#This Row],[Danceability %]]&gt;70,"High")</f>
        <v>Medium</v>
      </c>
      <c r="X78">
        <v>27</v>
      </c>
      <c r="Y78">
        <v>48</v>
      </c>
      <c r="Z78" t="str" cm="1">
        <f t="array" ref="Z78">_xlfn.IFS(Table1[[#This Row],[Energy %]]&lt;=35,"Low",Table1[[#This Row],[Energy %]]&lt;=70,"Medium",Table1[[#This Row],[Energy %]]&gt;70,"High")</f>
        <v>Medium</v>
      </c>
      <c r="AA78">
        <v>50</v>
      </c>
      <c r="AB78" t="str" cm="1">
        <f t="array" ref="AB78">_xlfn.IFS(Table1[[#This Row],[Acousticness %]]&lt;=35,"Low",Table1[[#This Row],[Acousticness %]]&lt;=70,"Medium",Table1[[#This Row],[Acousticness %]]&gt;70,"High")</f>
        <v>Medium</v>
      </c>
      <c r="AC78">
        <v>0</v>
      </c>
      <c r="AD78">
        <v>12</v>
      </c>
      <c r="AE78">
        <v>3</v>
      </c>
    </row>
    <row r="79" spans="1:31" x14ac:dyDescent="0.3">
      <c r="A79" t="s">
        <v>179</v>
      </c>
      <c r="B79" t="str">
        <f>PROPER(Table1[[#This Row],[track_name]])</f>
        <v>Unholy (Feat. Kim Petras)</v>
      </c>
      <c r="C79" t="s">
        <v>180</v>
      </c>
      <c r="D79" t="str">
        <f>PROPER(Table1[[#This Row],[artist(s)_name]])</f>
        <v>Sam Smith, Kim Petras</v>
      </c>
      <c r="E79">
        <v>2</v>
      </c>
      <c r="F79" s="5">
        <f>IF(Table1[[#This Row],[Artist Count]]&gt;=4, "4+", Table1[[#This Row],[Artist Count]])</f>
        <v>2</v>
      </c>
      <c r="G79">
        <v>2022</v>
      </c>
      <c r="H79">
        <v>9</v>
      </c>
      <c r="I79">
        <v>22</v>
      </c>
      <c r="J79" s="4">
        <f>DATE(Table1[[#This Row],[Released Year]],Table1[[#This Row],[Released Month]],Table1[[#This Row],[Released Day]])</f>
        <v>44826</v>
      </c>
      <c r="K79">
        <v>8576</v>
      </c>
      <c r="L79">
        <v>42</v>
      </c>
      <c r="M79" s="3">
        <v>1230675890</v>
      </c>
      <c r="N79">
        <v>216</v>
      </c>
      <c r="O79">
        <v>108</v>
      </c>
      <c r="P79">
        <v>331</v>
      </c>
      <c r="Q79">
        <v>26</v>
      </c>
      <c r="R79">
        <v>154</v>
      </c>
      <c r="S79">
        <v>131</v>
      </c>
      <c r="T79" t="s">
        <v>50</v>
      </c>
      <c r="U79" t="s">
        <v>27</v>
      </c>
      <c r="V79">
        <v>71</v>
      </c>
      <c r="W79" t="str" cm="1">
        <f t="array" ref="W79">_xlfn.IFS(Table1[[#This Row],[Danceability %]]&lt;=35,"Low",Table1[[#This Row],[Danceability %]]&lt;=70,"Medium",Table1[[#This Row],[Danceability %]]&gt;70,"High")</f>
        <v>High</v>
      </c>
      <c r="X79">
        <v>24</v>
      </c>
      <c r="Y79">
        <v>47</v>
      </c>
      <c r="Z79" t="str" cm="1">
        <f t="array" ref="Z79">_xlfn.IFS(Table1[[#This Row],[Energy %]]&lt;=35,"Low",Table1[[#This Row],[Energy %]]&lt;=70,"Medium",Table1[[#This Row],[Energy %]]&gt;70,"High")</f>
        <v>Medium</v>
      </c>
      <c r="AA79">
        <v>1</v>
      </c>
      <c r="AB79" t="str" cm="1">
        <f t="array" ref="AB79">_xlfn.IFS(Table1[[#This Row],[Acousticness %]]&lt;=35,"Low",Table1[[#This Row],[Acousticness %]]&lt;=70,"Medium",Table1[[#This Row],[Acousticness %]]&gt;70,"High")</f>
        <v>Low</v>
      </c>
      <c r="AC79">
        <v>0</v>
      </c>
      <c r="AD79">
        <v>27</v>
      </c>
      <c r="AE79">
        <v>9</v>
      </c>
    </row>
    <row r="80" spans="1:31" x14ac:dyDescent="0.3">
      <c r="A80" t="s">
        <v>181</v>
      </c>
      <c r="B80" t="str">
        <f>PROPER(Table1[[#This Row],[track_name]])</f>
        <v>Yandel 150</v>
      </c>
      <c r="C80" t="s">
        <v>182</v>
      </c>
      <c r="D80" t="str">
        <f>PROPER(Table1[[#This Row],[artist(s)_name]])</f>
        <v>Yandel, Feid</v>
      </c>
      <c r="E80">
        <v>2</v>
      </c>
      <c r="F80" s="5">
        <f>IF(Table1[[#This Row],[Artist Count]]&gt;=4, "4+", Table1[[#This Row],[Artist Count]])</f>
        <v>2</v>
      </c>
      <c r="G80">
        <v>2022</v>
      </c>
      <c r="H80">
        <v>12</v>
      </c>
      <c r="I80">
        <v>20</v>
      </c>
      <c r="J80" s="4">
        <f>DATE(Table1[[#This Row],[Released Year]],Table1[[#This Row],[Released Month]],Table1[[#This Row],[Released Day]])</f>
        <v>44915</v>
      </c>
      <c r="K80">
        <v>3618</v>
      </c>
      <c r="L80">
        <v>38</v>
      </c>
      <c r="M80" s="3">
        <v>585695368</v>
      </c>
      <c r="N80">
        <v>47</v>
      </c>
      <c r="O80">
        <v>74</v>
      </c>
      <c r="P80">
        <v>80</v>
      </c>
      <c r="Q80">
        <v>14</v>
      </c>
      <c r="R80">
        <v>194</v>
      </c>
      <c r="S80">
        <v>168</v>
      </c>
      <c r="T80" t="s">
        <v>53</v>
      </c>
      <c r="U80" t="s">
        <v>39</v>
      </c>
      <c r="V80">
        <v>78</v>
      </c>
      <c r="W80" t="str" cm="1">
        <f t="array" ref="W80">_xlfn.IFS(Table1[[#This Row],[Danceability %]]&lt;=35,"Low",Table1[[#This Row],[Danceability %]]&lt;=70,"Medium",Table1[[#This Row],[Danceability %]]&gt;70,"High")</f>
        <v>High</v>
      </c>
      <c r="X80">
        <v>58</v>
      </c>
      <c r="Y80">
        <v>73</v>
      </c>
      <c r="Z80" t="str" cm="1">
        <f t="array" ref="Z80">_xlfn.IFS(Table1[[#This Row],[Energy %]]&lt;=35,"Low",Table1[[#This Row],[Energy %]]&lt;=70,"Medium",Table1[[#This Row],[Energy %]]&gt;70,"High")</f>
        <v>High</v>
      </c>
      <c r="AA80">
        <v>5</v>
      </c>
      <c r="AB80" t="str" cm="1">
        <f t="array" ref="AB80">_xlfn.IFS(Table1[[#This Row],[Acousticness %]]&lt;=35,"Low",Table1[[#This Row],[Acousticness %]]&lt;=70,"Medium",Table1[[#This Row],[Acousticness %]]&gt;70,"High")</f>
        <v>Low</v>
      </c>
      <c r="AC80">
        <v>0</v>
      </c>
      <c r="AD80">
        <v>10</v>
      </c>
      <c r="AE80">
        <v>7</v>
      </c>
    </row>
    <row r="81" spans="1:31" x14ac:dyDescent="0.3">
      <c r="A81" t="s">
        <v>183</v>
      </c>
      <c r="B81" t="str">
        <f>PROPER(Table1[[#This Row],[track_name]])</f>
        <v>Corazï¿½Ï¿½N Va</v>
      </c>
      <c r="C81" t="s">
        <v>184</v>
      </c>
      <c r="D81" t="str">
        <f>PROPER(Table1[[#This Row],[artist(s)_name]])</f>
        <v>Maria Becerra</v>
      </c>
      <c r="E81">
        <v>1</v>
      </c>
      <c r="F81" s="5">
        <f>IF(Table1[[#This Row],[Artist Count]]&gt;=4, "4+", Table1[[#This Row],[Artist Count]])</f>
        <v>1</v>
      </c>
      <c r="G81">
        <v>2023</v>
      </c>
      <c r="H81">
        <v>6</v>
      </c>
      <c r="I81">
        <v>22</v>
      </c>
      <c r="J81" s="4">
        <f>DATE(Table1[[#This Row],[Released Year]],Table1[[#This Row],[Released Month]],Table1[[#This Row],[Released Day]])</f>
        <v>45099</v>
      </c>
      <c r="K81">
        <v>370</v>
      </c>
      <c r="L81">
        <v>20</v>
      </c>
      <c r="M81" s="3">
        <v>43857627</v>
      </c>
      <c r="N81">
        <v>12</v>
      </c>
      <c r="O81">
        <v>16</v>
      </c>
      <c r="P81">
        <v>18</v>
      </c>
      <c r="Q81">
        <v>4</v>
      </c>
      <c r="R81">
        <v>93</v>
      </c>
      <c r="S81">
        <v>98</v>
      </c>
      <c r="T81" t="s">
        <v>30</v>
      </c>
      <c r="U81" t="s">
        <v>27</v>
      </c>
      <c r="V81">
        <v>68</v>
      </c>
      <c r="W81" t="str" cm="1">
        <f t="array" ref="W81">_xlfn.IFS(Table1[[#This Row],[Danceability %]]&lt;=35,"Low",Table1[[#This Row],[Danceability %]]&lt;=70,"Medium",Table1[[#This Row],[Danceability %]]&gt;70,"High")</f>
        <v>Medium</v>
      </c>
      <c r="X81">
        <v>40</v>
      </c>
      <c r="Y81">
        <v>79</v>
      </c>
      <c r="Z81" t="str" cm="1">
        <f t="array" ref="Z81">_xlfn.IFS(Table1[[#This Row],[Energy %]]&lt;=35,"Low",Table1[[#This Row],[Energy %]]&lt;=70,"Medium",Table1[[#This Row],[Energy %]]&gt;70,"High")</f>
        <v>High</v>
      </c>
      <c r="AA81">
        <v>33</v>
      </c>
      <c r="AB81" t="str" cm="1">
        <f t="array" ref="AB81">_xlfn.IFS(Table1[[#This Row],[Acousticness %]]&lt;=35,"Low",Table1[[#This Row],[Acousticness %]]&lt;=70,"Medium",Table1[[#This Row],[Acousticness %]]&gt;70,"High")</f>
        <v>Low</v>
      </c>
      <c r="AC81">
        <v>0</v>
      </c>
      <c r="AD81">
        <v>30</v>
      </c>
      <c r="AE81">
        <v>6</v>
      </c>
    </row>
    <row r="82" spans="1:31" x14ac:dyDescent="0.3">
      <c r="A82" t="s">
        <v>185</v>
      </c>
      <c r="B82" t="str">
        <f>PROPER(Table1[[#This Row],[track_name]])</f>
        <v>Riptide</v>
      </c>
      <c r="C82" t="s">
        <v>186</v>
      </c>
      <c r="D82" t="str">
        <f>PROPER(Table1[[#This Row],[artist(s)_name]])</f>
        <v>Vance Joy</v>
      </c>
      <c r="E82">
        <v>1</v>
      </c>
      <c r="F82" s="5">
        <f>IF(Table1[[#This Row],[Artist Count]]&gt;=4, "4+", Table1[[#This Row],[Artist Count]])</f>
        <v>1</v>
      </c>
      <c r="G82">
        <v>1975</v>
      </c>
      <c r="H82">
        <v>1</v>
      </c>
      <c r="I82">
        <v>1</v>
      </c>
      <c r="J82" s="4">
        <f>DATE(Table1[[#This Row],[Released Year]],Table1[[#This Row],[Released Month]],Table1[[#This Row],[Released Day]])</f>
        <v>27395</v>
      </c>
      <c r="K82">
        <v>31123</v>
      </c>
      <c r="L82">
        <v>55</v>
      </c>
      <c r="M82" s="3">
        <v>2009094673</v>
      </c>
      <c r="N82">
        <v>300</v>
      </c>
      <c r="O82">
        <v>65</v>
      </c>
      <c r="P82" s="1">
        <v>1003</v>
      </c>
      <c r="Q82">
        <v>1</v>
      </c>
      <c r="R82">
        <v>0</v>
      </c>
      <c r="S82">
        <v>102</v>
      </c>
      <c r="T82" t="s">
        <v>30</v>
      </c>
      <c r="U82" t="s">
        <v>27</v>
      </c>
      <c r="V82">
        <v>48</v>
      </c>
      <c r="W82" t="str" cm="1">
        <f t="array" ref="W82">_xlfn.IFS(Table1[[#This Row],[Danceability %]]&lt;=35,"Low",Table1[[#This Row],[Danceability %]]&lt;=70,"Medium",Table1[[#This Row],[Danceability %]]&gt;70,"High")</f>
        <v>Medium</v>
      </c>
      <c r="X82">
        <v>50</v>
      </c>
      <c r="Y82">
        <v>73</v>
      </c>
      <c r="Z82" t="str" cm="1">
        <f t="array" ref="Z82">_xlfn.IFS(Table1[[#This Row],[Energy %]]&lt;=35,"Low",Table1[[#This Row],[Energy %]]&lt;=70,"Medium",Table1[[#This Row],[Energy %]]&gt;70,"High")</f>
        <v>High</v>
      </c>
      <c r="AA82">
        <v>43</v>
      </c>
      <c r="AB82" t="str" cm="1">
        <f t="array" ref="AB82">_xlfn.IFS(Table1[[#This Row],[Acousticness %]]&lt;=35,"Low",Table1[[#This Row],[Acousticness %]]&lt;=70,"Medium",Table1[[#This Row],[Acousticness %]]&gt;70,"High")</f>
        <v>Medium</v>
      </c>
      <c r="AC82">
        <v>0</v>
      </c>
      <c r="AD82">
        <v>15</v>
      </c>
      <c r="AE82">
        <v>4</v>
      </c>
    </row>
    <row r="83" spans="1:31" x14ac:dyDescent="0.3">
      <c r="A83" t="s">
        <v>187</v>
      </c>
      <c r="B83" t="str">
        <f>PROPER(Table1[[#This Row],[track_name]])</f>
        <v>Until I Found You (With Em Beihold) - Em Beihold Version</v>
      </c>
      <c r="C83" t="s">
        <v>188</v>
      </c>
      <c r="D83" t="str">
        <f>PROPER(Table1[[#This Row],[artist(s)_name]])</f>
        <v>Em Beihold, Stephen Sanchez</v>
      </c>
      <c r="E83">
        <v>2</v>
      </c>
      <c r="F83" s="5">
        <f>IF(Table1[[#This Row],[Artist Count]]&gt;=4, "4+", Table1[[#This Row],[Artist Count]])</f>
        <v>2</v>
      </c>
      <c r="G83">
        <v>2022</v>
      </c>
      <c r="H83">
        <v>4</v>
      </c>
      <c r="I83">
        <v>22</v>
      </c>
      <c r="J83" s="4">
        <f>DATE(Table1[[#This Row],[Released Year]],Table1[[#This Row],[Released Month]],Table1[[#This Row],[Released Day]])</f>
        <v>44673</v>
      </c>
      <c r="K83">
        <v>2790</v>
      </c>
      <c r="L83">
        <v>30</v>
      </c>
      <c r="M83" s="3">
        <v>600976848</v>
      </c>
      <c r="N83">
        <v>60</v>
      </c>
      <c r="O83">
        <v>96</v>
      </c>
      <c r="P83">
        <v>71</v>
      </c>
      <c r="Q83">
        <v>0</v>
      </c>
      <c r="R83">
        <v>115</v>
      </c>
      <c r="S83">
        <v>101</v>
      </c>
      <c r="T83" t="s">
        <v>131</v>
      </c>
      <c r="U83" t="s">
        <v>27</v>
      </c>
      <c r="V83">
        <v>34</v>
      </c>
      <c r="W83" t="str" cm="1">
        <f t="array" ref="W83">_xlfn.IFS(Table1[[#This Row],[Danceability %]]&lt;=35,"Low",Table1[[#This Row],[Danceability %]]&lt;=70,"Medium",Table1[[#This Row],[Danceability %]]&gt;70,"High")</f>
        <v>Low</v>
      </c>
      <c r="X83">
        <v>32</v>
      </c>
      <c r="Y83">
        <v>57</v>
      </c>
      <c r="Z83" t="str" cm="1">
        <f t="array" ref="Z83">_xlfn.IFS(Table1[[#This Row],[Energy %]]&lt;=35,"Low",Table1[[#This Row],[Energy %]]&lt;=70,"Medium",Table1[[#This Row],[Energy %]]&gt;70,"High")</f>
        <v>Medium</v>
      </c>
      <c r="AA83">
        <v>78</v>
      </c>
      <c r="AB83" t="str" cm="1">
        <f t="array" ref="AB83">_xlfn.IFS(Table1[[#This Row],[Acousticness %]]&lt;=35,"Low",Table1[[#This Row],[Acousticness %]]&lt;=70,"Medium",Table1[[#This Row],[Acousticness %]]&gt;70,"High")</f>
        <v>High</v>
      </c>
      <c r="AC83">
        <v>0</v>
      </c>
      <c r="AD83">
        <v>20</v>
      </c>
      <c r="AE83">
        <v>3</v>
      </c>
    </row>
    <row r="84" spans="1:31" x14ac:dyDescent="0.3">
      <c r="A84" t="s">
        <v>189</v>
      </c>
      <c r="B84" t="str">
        <f>PROPER(Table1[[#This Row],[track_name]])</f>
        <v>Novidade Na Ï¿½Ï¿</v>
      </c>
      <c r="C84" t="s">
        <v>190</v>
      </c>
      <c r="D84" t="str">
        <f>PROPER(Table1[[#This Row],[artist(s)_name]])</f>
        <v>Mc Livinho, Dj Matt D</v>
      </c>
      <c r="E84">
        <v>2</v>
      </c>
      <c r="F84" s="5">
        <f>IF(Table1[[#This Row],[Artist Count]]&gt;=4, "4+", Table1[[#This Row],[Artist Count]])</f>
        <v>2</v>
      </c>
      <c r="G84">
        <v>2023</v>
      </c>
      <c r="H84">
        <v>6</v>
      </c>
      <c r="I84">
        <v>23</v>
      </c>
      <c r="J84" s="4">
        <f>DATE(Table1[[#This Row],[Released Year]],Table1[[#This Row],[Released Month]],Table1[[#This Row],[Released Day]])</f>
        <v>45100</v>
      </c>
      <c r="K84">
        <v>267</v>
      </c>
      <c r="L84">
        <v>9</v>
      </c>
      <c r="M84" s="3">
        <v>39709092</v>
      </c>
      <c r="N84">
        <v>9</v>
      </c>
      <c r="O84">
        <v>6</v>
      </c>
      <c r="P84">
        <v>25</v>
      </c>
      <c r="Q84">
        <v>2</v>
      </c>
      <c r="R84">
        <v>72</v>
      </c>
      <c r="S84">
        <v>130</v>
      </c>
      <c r="T84" t="s">
        <v>33</v>
      </c>
      <c r="U84" t="s">
        <v>27</v>
      </c>
      <c r="V84">
        <v>63</v>
      </c>
      <c r="W84" t="str" cm="1">
        <f t="array" ref="W84">_xlfn.IFS(Table1[[#This Row],[Danceability %]]&lt;=35,"Low",Table1[[#This Row],[Danceability %]]&lt;=70,"Medium",Table1[[#This Row],[Danceability %]]&gt;70,"High")</f>
        <v>Medium</v>
      </c>
      <c r="X84">
        <v>36</v>
      </c>
      <c r="Y84">
        <v>34</v>
      </c>
      <c r="Z84" t="str" cm="1">
        <f t="array" ref="Z84">_xlfn.IFS(Table1[[#This Row],[Energy %]]&lt;=35,"Low",Table1[[#This Row],[Energy %]]&lt;=70,"Medium",Table1[[#This Row],[Energy %]]&gt;70,"High")</f>
        <v>Low</v>
      </c>
      <c r="AA84">
        <v>76</v>
      </c>
      <c r="AB84" t="str" cm="1">
        <f t="array" ref="AB84">_xlfn.IFS(Table1[[#This Row],[Acousticness %]]&lt;=35,"Low",Table1[[#This Row],[Acousticness %]]&lt;=70,"Medium",Table1[[#This Row],[Acousticness %]]&gt;70,"High")</f>
        <v>High</v>
      </c>
      <c r="AC84">
        <v>0</v>
      </c>
      <c r="AD84">
        <v>35</v>
      </c>
      <c r="AE84">
        <v>9</v>
      </c>
    </row>
    <row r="85" spans="1:31" x14ac:dyDescent="0.3">
      <c r="A85" t="s">
        <v>191</v>
      </c>
      <c r="B85" t="str">
        <f>PROPER(Table1[[#This Row],[track_name]])</f>
        <v>Back To December (Taylor'S Version)</v>
      </c>
      <c r="C85" t="s">
        <v>35</v>
      </c>
      <c r="D85" t="str">
        <f>PROPER(Table1[[#This Row],[artist(s)_name]])</f>
        <v>Taylor Swift</v>
      </c>
      <c r="E85">
        <v>1</v>
      </c>
      <c r="F85" s="5">
        <f>IF(Table1[[#This Row],[Artist Count]]&gt;=4, "4+", Table1[[#This Row],[Artist Count]])</f>
        <v>1</v>
      </c>
      <c r="G85">
        <v>2023</v>
      </c>
      <c r="H85">
        <v>7</v>
      </c>
      <c r="I85">
        <v>7</v>
      </c>
      <c r="J85" s="4">
        <f>DATE(Table1[[#This Row],[Released Year]],Table1[[#This Row],[Released Month]],Table1[[#This Row],[Released Day]])</f>
        <v>45114</v>
      </c>
      <c r="K85">
        <v>139</v>
      </c>
      <c r="L85">
        <v>17</v>
      </c>
      <c r="M85" s="3">
        <v>39228929</v>
      </c>
      <c r="N85">
        <v>16</v>
      </c>
      <c r="O85">
        <v>72</v>
      </c>
      <c r="P85">
        <v>5</v>
      </c>
      <c r="Q85">
        <v>0</v>
      </c>
      <c r="R85">
        <v>8</v>
      </c>
      <c r="S85">
        <v>142</v>
      </c>
      <c r="T85" t="s">
        <v>50</v>
      </c>
      <c r="U85" t="s">
        <v>27</v>
      </c>
      <c r="V85">
        <v>50</v>
      </c>
      <c r="W85" t="str" cm="1">
        <f t="array" ref="W85">_xlfn.IFS(Table1[[#This Row],[Danceability %]]&lt;=35,"Low",Table1[[#This Row],[Danceability %]]&lt;=70,"Medium",Table1[[#This Row],[Danceability %]]&gt;70,"High")</f>
        <v>Medium</v>
      </c>
      <c r="X85">
        <v>20</v>
      </c>
      <c r="Y85">
        <v>64</v>
      </c>
      <c r="Z85" t="str" cm="1">
        <f t="array" ref="Z85">_xlfn.IFS(Table1[[#This Row],[Energy %]]&lt;=35,"Low",Table1[[#This Row],[Energy %]]&lt;=70,"Medium",Table1[[#This Row],[Energy %]]&gt;70,"High")</f>
        <v>Medium</v>
      </c>
      <c r="AA85">
        <v>1</v>
      </c>
      <c r="AB85" t="str" cm="1">
        <f t="array" ref="AB85">_xlfn.IFS(Table1[[#This Row],[Acousticness %]]&lt;=35,"Low",Table1[[#This Row],[Acousticness %]]&lt;=70,"Medium",Table1[[#This Row],[Acousticness %]]&gt;70,"High")</f>
        <v>Low</v>
      </c>
      <c r="AC85">
        <v>0</v>
      </c>
      <c r="AD85">
        <v>12</v>
      </c>
      <c r="AE85">
        <v>3</v>
      </c>
    </row>
    <row r="86" spans="1:31" x14ac:dyDescent="0.3">
      <c r="A86" t="s">
        <v>192</v>
      </c>
      <c r="B86" t="str">
        <f>PROPER(Table1[[#This Row],[track_name]])</f>
        <v>Stay (With Justin Bieber)</v>
      </c>
      <c r="C86" t="s">
        <v>193</v>
      </c>
      <c r="D86" t="str">
        <f>PROPER(Table1[[#This Row],[artist(s)_name]])</f>
        <v>Justin Bieber, The Kid Laroi</v>
      </c>
      <c r="E86">
        <v>2</v>
      </c>
      <c r="F86" s="5">
        <f>IF(Table1[[#This Row],[Artist Count]]&gt;=4, "4+", Table1[[#This Row],[Artist Count]])</f>
        <v>2</v>
      </c>
      <c r="G86">
        <v>2021</v>
      </c>
      <c r="H86">
        <v>7</v>
      </c>
      <c r="I86">
        <v>9</v>
      </c>
      <c r="J86" s="4">
        <f>DATE(Table1[[#This Row],[Released Year]],Table1[[#This Row],[Released Month]],Table1[[#This Row],[Released Day]])</f>
        <v>44386</v>
      </c>
      <c r="K86">
        <v>17050</v>
      </c>
      <c r="L86">
        <v>36</v>
      </c>
      <c r="M86" s="3">
        <v>2665343922</v>
      </c>
      <c r="N86">
        <v>492</v>
      </c>
      <c r="O86">
        <v>99</v>
      </c>
      <c r="P86">
        <v>798</v>
      </c>
      <c r="Q86">
        <v>31</v>
      </c>
      <c r="R86">
        <v>0</v>
      </c>
      <c r="S86">
        <v>170</v>
      </c>
      <c r="T86" t="s">
        <v>30</v>
      </c>
      <c r="U86" t="s">
        <v>27</v>
      </c>
      <c r="V86">
        <v>59</v>
      </c>
      <c r="W86" t="str" cm="1">
        <f t="array" ref="W86">_xlfn.IFS(Table1[[#This Row],[Danceability %]]&lt;=35,"Low",Table1[[#This Row],[Danceability %]]&lt;=70,"Medium",Table1[[#This Row],[Danceability %]]&gt;70,"High")</f>
        <v>Medium</v>
      </c>
      <c r="X86">
        <v>48</v>
      </c>
      <c r="Y86">
        <v>76</v>
      </c>
      <c r="Z86" t="str" cm="1">
        <f t="array" ref="Z86">_xlfn.IFS(Table1[[#This Row],[Energy %]]&lt;=35,"Low",Table1[[#This Row],[Energy %]]&lt;=70,"Medium",Table1[[#This Row],[Energy %]]&gt;70,"High")</f>
        <v>High</v>
      </c>
      <c r="AA86">
        <v>4</v>
      </c>
      <c r="AB86" t="str" cm="1">
        <f t="array" ref="AB86">_xlfn.IFS(Table1[[#This Row],[Acousticness %]]&lt;=35,"Low",Table1[[#This Row],[Acousticness %]]&lt;=70,"Medium",Table1[[#This Row],[Acousticness %]]&gt;70,"High")</f>
        <v>Low</v>
      </c>
      <c r="AC86">
        <v>0</v>
      </c>
      <c r="AD86">
        <v>10</v>
      </c>
      <c r="AE86">
        <v>5</v>
      </c>
    </row>
    <row r="87" spans="1:31" x14ac:dyDescent="0.3">
      <c r="A87" t="s">
        <v>194</v>
      </c>
      <c r="B87" t="str">
        <f>PROPER(Table1[[#This Row],[track_name]])</f>
        <v>El Merengue</v>
      </c>
      <c r="C87" t="s">
        <v>195</v>
      </c>
      <c r="D87" t="str">
        <f>PROPER(Table1[[#This Row],[artist(s)_name]])</f>
        <v>Marshmello, Manuel Turizo</v>
      </c>
      <c r="E87">
        <v>2</v>
      </c>
      <c r="F87" s="5">
        <f>IF(Table1[[#This Row],[Artist Count]]&gt;=4, "4+", Table1[[#This Row],[Artist Count]])</f>
        <v>2</v>
      </c>
      <c r="G87">
        <v>2023</v>
      </c>
      <c r="H87">
        <v>3</v>
      </c>
      <c r="I87">
        <v>3</v>
      </c>
      <c r="J87" s="4">
        <f>DATE(Table1[[#This Row],[Released Year]],Table1[[#This Row],[Released Month]],Table1[[#This Row],[Released Day]])</f>
        <v>44988</v>
      </c>
      <c r="K87">
        <v>2114</v>
      </c>
      <c r="L87">
        <v>44</v>
      </c>
      <c r="M87" s="3">
        <v>223633238</v>
      </c>
      <c r="N87">
        <v>80</v>
      </c>
      <c r="O87">
        <v>75</v>
      </c>
      <c r="P87">
        <v>110</v>
      </c>
      <c r="Q87">
        <v>11</v>
      </c>
      <c r="R87">
        <v>323</v>
      </c>
      <c r="S87">
        <v>124</v>
      </c>
      <c r="T87" t="s">
        <v>64</v>
      </c>
      <c r="U87" t="s">
        <v>39</v>
      </c>
      <c r="V87">
        <v>78</v>
      </c>
      <c r="W87" t="str" cm="1">
        <f t="array" ref="W87">_xlfn.IFS(Table1[[#This Row],[Danceability %]]&lt;=35,"Low",Table1[[#This Row],[Danceability %]]&lt;=70,"Medium",Table1[[#This Row],[Danceability %]]&gt;70,"High")</f>
        <v>High</v>
      </c>
      <c r="X87">
        <v>70</v>
      </c>
      <c r="Y87">
        <v>68</v>
      </c>
      <c r="Z87" t="str" cm="1">
        <f t="array" ref="Z87">_xlfn.IFS(Table1[[#This Row],[Energy %]]&lt;=35,"Low",Table1[[#This Row],[Energy %]]&lt;=70,"Medium",Table1[[#This Row],[Energy %]]&gt;70,"High")</f>
        <v>Medium</v>
      </c>
      <c r="AA87">
        <v>3</v>
      </c>
      <c r="AB87" t="str" cm="1">
        <f t="array" ref="AB87">_xlfn.IFS(Table1[[#This Row],[Acousticness %]]&lt;=35,"Low",Table1[[#This Row],[Acousticness %]]&lt;=70,"Medium",Table1[[#This Row],[Acousticness %]]&gt;70,"High")</f>
        <v>Low</v>
      </c>
      <c r="AC87">
        <v>1</v>
      </c>
      <c r="AD87">
        <v>11</v>
      </c>
      <c r="AE87">
        <v>4</v>
      </c>
    </row>
    <row r="88" spans="1:31" x14ac:dyDescent="0.3">
      <c r="A88" t="s">
        <v>196</v>
      </c>
      <c r="B88" t="str">
        <f>PROPER(Table1[[#This Row],[track_name]])</f>
        <v>Someone You Loved</v>
      </c>
      <c r="C88" t="s">
        <v>197</v>
      </c>
      <c r="D88" t="str">
        <f>PROPER(Table1[[#This Row],[artist(s)_name]])</f>
        <v>Lewis Capaldi</v>
      </c>
      <c r="E88">
        <v>1</v>
      </c>
      <c r="F88" s="5">
        <f>IF(Table1[[#This Row],[Artist Count]]&gt;=4, "4+", Table1[[#This Row],[Artist Count]])</f>
        <v>1</v>
      </c>
      <c r="G88">
        <v>2018</v>
      </c>
      <c r="H88">
        <v>11</v>
      </c>
      <c r="I88">
        <v>8</v>
      </c>
      <c r="J88" s="4">
        <f>DATE(Table1[[#This Row],[Released Year]],Table1[[#This Row],[Released Month]],Table1[[#This Row],[Released Day]])</f>
        <v>43412</v>
      </c>
      <c r="K88">
        <v>17836</v>
      </c>
      <c r="L88">
        <v>53</v>
      </c>
      <c r="M88" s="3">
        <v>2887241814</v>
      </c>
      <c r="N88">
        <v>440</v>
      </c>
      <c r="O88">
        <v>125</v>
      </c>
      <c r="P88" s="1">
        <v>1800</v>
      </c>
      <c r="Q88">
        <v>0</v>
      </c>
      <c r="S88">
        <v>110</v>
      </c>
      <c r="T88" t="s">
        <v>30</v>
      </c>
      <c r="U88" t="s">
        <v>27</v>
      </c>
      <c r="V88">
        <v>50</v>
      </c>
      <c r="W88" t="str" cm="1">
        <f t="array" ref="W88">_xlfn.IFS(Table1[[#This Row],[Danceability %]]&lt;=35,"Low",Table1[[#This Row],[Danceability %]]&lt;=70,"Medium",Table1[[#This Row],[Danceability %]]&gt;70,"High")</f>
        <v>Medium</v>
      </c>
      <c r="X88">
        <v>45</v>
      </c>
      <c r="Y88">
        <v>41</v>
      </c>
      <c r="Z88" t="str" cm="1">
        <f t="array" ref="Z88">_xlfn.IFS(Table1[[#This Row],[Energy %]]&lt;=35,"Low",Table1[[#This Row],[Energy %]]&lt;=70,"Medium",Table1[[#This Row],[Energy %]]&gt;70,"High")</f>
        <v>Medium</v>
      </c>
      <c r="AA88">
        <v>75</v>
      </c>
      <c r="AB88" t="str" cm="1">
        <f t="array" ref="AB88">_xlfn.IFS(Table1[[#This Row],[Acousticness %]]&lt;=35,"Low",Table1[[#This Row],[Acousticness %]]&lt;=70,"Medium",Table1[[#This Row],[Acousticness %]]&gt;70,"High")</f>
        <v>High</v>
      </c>
      <c r="AC88">
        <v>0</v>
      </c>
      <c r="AD88">
        <v>11</v>
      </c>
      <c r="AE88">
        <v>3</v>
      </c>
    </row>
    <row r="89" spans="1:31" x14ac:dyDescent="0.3">
      <c r="A89" t="s">
        <v>198</v>
      </c>
      <c r="B89" t="str">
        <f>PROPER(Table1[[#This Row],[track_name]])</f>
        <v>Me Porto Bonito</v>
      </c>
      <c r="C89" t="s">
        <v>199</v>
      </c>
      <c r="D89" t="str">
        <f>PROPER(Table1[[#This Row],[artist(s)_name]])</f>
        <v>Chencho Corleone, Bad Bunny</v>
      </c>
      <c r="E89">
        <v>2</v>
      </c>
      <c r="F89" s="5">
        <f>IF(Table1[[#This Row],[Artist Count]]&gt;=4, "4+", Table1[[#This Row],[Artist Count]])</f>
        <v>2</v>
      </c>
      <c r="G89">
        <v>2022</v>
      </c>
      <c r="H89">
        <v>5</v>
      </c>
      <c r="I89">
        <v>6</v>
      </c>
      <c r="J89" s="4">
        <f>DATE(Table1[[#This Row],[Released Year]],Table1[[#This Row],[Released Month]],Table1[[#This Row],[Released Day]])</f>
        <v>44687</v>
      </c>
      <c r="K89">
        <v>8870</v>
      </c>
      <c r="L89">
        <v>43</v>
      </c>
      <c r="M89" s="3">
        <v>1440757818</v>
      </c>
      <c r="N89">
        <v>104</v>
      </c>
      <c r="O89">
        <v>120</v>
      </c>
      <c r="P89">
        <v>141</v>
      </c>
      <c r="Q89">
        <v>26</v>
      </c>
      <c r="R89">
        <v>49</v>
      </c>
      <c r="S89">
        <v>92</v>
      </c>
      <c r="T89" t="s">
        <v>30</v>
      </c>
      <c r="U89" t="s">
        <v>39</v>
      </c>
      <c r="V89">
        <v>91</v>
      </c>
      <c r="W89" t="str" cm="1">
        <f t="array" ref="W89">_xlfn.IFS(Table1[[#This Row],[Danceability %]]&lt;=35,"Low",Table1[[#This Row],[Danceability %]]&lt;=70,"Medium",Table1[[#This Row],[Danceability %]]&gt;70,"High")</f>
        <v>High</v>
      </c>
      <c r="X89">
        <v>43</v>
      </c>
      <c r="Y89">
        <v>71</v>
      </c>
      <c r="Z89" t="str" cm="1">
        <f t="array" ref="Z89">_xlfn.IFS(Table1[[#This Row],[Energy %]]&lt;=35,"Low",Table1[[#This Row],[Energy %]]&lt;=70,"Medium",Table1[[#This Row],[Energy %]]&gt;70,"High")</f>
        <v>High</v>
      </c>
      <c r="AA89">
        <v>9</v>
      </c>
      <c r="AB89" t="str" cm="1">
        <f t="array" ref="AB89">_xlfn.IFS(Table1[[#This Row],[Acousticness %]]&lt;=35,"Low",Table1[[#This Row],[Acousticness %]]&lt;=70,"Medium",Table1[[#This Row],[Acousticness %]]&gt;70,"High")</f>
        <v>Low</v>
      </c>
      <c r="AC89">
        <v>0</v>
      </c>
      <c r="AD89">
        <v>9</v>
      </c>
      <c r="AE89">
        <v>8</v>
      </c>
    </row>
    <row r="90" spans="1:31" x14ac:dyDescent="0.3">
      <c r="A90" t="s">
        <v>200</v>
      </c>
      <c r="B90" t="str">
        <f>PROPER(Table1[[#This Row],[track_name]])</f>
        <v>Makeba</v>
      </c>
      <c r="C90" t="s">
        <v>201</v>
      </c>
      <c r="D90" t="str">
        <f>PROPER(Table1[[#This Row],[artist(s)_name]])</f>
        <v>Jain</v>
      </c>
      <c r="E90">
        <v>1</v>
      </c>
      <c r="F90" s="5">
        <f>IF(Table1[[#This Row],[Artist Count]]&gt;=4, "4+", Table1[[#This Row],[Artist Count]])</f>
        <v>1</v>
      </c>
      <c r="G90">
        <v>2015</v>
      </c>
      <c r="H90">
        <v>6</v>
      </c>
      <c r="I90">
        <v>22</v>
      </c>
      <c r="J90" s="4">
        <f>DATE(Table1[[#This Row],[Released Year]],Table1[[#This Row],[Released Month]],Table1[[#This Row],[Released Day]])</f>
        <v>42177</v>
      </c>
      <c r="K90">
        <v>6060</v>
      </c>
      <c r="L90">
        <v>53</v>
      </c>
      <c r="M90" s="3">
        <v>165484133</v>
      </c>
      <c r="N90">
        <v>150</v>
      </c>
      <c r="O90">
        <v>148</v>
      </c>
      <c r="P90" s="1">
        <v>2703</v>
      </c>
      <c r="Q90">
        <v>22</v>
      </c>
      <c r="R90" s="1">
        <v>1451</v>
      </c>
      <c r="S90">
        <v>116</v>
      </c>
      <c r="T90" t="s">
        <v>50</v>
      </c>
      <c r="U90" t="s">
        <v>27</v>
      </c>
      <c r="V90">
        <v>82</v>
      </c>
      <c r="W90" t="str" cm="1">
        <f t="array" ref="W90">_xlfn.IFS(Table1[[#This Row],[Danceability %]]&lt;=35,"Low",Table1[[#This Row],[Danceability %]]&lt;=70,"Medium",Table1[[#This Row],[Danceability %]]&gt;70,"High")</f>
        <v>High</v>
      </c>
      <c r="X90">
        <v>40</v>
      </c>
      <c r="Y90">
        <v>66</v>
      </c>
      <c r="Z90" t="str" cm="1">
        <f t="array" ref="Z90">_xlfn.IFS(Table1[[#This Row],[Energy %]]&lt;=35,"Low",Table1[[#This Row],[Energy %]]&lt;=70,"Medium",Table1[[#This Row],[Energy %]]&gt;70,"High")</f>
        <v>Medium</v>
      </c>
      <c r="AA90">
        <v>39</v>
      </c>
      <c r="AB90" t="str" cm="1">
        <f t="array" ref="AB90">_xlfn.IFS(Table1[[#This Row],[Acousticness %]]&lt;=35,"Low",Table1[[#This Row],[Acousticness %]]&lt;=70,"Medium",Table1[[#This Row],[Acousticness %]]&gt;70,"High")</f>
        <v>Medium</v>
      </c>
      <c r="AC90">
        <v>51</v>
      </c>
      <c r="AD90">
        <v>25</v>
      </c>
      <c r="AE90">
        <v>7</v>
      </c>
    </row>
    <row r="91" spans="1:31" x14ac:dyDescent="0.3">
      <c r="A91" t="s">
        <v>202</v>
      </c>
      <c r="B91" t="str">
        <f>PROPER(Table1[[#This Row],[track_name]])</f>
        <v>Montagem - Fr Punk</v>
      </c>
      <c r="C91" t="s">
        <v>203</v>
      </c>
      <c r="D91" t="str">
        <f>PROPER(Table1[[#This Row],[artist(s)_name]])</f>
        <v>Ayparia, Unxbected</v>
      </c>
      <c r="E91">
        <v>2</v>
      </c>
      <c r="F91" s="5">
        <f>IF(Table1[[#This Row],[Artist Count]]&gt;=4, "4+", Table1[[#This Row],[Artist Count]])</f>
        <v>2</v>
      </c>
      <c r="G91">
        <v>2012</v>
      </c>
      <c r="H91">
        <v>6</v>
      </c>
      <c r="I91">
        <v>20</v>
      </c>
      <c r="J91" s="4">
        <f>DATE(Table1[[#This Row],[Released Year]],Table1[[#This Row],[Released Month]],Table1[[#This Row],[Released Day]])</f>
        <v>41080</v>
      </c>
      <c r="K91">
        <v>641</v>
      </c>
      <c r="L91">
        <v>50</v>
      </c>
      <c r="M91" s="3">
        <v>58054811</v>
      </c>
      <c r="N91">
        <v>1</v>
      </c>
      <c r="O91">
        <v>52</v>
      </c>
      <c r="P91">
        <v>8</v>
      </c>
      <c r="Q91">
        <v>0</v>
      </c>
      <c r="R91" s="1">
        <v>1170</v>
      </c>
      <c r="S91">
        <v>129</v>
      </c>
      <c r="T91" t="s">
        <v>36</v>
      </c>
      <c r="U91" t="s">
        <v>27</v>
      </c>
      <c r="V91">
        <v>63</v>
      </c>
      <c r="W91" t="str" cm="1">
        <f t="array" ref="W91">_xlfn.IFS(Table1[[#This Row],[Danceability %]]&lt;=35,"Low",Table1[[#This Row],[Danceability %]]&lt;=70,"Medium",Table1[[#This Row],[Danceability %]]&gt;70,"High")</f>
        <v>Medium</v>
      </c>
      <c r="X91">
        <v>84</v>
      </c>
      <c r="Y91">
        <v>82</v>
      </c>
      <c r="Z91" t="str" cm="1">
        <f t="array" ref="Z91">_xlfn.IFS(Table1[[#This Row],[Energy %]]&lt;=35,"Low",Table1[[#This Row],[Energy %]]&lt;=70,"Medium",Table1[[#This Row],[Energy %]]&gt;70,"High")</f>
        <v>High</v>
      </c>
      <c r="AA91">
        <v>70</v>
      </c>
      <c r="AB91" t="str" cm="1">
        <f t="array" ref="AB91">_xlfn.IFS(Table1[[#This Row],[Acousticness %]]&lt;=35,"Low",Table1[[#This Row],[Acousticness %]]&lt;=70,"Medium",Table1[[#This Row],[Acousticness %]]&gt;70,"High")</f>
        <v>Medium</v>
      </c>
      <c r="AC91">
        <v>8</v>
      </c>
      <c r="AD91">
        <v>9</v>
      </c>
      <c r="AE91">
        <v>7</v>
      </c>
    </row>
    <row r="92" spans="1:31" x14ac:dyDescent="0.3">
      <c r="A92" t="s">
        <v>204</v>
      </c>
      <c r="B92" t="str">
        <f>PROPER(Table1[[#This Row],[track_name]])</f>
        <v>Fast Car</v>
      </c>
      <c r="C92" t="s">
        <v>205</v>
      </c>
      <c r="D92" t="str">
        <f>PROPER(Table1[[#This Row],[artist(s)_name]])</f>
        <v>Luke Combs</v>
      </c>
      <c r="E92">
        <v>1</v>
      </c>
      <c r="F92" s="5">
        <f>IF(Table1[[#This Row],[Artist Count]]&gt;=4, "4+", Table1[[#This Row],[Artist Count]])</f>
        <v>1</v>
      </c>
      <c r="G92">
        <v>2023</v>
      </c>
      <c r="H92">
        <v>3</v>
      </c>
      <c r="I92">
        <v>24</v>
      </c>
      <c r="J92" s="4">
        <f>DATE(Table1[[#This Row],[Released Year]],Table1[[#This Row],[Released Month]],Table1[[#This Row],[Released Day]])</f>
        <v>45009</v>
      </c>
      <c r="K92">
        <v>1446</v>
      </c>
      <c r="L92">
        <v>12</v>
      </c>
      <c r="M92" s="3">
        <v>157058870</v>
      </c>
      <c r="N92">
        <v>57</v>
      </c>
      <c r="O92">
        <v>97</v>
      </c>
      <c r="P92">
        <v>35</v>
      </c>
      <c r="Q92">
        <v>0</v>
      </c>
      <c r="R92">
        <v>429</v>
      </c>
      <c r="S92">
        <v>98</v>
      </c>
      <c r="T92" t="s">
        <v>64</v>
      </c>
      <c r="U92" t="s">
        <v>27</v>
      </c>
      <c r="V92">
        <v>71</v>
      </c>
      <c r="W92" t="str" cm="1">
        <f t="array" ref="W92">_xlfn.IFS(Table1[[#This Row],[Danceability %]]&lt;=35,"Low",Table1[[#This Row],[Danceability %]]&lt;=70,"Medium",Table1[[#This Row],[Danceability %]]&gt;70,"High")</f>
        <v>High</v>
      </c>
      <c r="X92">
        <v>67</v>
      </c>
      <c r="Y92">
        <v>60</v>
      </c>
      <c r="Z92" t="str" cm="1">
        <f t="array" ref="Z92">_xlfn.IFS(Table1[[#This Row],[Energy %]]&lt;=35,"Low",Table1[[#This Row],[Energy %]]&lt;=70,"Medium",Table1[[#This Row],[Energy %]]&gt;70,"High")</f>
        <v>Medium</v>
      </c>
      <c r="AA92">
        <v>19</v>
      </c>
      <c r="AB92" t="str" cm="1">
        <f t="array" ref="AB92">_xlfn.IFS(Table1[[#This Row],[Acousticness %]]&lt;=35,"Low",Table1[[#This Row],[Acousticness %]]&lt;=70,"Medium",Table1[[#This Row],[Acousticness %]]&gt;70,"High")</f>
        <v>Low</v>
      </c>
      <c r="AC92">
        <v>0</v>
      </c>
      <c r="AD92">
        <v>12</v>
      </c>
      <c r="AE92">
        <v>3</v>
      </c>
    </row>
    <row r="93" spans="1:31" x14ac:dyDescent="0.3">
      <c r="A93" t="s">
        <v>206</v>
      </c>
      <c r="B93" t="str">
        <f>PROPER(Table1[[#This Row],[track_name]])</f>
        <v>What It Is (Solo Version)</v>
      </c>
      <c r="C93" t="s">
        <v>207</v>
      </c>
      <c r="D93" t="str">
        <f>PROPER(Table1[[#This Row],[artist(s)_name]])</f>
        <v>Doechii</v>
      </c>
      <c r="E93">
        <v>1</v>
      </c>
      <c r="F93" s="5">
        <f>IF(Table1[[#This Row],[Artist Count]]&gt;=4, "4+", Table1[[#This Row],[Artist Count]])</f>
        <v>1</v>
      </c>
      <c r="G93">
        <v>2023</v>
      </c>
      <c r="H93">
        <v>3</v>
      </c>
      <c r="I93">
        <v>17</v>
      </c>
      <c r="J93" s="4">
        <f>DATE(Table1[[#This Row],[Released Year]],Table1[[#This Row],[Released Month]],Table1[[#This Row],[Released Day]])</f>
        <v>45002</v>
      </c>
      <c r="K93">
        <v>804</v>
      </c>
      <c r="L93">
        <v>25</v>
      </c>
      <c r="M93" s="3">
        <v>95131998</v>
      </c>
      <c r="N93">
        <v>29</v>
      </c>
      <c r="O93">
        <v>76</v>
      </c>
      <c r="P93">
        <v>24</v>
      </c>
      <c r="Q93">
        <v>0</v>
      </c>
      <c r="R93">
        <v>162</v>
      </c>
      <c r="S93">
        <v>172</v>
      </c>
      <c r="T93" t="s">
        <v>30</v>
      </c>
      <c r="U93" t="s">
        <v>39</v>
      </c>
      <c r="V93">
        <v>74</v>
      </c>
      <c r="W93" t="str" cm="1">
        <f t="array" ref="W93">_xlfn.IFS(Table1[[#This Row],[Danceability %]]&lt;=35,"Low",Table1[[#This Row],[Danceability %]]&lt;=70,"Medium",Table1[[#This Row],[Danceability %]]&gt;70,"High")</f>
        <v>High</v>
      </c>
      <c r="X93">
        <v>76</v>
      </c>
      <c r="Y93">
        <v>76</v>
      </c>
      <c r="Z93" t="str" cm="1">
        <f t="array" ref="Z93">_xlfn.IFS(Table1[[#This Row],[Energy %]]&lt;=35,"Low",Table1[[#This Row],[Energy %]]&lt;=70,"Medium",Table1[[#This Row],[Energy %]]&gt;70,"High")</f>
        <v>High</v>
      </c>
      <c r="AA93">
        <v>6</v>
      </c>
      <c r="AB93" t="str" cm="1">
        <f t="array" ref="AB93">_xlfn.IFS(Table1[[#This Row],[Acousticness %]]&lt;=35,"Low",Table1[[#This Row],[Acousticness %]]&lt;=70,"Medium",Table1[[#This Row],[Acousticness %]]&gt;70,"High")</f>
        <v>Low</v>
      </c>
      <c r="AC93">
        <v>0</v>
      </c>
      <c r="AD93">
        <v>10</v>
      </c>
      <c r="AE93">
        <v>9</v>
      </c>
    </row>
    <row r="94" spans="1:31" x14ac:dyDescent="0.3">
      <c r="A94" t="s">
        <v>208</v>
      </c>
      <c r="B94" t="str">
        <f>PROPER(Table1[[#This Row],[track_name]])</f>
        <v>Coco Chanel</v>
      </c>
      <c r="C94" t="s">
        <v>209</v>
      </c>
      <c r="D94" t="str">
        <f>PROPER(Table1[[#This Row],[artist(s)_name]])</f>
        <v>Bad Bunny, Eladio Carrion</v>
      </c>
      <c r="E94">
        <v>2</v>
      </c>
      <c r="F94" s="5">
        <f>IF(Table1[[#This Row],[Artist Count]]&gt;=4, "4+", Table1[[#This Row],[Artist Count]])</f>
        <v>2</v>
      </c>
      <c r="G94">
        <v>2023</v>
      </c>
      <c r="H94">
        <v>3</v>
      </c>
      <c r="I94">
        <v>17</v>
      </c>
      <c r="J94" s="4">
        <f>DATE(Table1[[#This Row],[Released Year]],Table1[[#This Row],[Released Month]],Table1[[#This Row],[Released Day]])</f>
        <v>45002</v>
      </c>
      <c r="K94">
        <v>1962</v>
      </c>
      <c r="L94">
        <v>38</v>
      </c>
      <c r="M94" s="3">
        <v>250305248</v>
      </c>
      <c r="N94">
        <v>28</v>
      </c>
      <c r="O94">
        <v>89</v>
      </c>
      <c r="P94">
        <v>29</v>
      </c>
      <c r="Q94">
        <v>5</v>
      </c>
      <c r="R94">
        <v>82</v>
      </c>
      <c r="S94">
        <v>150</v>
      </c>
      <c r="T94" t="s">
        <v>50</v>
      </c>
      <c r="U94" t="s">
        <v>27</v>
      </c>
      <c r="V94">
        <v>68</v>
      </c>
      <c r="W94" t="str" cm="1">
        <f t="array" ref="W94">_xlfn.IFS(Table1[[#This Row],[Danceability %]]&lt;=35,"Low",Table1[[#This Row],[Danceability %]]&lt;=70,"Medium",Table1[[#This Row],[Danceability %]]&gt;70,"High")</f>
        <v>Medium</v>
      </c>
      <c r="X94">
        <v>14</v>
      </c>
      <c r="Y94">
        <v>76</v>
      </c>
      <c r="Z94" t="str" cm="1">
        <f t="array" ref="Z94">_xlfn.IFS(Table1[[#This Row],[Energy %]]&lt;=35,"Low",Table1[[#This Row],[Energy %]]&lt;=70,"Medium",Table1[[#This Row],[Energy %]]&gt;70,"High")</f>
        <v>High</v>
      </c>
      <c r="AA94">
        <v>4</v>
      </c>
      <c r="AB94" t="str" cm="1">
        <f t="array" ref="AB94">_xlfn.IFS(Table1[[#This Row],[Acousticness %]]&lt;=35,"Low",Table1[[#This Row],[Acousticness %]]&lt;=70,"Medium",Table1[[#This Row],[Acousticness %]]&gt;70,"High")</f>
        <v>Low</v>
      </c>
      <c r="AC94">
        <v>0</v>
      </c>
      <c r="AD94">
        <v>10</v>
      </c>
      <c r="AE94">
        <v>4</v>
      </c>
    </row>
    <row r="95" spans="1:31" x14ac:dyDescent="0.3">
      <c r="A95" t="s">
        <v>210</v>
      </c>
      <c r="B95" t="str">
        <f>PROPER(Table1[[#This Row],[track_name]])</f>
        <v>Donï¿½Ï¿½Ï¿½T Bl</v>
      </c>
      <c r="C95" t="s">
        <v>35</v>
      </c>
      <c r="D95" t="str">
        <f>PROPER(Table1[[#This Row],[artist(s)_name]])</f>
        <v>Taylor Swift</v>
      </c>
      <c r="E95">
        <v>1</v>
      </c>
      <c r="F95" s="5">
        <f>IF(Table1[[#This Row],[Artist Count]]&gt;=4, "4+", Table1[[#This Row],[Artist Count]])</f>
        <v>1</v>
      </c>
      <c r="G95">
        <v>2017</v>
      </c>
      <c r="H95">
        <v>11</v>
      </c>
      <c r="I95">
        <v>8</v>
      </c>
      <c r="J95" s="4">
        <f>DATE(Table1[[#This Row],[Released Year]],Table1[[#This Row],[Released Month]],Table1[[#This Row],[Released Day]])</f>
        <v>43047</v>
      </c>
      <c r="K95">
        <v>4875</v>
      </c>
      <c r="L95">
        <v>23</v>
      </c>
      <c r="M95" s="3">
        <v>685032533</v>
      </c>
      <c r="N95">
        <v>19</v>
      </c>
      <c r="O95">
        <v>45</v>
      </c>
      <c r="P95">
        <v>0</v>
      </c>
      <c r="Q95">
        <v>0</v>
      </c>
      <c r="R95">
        <v>10</v>
      </c>
      <c r="S95">
        <v>136</v>
      </c>
      <c r="T95" t="s">
        <v>36</v>
      </c>
      <c r="U95" t="s">
        <v>39</v>
      </c>
      <c r="V95">
        <v>62</v>
      </c>
      <c r="W95" t="str" cm="1">
        <f t="array" ref="W95">_xlfn.IFS(Table1[[#This Row],[Danceability %]]&lt;=35,"Low",Table1[[#This Row],[Danceability %]]&lt;=70,"Medium",Table1[[#This Row],[Danceability %]]&gt;70,"High")</f>
        <v>Medium</v>
      </c>
      <c r="X95">
        <v>19</v>
      </c>
      <c r="Y95">
        <v>53</v>
      </c>
      <c r="Z95" t="str" cm="1">
        <f t="array" ref="Z95">_xlfn.IFS(Table1[[#This Row],[Energy %]]&lt;=35,"Low",Table1[[#This Row],[Energy %]]&lt;=70,"Medium",Table1[[#This Row],[Energy %]]&gt;70,"High")</f>
        <v>Medium</v>
      </c>
      <c r="AA95">
        <v>11</v>
      </c>
      <c r="AB95" t="str" cm="1">
        <f t="array" ref="AB95">_xlfn.IFS(Table1[[#This Row],[Acousticness %]]&lt;=35,"Low",Table1[[#This Row],[Acousticness %]]&lt;=70,"Medium",Table1[[#This Row],[Acousticness %]]&gt;70,"High")</f>
        <v>Low</v>
      </c>
      <c r="AC95">
        <v>0</v>
      </c>
      <c r="AD95">
        <v>6</v>
      </c>
      <c r="AE95">
        <v>4</v>
      </c>
    </row>
    <row r="96" spans="1:31" x14ac:dyDescent="0.3">
      <c r="A96" t="s">
        <v>211</v>
      </c>
      <c r="B96" t="str">
        <f>PROPER(Table1[[#This Row],[track_name]])</f>
        <v>Still With You</v>
      </c>
      <c r="C96" t="s">
        <v>212</v>
      </c>
      <c r="D96" t="str">
        <f>PROPER(Table1[[#This Row],[artist(s)_name]])</f>
        <v>Jung Kook</v>
      </c>
      <c r="E96">
        <v>1</v>
      </c>
      <c r="F96" s="5">
        <f>IF(Table1[[#This Row],[Artist Count]]&gt;=4, "4+", Table1[[#This Row],[Artist Count]])</f>
        <v>1</v>
      </c>
      <c r="G96">
        <v>2020</v>
      </c>
      <c r="H96">
        <v>6</v>
      </c>
      <c r="I96">
        <v>5</v>
      </c>
      <c r="J96" s="4">
        <f>DATE(Table1[[#This Row],[Released Year]],Table1[[#This Row],[Released Month]],Table1[[#This Row],[Released Day]])</f>
        <v>43987</v>
      </c>
      <c r="K96">
        <v>31</v>
      </c>
      <c r="L96">
        <v>39</v>
      </c>
      <c r="M96" s="3">
        <v>38411956</v>
      </c>
      <c r="N96">
        <v>2</v>
      </c>
      <c r="O96">
        <v>107</v>
      </c>
      <c r="P96">
        <v>8</v>
      </c>
      <c r="Q96">
        <v>0</v>
      </c>
      <c r="R96">
        <v>0</v>
      </c>
      <c r="S96">
        <v>88</v>
      </c>
      <c r="T96" t="s">
        <v>30</v>
      </c>
      <c r="U96" t="s">
        <v>39</v>
      </c>
      <c r="V96">
        <v>53</v>
      </c>
      <c r="W96" t="str" cm="1">
        <f t="array" ref="W96">_xlfn.IFS(Table1[[#This Row],[Danceability %]]&lt;=35,"Low",Table1[[#This Row],[Danceability %]]&lt;=70,"Medium",Table1[[#This Row],[Danceability %]]&gt;70,"High")</f>
        <v>Medium</v>
      </c>
      <c r="X96">
        <v>34</v>
      </c>
      <c r="Y96">
        <v>47</v>
      </c>
      <c r="Z96" t="str" cm="1">
        <f t="array" ref="Z96">_xlfn.IFS(Table1[[#This Row],[Energy %]]&lt;=35,"Low",Table1[[#This Row],[Energy %]]&lt;=70,"Medium",Table1[[#This Row],[Energy %]]&gt;70,"High")</f>
        <v>Medium</v>
      </c>
      <c r="AA96">
        <v>9</v>
      </c>
      <c r="AB96" t="str" cm="1">
        <f t="array" ref="AB96">_xlfn.IFS(Table1[[#This Row],[Acousticness %]]&lt;=35,"Low",Table1[[#This Row],[Acousticness %]]&lt;=70,"Medium",Table1[[#This Row],[Acousticness %]]&gt;70,"High")</f>
        <v>Low</v>
      </c>
      <c r="AC96">
        <v>0</v>
      </c>
      <c r="AD96">
        <v>83</v>
      </c>
      <c r="AE96">
        <v>4</v>
      </c>
    </row>
    <row r="97" spans="1:31" x14ac:dyDescent="0.3">
      <c r="A97" t="s">
        <v>213</v>
      </c>
      <c r="B97" t="str">
        <f>PROPER(Table1[[#This Row],[track_name]])</f>
        <v>All My Life (Feat. J. Cole)</v>
      </c>
      <c r="C97" t="s">
        <v>214</v>
      </c>
      <c r="D97" t="str">
        <f>PROPER(Table1[[#This Row],[artist(s)_name]])</f>
        <v>J. Cole, Lil Durk</v>
      </c>
      <c r="E97">
        <v>2</v>
      </c>
      <c r="F97" s="5">
        <f>IF(Table1[[#This Row],[Artist Count]]&gt;=4, "4+", Table1[[#This Row],[Artist Count]])</f>
        <v>2</v>
      </c>
      <c r="G97">
        <v>2023</v>
      </c>
      <c r="H97">
        <v>5</v>
      </c>
      <c r="I97">
        <v>12</v>
      </c>
      <c r="J97" s="4">
        <f>DATE(Table1[[#This Row],[Released Year]],Table1[[#This Row],[Released Month]],Table1[[#This Row],[Released Day]])</f>
        <v>45058</v>
      </c>
      <c r="K97">
        <v>2175</v>
      </c>
      <c r="L97">
        <v>23</v>
      </c>
      <c r="M97" s="3">
        <v>144565150</v>
      </c>
      <c r="N97">
        <v>69</v>
      </c>
      <c r="O97">
        <v>145</v>
      </c>
      <c r="P97">
        <v>69</v>
      </c>
      <c r="Q97">
        <v>2</v>
      </c>
      <c r="R97">
        <v>478</v>
      </c>
      <c r="S97">
        <v>143</v>
      </c>
      <c r="T97" t="s">
        <v>215</v>
      </c>
      <c r="U97" t="s">
        <v>27</v>
      </c>
      <c r="V97">
        <v>83</v>
      </c>
      <c r="W97" t="str" cm="1">
        <f t="array" ref="W97">_xlfn.IFS(Table1[[#This Row],[Danceability %]]&lt;=35,"Low",Table1[[#This Row],[Danceability %]]&lt;=70,"Medium",Table1[[#This Row],[Danceability %]]&gt;70,"High")</f>
        <v>High</v>
      </c>
      <c r="X97">
        <v>69</v>
      </c>
      <c r="Y97">
        <v>44</v>
      </c>
      <c r="Z97" t="str" cm="1">
        <f t="array" ref="Z97">_xlfn.IFS(Table1[[#This Row],[Energy %]]&lt;=35,"Low",Table1[[#This Row],[Energy %]]&lt;=70,"Medium",Table1[[#This Row],[Energy %]]&gt;70,"High")</f>
        <v>Medium</v>
      </c>
      <c r="AA97">
        <v>15</v>
      </c>
      <c r="AB97" t="str" cm="1">
        <f t="array" ref="AB97">_xlfn.IFS(Table1[[#This Row],[Acousticness %]]&lt;=35,"Low",Table1[[#This Row],[Acousticness %]]&lt;=70,"Medium",Table1[[#This Row],[Acousticness %]]&gt;70,"High")</f>
        <v>Low</v>
      </c>
      <c r="AC97">
        <v>0</v>
      </c>
      <c r="AD97">
        <v>10</v>
      </c>
      <c r="AE97">
        <v>33</v>
      </c>
    </row>
    <row r="98" spans="1:31" x14ac:dyDescent="0.3">
      <c r="A98" t="s">
        <v>216</v>
      </c>
      <c r="B98" t="str">
        <f>PROPER(Table1[[#This Row],[track_name]])</f>
        <v>Say Yes To Heaven</v>
      </c>
      <c r="C98" t="s">
        <v>217</v>
      </c>
      <c r="D98" t="str">
        <f>PROPER(Table1[[#This Row],[artist(s)_name]])</f>
        <v>Lana Del Rey</v>
      </c>
      <c r="E98">
        <v>1</v>
      </c>
      <c r="F98" s="5">
        <f>IF(Table1[[#This Row],[Artist Count]]&gt;=4, "4+", Table1[[#This Row],[Artist Count]])</f>
        <v>1</v>
      </c>
      <c r="G98">
        <v>2023</v>
      </c>
      <c r="H98">
        <v>3</v>
      </c>
      <c r="I98">
        <v>17</v>
      </c>
      <c r="J98" s="4">
        <f>DATE(Table1[[#This Row],[Released Year]],Table1[[#This Row],[Released Month]],Table1[[#This Row],[Released Day]])</f>
        <v>45002</v>
      </c>
      <c r="K98">
        <v>2000</v>
      </c>
      <c r="L98">
        <v>46</v>
      </c>
      <c r="M98" s="3">
        <v>127567540</v>
      </c>
      <c r="N98">
        <v>49</v>
      </c>
      <c r="O98">
        <v>105</v>
      </c>
      <c r="P98">
        <v>63</v>
      </c>
      <c r="Q98">
        <v>1</v>
      </c>
      <c r="R98">
        <v>0</v>
      </c>
      <c r="S98">
        <v>100</v>
      </c>
      <c r="T98" t="s">
        <v>53</v>
      </c>
      <c r="U98" t="s">
        <v>39</v>
      </c>
      <c r="V98">
        <v>49</v>
      </c>
      <c r="W98" t="str" cm="1">
        <f t="array" ref="W98">_xlfn.IFS(Table1[[#This Row],[Danceability %]]&lt;=35,"Low",Table1[[#This Row],[Danceability %]]&lt;=70,"Medium",Table1[[#This Row],[Danceability %]]&gt;70,"High")</f>
        <v>Medium</v>
      </c>
      <c r="X98">
        <v>17</v>
      </c>
      <c r="Y98">
        <v>35</v>
      </c>
      <c r="Z98" t="str" cm="1">
        <f t="array" ref="Z98">_xlfn.IFS(Table1[[#This Row],[Energy %]]&lt;=35,"Low",Table1[[#This Row],[Energy %]]&lt;=70,"Medium",Table1[[#This Row],[Energy %]]&gt;70,"High")</f>
        <v>Low</v>
      </c>
      <c r="AA98">
        <v>71</v>
      </c>
      <c r="AB98" t="str" cm="1">
        <f t="array" ref="AB98">_xlfn.IFS(Table1[[#This Row],[Acousticness %]]&lt;=35,"Low",Table1[[#This Row],[Acousticness %]]&lt;=70,"Medium",Table1[[#This Row],[Acousticness %]]&gt;70,"High")</f>
        <v>High</v>
      </c>
      <c r="AC98">
        <v>9</v>
      </c>
      <c r="AD98">
        <v>11</v>
      </c>
      <c r="AE98">
        <v>3</v>
      </c>
    </row>
    <row r="99" spans="1:31" x14ac:dyDescent="0.3">
      <c r="A99" t="s">
        <v>218</v>
      </c>
      <c r="B99" t="str">
        <f>PROPER(Table1[[#This Row],[track_name]])</f>
        <v>Snooze</v>
      </c>
      <c r="C99" t="s">
        <v>63</v>
      </c>
      <c r="D99" t="str">
        <f>PROPER(Table1[[#This Row],[artist(s)_name]])</f>
        <v>Sza</v>
      </c>
      <c r="E99">
        <v>1</v>
      </c>
      <c r="F99" s="5">
        <f>IF(Table1[[#This Row],[Artist Count]]&gt;=4, "4+", Table1[[#This Row],[Artist Count]])</f>
        <v>1</v>
      </c>
      <c r="G99">
        <v>2022</v>
      </c>
      <c r="H99">
        <v>12</v>
      </c>
      <c r="I99">
        <v>9</v>
      </c>
      <c r="J99" s="4">
        <f>DATE(Table1[[#This Row],[Released Year]],Table1[[#This Row],[Released Month]],Table1[[#This Row],[Released Day]])</f>
        <v>44904</v>
      </c>
      <c r="K99">
        <v>2839</v>
      </c>
      <c r="L99">
        <v>25</v>
      </c>
      <c r="M99" s="3">
        <v>399686758</v>
      </c>
      <c r="N99">
        <v>58</v>
      </c>
      <c r="O99">
        <v>156</v>
      </c>
      <c r="P99">
        <v>42</v>
      </c>
      <c r="Q99">
        <v>1</v>
      </c>
      <c r="R99">
        <v>236</v>
      </c>
      <c r="S99">
        <v>143</v>
      </c>
      <c r="T99" t="s">
        <v>33</v>
      </c>
      <c r="U99" t="s">
        <v>27</v>
      </c>
      <c r="V99">
        <v>56</v>
      </c>
      <c r="W99" t="str" cm="1">
        <f t="array" ref="W99">_xlfn.IFS(Table1[[#This Row],[Danceability %]]&lt;=35,"Low",Table1[[#This Row],[Danceability %]]&lt;=70,"Medium",Table1[[#This Row],[Danceability %]]&gt;70,"High")</f>
        <v>Medium</v>
      </c>
      <c r="X99">
        <v>39</v>
      </c>
      <c r="Y99">
        <v>55</v>
      </c>
      <c r="Z99" t="str" cm="1">
        <f t="array" ref="Z99">_xlfn.IFS(Table1[[#This Row],[Energy %]]&lt;=35,"Low",Table1[[#This Row],[Energy %]]&lt;=70,"Medium",Table1[[#This Row],[Energy %]]&gt;70,"High")</f>
        <v>Medium</v>
      </c>
      <c r="AA99">
        <v>14</v>
      </c>
      <c r="AB99" t="str" cm="1">
        <f t="array" ref="AB99">_xlfn.IFS(Table1[[#This Row],[Acousticness %]]&lt;=35,"Low",Table1[[#This Row],[Acousticness %]]&lt;=70,"Medium",Table1[[#This Row],[Acousticness %]]&gt;70,"High")</f>
        <v>Low</v>
      </c>
      <c r="AC99">
        <v>0</v>
      </c>
      <c r="AD99">
        <v>11</v>
      </c>
      <c r="AE99">
        <v>13</v>
      </c>
    </row>
    <row r="100" spans="1:31" x14ac:dyDescent="0.3">
      <c r="A100" t="s">
        <v>219</v>
      </c>
      <c r="B100" t="str">
        <f>PROPER(Table1[[#This Row],[track_name]])</f>
        <v>Summertime Sadness</v>
      </c>
      <c r="C100" t="s">
        <v>217</v>
      </c>
      <c r="D100" t="str">
        <f>PROPER(Table1[[#This Row],[artist(s)_name]])</f>
        <v>Lana Del Rey</v>
      </c>
      <c r="E100">
        <v>1</v>
      </c>
      <c r="F100" s="5">
        <f>IF(Table1[[#This Row],[Artist Count]]&gt;=4, "4+", Table1[[#This Row],[Artist Count]])</f>
        <v>1</v>
      </c>
      <c r="G100">
        <v>2011</v>
      </c>
      <c r="H100">
        <v>1</v>
      </c>
      <c r="I100">
        <v>1</v>
      </c>
      <c r="J100" s="4">
        <f>DATE(Table1[[#This Row],[Released Year]],Table1[[#This Row],[Released Month]],Table1[[#This Row],[Released Day]])</f>
        <v>40544</v>
      </c>
      <c r="K100">
        <v>20333</v>
      </c>
      <c r="L100">
        <v>52</v>
      </c>
      <c r="M100" s="3">
        <v>983637508</v>
      </c>
      <c r="N100">
        <v>89</v>
      </c>
      <c r="O100">
        <v>143</v>
      </c>
      <c r="P100" s="1">
        <v>1632</v>
      </c>
      <c r="Q100">
        <v>3</v>
      </c>
      <c r="R100">
        <v>200</v>
      </c>
      <c r="S100">
        <v>112</v>
      </c>
      <c r="T100" t="s">
        <v>30</v>
      </c>
      <c r="U100" t="s">
        <v>39</v>
      </c>
      <c r="V100">
        <v>56</v>
      </c>
      <c r="W100" t="str" cm="1">
        <f t="array" ref="W100">_xlfn.IFS(Table1[[#This Row],[Danceability %]]&lt;=35,"Low",Table1[[#This Row],[Danceability %]]&lt;=70,"Medium",Table1[[#This Row],[Danceability %]]&gt;70,"High")</f>
        <v>Medium</v>
      </c>
      <c r="X100">
        <v>24</v>
      </c>
      <c r="Y100">
        <v>66</v>
      </c>
      <c r="Z100" t="str" cm="1">
        <f t="array" ref="Z100">_xlfn.IFS(Table1[[#This Row],[Energy %]]&lt;=35,"Low",Table1[[#This Row],[Energy %]]&lt;=70,"Medium",Table1[[#This Row],[Energy %]]&gt;70,"High")</f>
        <v>Medium</v>
      </c>
      <c r="AA100">
        <v>7</v>
      </c>
      <c r="AB100" t="str" cm="1">
        <f t="array" ref="AB100">_xlfn.IFS(Table1[[#This Row],[Acousticness %]]&lt;=35,"Low",Table1[[#This Row],[Acousticness %]]&lt;=70,"Medium",Table1[[#This Row],[Acousticness %]]&gt;70,"High")</f>
        <v>Low</v>
      </c>
      <c r="AC100">
        <v>0</v>
      </c>
      <c r="AD100">
        <v>12</v>
      </c>
      <c r="AE100">
        <v>3</v>
      </c>
    </row>
    <row r="101" spans="1:31" x14ac:dyDescent="0.3">
      <c r="A101" t="s">
        <v>220</v>
      </c>
      <c r="B101" t="str">
        <f>PROPER(Table1[[#This Row],[track_name]])</f>
        <v>Take Two</v>
      </c>
      <c r="C101" t="s">
        <v>221</v>
      </c>
      <c r="D101" t="str">
        <f>PROPER(Table1[[#This Row],[artist(s)_name]])</f>
        <v>Bts</v>
      </c>
      <c r="E101">
        <v>1</v>
      </c>
      <c r="F101" s="5">
        <f>IF(Table1[[#This Row],[Artist Count]]&gt;=4, "4+", Table1[[#This Row],[Artist Count]])</f>
        <v>1</v>
      </c>
      <c r="G101">
        <v>2023</v>
      </c>
      <c r="H101">
        <v>6</v>
      </c>
      <c r="I101">
        <v>9</v>
      </c>
      <c r="J101" s="4">
        <f>DATE(Table1[[#This Row],[Released Year]],Table1[[#This Row],[Released Month]],Table1[[#This Row],[Released Day]])</f>
        <v>45086</v>
      </c>
      <c r="K101">
        <v>674</v>
      </c>
      <c r="L101">
        <v>47</v>
      </c>
      <c r="M101" s="3">
        <v>118482347</v>
      </c>
      <c r="N101">
        <v>20</v>
      </c>
      <c r="O101">
        <v>106</v>
      </c>
      <c r="P101">
        <v>25</v>
      </c>
      <c r="Q101">
        <v>4</v>
      </c>
      <c r="R101">
        <v>78</v>
      </c>
      <c r="S101">
        <v>93</v>
      </c>
      <c r="T101" t="s">
        <v>73</v>
      </c>
      <c r="U101" t="s">
        <v>27</v>
      </c>
      <c r="V101">
        <v>62</v>
      </c>
      <c r="W101" t="str" cm="1">
        <f t="array" ref="W101">_xlfn.IFS(Table1[[#This Row],[Danceability %]]&lt;=35,"Low",Table1[[#This Row],[Danceability %]]&lt;=70,"Medium",Table1[[#This Row],[Danceability %]]&gt;70,"High")</f>
        <v>Medium</v>
      </c>
      <c r="X101">
        <v>57</v>
      </c>
      <c r="Y101">
        <v>59</v>
      </c>
      <c r="Z101" t="str" cm="1">
        <f t="array" ref="Z101">_xlfn.IFS(Table1[[#This Row],[Energy %]]&lt;=35,"Low",Table1[[#This Row],[Energy %]]&lt;=70,"Medium",Table1[[#This Row],[Energy %]]&gt;70,"High")</f>
        <v>Medium</v>
      </c>
      <c r="AA101">
        <v>3</v>
      </c>
      <c r="AB101" t="str" cm="1">
        <f t="array" ref="AB101">_xlfn.IFS(Table1[[#This Row],[Acousticness %]]&lt;=35,"Low",Table1[[#This Row],[Acousticness %]]&lt;=70,"Medium",Table1[[#This Row],[Acousticness %]]&gt;70,"High")</f>
        <v>Low</v>
      </c>
      <c r="AC101">
        <v>0</v>
      </c>
      <c r="AD101">
        <v>38</v>
      </c>
      <c r="AE101">
        <v>3</v>
      </c>
    </row>
    <row r="102" spans="1:31" x14ac:dyDescent="0.3">
      <c r="A102" t="s">
        <v>222</v>
      </c>
      <c r="B102" t="str">
        <f>PROPER(Table1[[#This Row],[track_name]])</f>
        <v>Lover</v>
      </c>
      <c r="C102" t="s">
        <v>35</v>
      </c>
      <c r="D102" t="str">
        <f>PROPER(Table1[[#This Row],[artist(s)_name]])</f>
        <v>Taylor Swift</v>
      </c>
      <c r="E102">
        <v>1</v>
      </c>
      <c r="F102" s="5">
        <f>IF(Table1[[#This Row],[Artist Count]]&gt;=4, "4+", Table1[[#This Row],[Artist Count]])</f>
        <v>1</v>
      </c>
      <c r="G102">
        <v>2012</v>
      </c>
      <c r="H102">
        <v>1</v>
      </c>
      <c r="I102">
        <v>1</v>
      </c>
      <c r="J102" s="4">
        <f>DATE(Table1[[#This Row],[Released Year]],Table1[[#This Row],[Released Month]],Table1[[#This Row],[Released Day]])</f>
        <v>40909</v>
      </c>
      <c r="K102">
        <v>8448</v>
      </c>
      <c r="L102">
        <v>23</v>
      </c>
      <c r="M102" s="3">
        <v>882831184</v>
      </c>
      <c r="N102">
        <v>160</v>
      </c>
      <c r="O102">
        <v>110</v>
      </c>
      <c r="P102">
        <v>163</v>
      </c>
      <c r="Q102">
        <v>0</v>
      </c>
      <c r="R102">
        <v>5</v>
      </c>
      <c r="S102">
        <v>206</v>
      </c>
      <c r="T102" t="s">
        <v>73</v>
      </c>
      <c r="U102" t="s">
        <v>27</v>
      </c>
      <c r="V102">
        <v>43</v>
      </c>
      <c r="W102" t="str" cm="1">
        <f t="array" ref="W102">_xlfn.IFS(Table1[[#This Row],[Danceability %]]&lt;=35,"Low",Table1[[#This Row],[Danceability %]]&lt;=70,"Medium",Table1[[#This Row],[Danceability %]]&gt;70,"High")</f>
        <v>Medium</v>
      </c>
      <c r="X102">
        <v>50</v>
      </c>
      <c r="Y102">
        <v>55</v>
      </c>
      <c r="Z102" t="str" cm="1">
        <f t="array" ref="Z102">_xlfn.IFS(Table1[[#This Row],[Energy %]]&lt;=35,"Low",Table1[[#This Row],[Energy %]]&lt;=70,"Medium",Table1[[#This Row],[Energy %]]&gt;70,"High")</f>
        <v>Medium</v>
      </c>
      <c r="AA102">
        <v>50</v>
      </c>
      <c r="AB102" t="str" cm="1">
        <f t="array" ref="AB102">_xlfn.IFS(Table1[[#This Row],[Acousticness %]]&lt;=35,"Low",Table1[[#This Row],[Acousticness %]]&lt;=70,"Medium",Table1[[#This Row],[Acousticness %]]&gt;70,"High")</f>
        <v>Medium</v>
      </c>
      <c r="AC102">
        <v>0</v>
      </c>
      <c r="AD102">
        <v>15</v>
      </c>
      <c r="AE102">
        <v>10</v>
      </c>
    </row>
    <row r="103" spans="1:31" x14ac:dyDescent="0.3">
      <c r="A103" t="s">
        <v>223</v>
      </c>
      <c r="B103" t="str">
        <f>PROPER(Table1[[#This Row],[track_name]])</f>
        <v>Too Many Nights (Feat. Don Toliver &amp; With Future)</v>
      </c>
      <c r="C103" t="s">
        <v>224</v>
      </c>
      <c r="D103" t="str">
        <f>PROPER(Table1[[#This Row],[artist(s)_name]])</f>
        <v>Future, Metro Boomin, Don Toliver</v>
      </c>
      <c r="E103">
        <v>3</v>
      </c>
      <c r="F103" s="5">
        <f>IF(Table1[[#This Row],[Artist Count]]&gt;=4, "4+", Table1[[#This Row],[Artist Count]])</f>
        <v>3</v>
      </c>
      <c r="G103">
        <v>2022</v>
      </c>
      <c r="H103">
        <v>12</v>
      </c>
      <c r="I103">
        <v>2</v>
      </c>
      <c r="J103" s="4">
        <f>DATE(Table1[[#This Row],[Released Year]],Table1[[#This Row],[Released Month]],Table1[[#This Row],[Released Day]])</f>
        <v>44897</v>
      </c>
      <c r="K103">
        <v>2110</v>
      </c>
      <c r="L103">
        <v>58</v>
      </c>
      <c r="M103" s="3">
        <v>286400165</v>
      </c>
      <c r="N103">
        <v>17</v>
      </c>
      <c r="O103">
        <v>119</v>
      </c>
      <c r="P103">
        <v>19</v>
      </c>
      <c r="Q103">
        <v>2</v>
      </c>
      <c r="R103">
        <v>266</v>
      </c>
      <c r="S103">
        <v>88</v>
      </c>
      <c r="T103" t="s">
        <v>73</v>
      </c>
      <c r="U103" t="s">
        <v>39</v>
      </c>
      <c r="V103">
        <v>68</v>
      </c>
      <c r="W103" t="str" cm="1">
        <f t="array" ref="W103">_xlfn.IFS(Table1[[#This Row],[Danceability %]]&lt;=35,"Low",Table1[[#This Row],[Danceability %]]&lt;=70,"Medium",Table1[[#This Row],[Danceability %]]&gt;70,"High")</f>
        <v>Medium</v>
      </c>
      <c r="X103">
        <v>17</v>
      </c>
      <c r="Y103">
        <v>71</v>
      </c>
      <c r="Z103" t="str" cm="1">
        <f t="array" ref="Z103">_xlfn.IFS(Table1[[#This Row],[Energy %]]&lt;=35,"Low",Table1[[#This Row],[Energy %]]&lt;=70,"Medium",Table1[[#This Row],[Energy %]]&gt;70,"High")</f>
        <v>High</v>
      </c>
      <c r="AA103">
        <v>15</v>
      </c>
      <c r="AB103" t="str" cm="1">
        <f t="array" ref="AB103">_xlfn.IFS(Table1[[#This Row],[Acousticness %]]&lt;=35,"Low",Table1[[#This Row],[Acousticness %]]&lt;=70,"Medium",Table1[[#This Row],[Acousticness %]]&gt;70,"High")</f>
        <v>Low</v>
      </c>
      <c r="AC103">
        <v>0</v>
      </c>
      <c r="AD103">
        <v>11</v>
      </c>
      <c r="AE103">
        <v>5</v>
      </c>
    </row>
    <row r="104" spans="1:31" x14ac:dyDescent="0.3">
      <c r="A104" t="s">
        <v>225</v>
      </c>
      <c r="B104" t="str">
        <f>PROPER(Table1[[#This Row],[track_name]])</f>
        <v>Chemical</v>
      </c>
      <c r="C104" t="s">
        <v>163</v>
      </c>
      <c r="D104" t="str">
        <f>PROPER(Table1[[#This Row],[artist(s)_name]])</f>
        <v>Post Malone</v>
      </c>
      <c r="E104">
        <v>1</v>
      </c>
      <c r="F104" s="5">
        <f>IF(Table1[[#This Row],[Artist Count]]&gt;=4, "4+", Table1[[#This Row],[Artist Count]])</f>
        <v>1</v>
      </c>
      <c r="G104">
        <v>2023</v>
      </c>
      <c r="H104">
        <v>4</v>
      </c>
      <c r="I104">
        <v>14</v>
      </c>
      <c r="J104" s="4">
        <f>DATE(Table1[[#This Row],[Released Year]],Table1[[#This Row],[Released Month]],Table1[[#This Row],[Released Day]])</f>
        <v>45030</v>
      </c>
      <c r="K104">
        <v>2528</v>
      </c>
      <c r="L104">
        <v>39</v>
      </c>
      <c r="M104" s="3">
        <v>172825906</v>
      </c>
      <c r="N104">
        <v>56</v>
      </c>
      <c r="O104">
        <v>91</v>
      </c>
      <c r="P104">
        <v>59</v>
      </c>
      <c r="Q104">
        <v>3</v>
      </c>
      <c r="R104">
        <v>486</v>
      </c>
      <c r="S104">
        <v>170</v>
      </c>
      <c r="T104" t="s">
        <v>50</v>
      </c>
      <c r="U104" t="s">
        <v>27</v>
      </c>
      <c r="V104">
        <v>50</v>
      </c>
      <c r="W104" t="str" cm="1">
        <f t="array" ref="W104">_xlfn.IFS(Table1[[#This Row],[Danceability %]]&lt;=35,"Low",Table1[[#This Row],[Danceability %]]&lt;=70,"Medium",Table1[[#This Row],[Danceability %]]&gt;70,"High")</f>
        <v>Medium</v>
      </c>
      <c r="X104">
        <v>37</v>
      </c>
      <c r="Y104">
        <v>90</v>
      </c>
      <c r="Z104" t="str" cm="1">
        <f t="array" ref="Z104">_xlfn.IFS(Table1[[#This Row],[Energy %]]&lt;=35,"Low",Table1[[#This Row],[Energy %]]&lt;=70,"Medium",Table1[[#This Row],[Energy %]]&gt;70,"High")</f>
        <v>High</v>
      </c>
      <c r="AA104">
        <v>0</v>
      </c>
      <c r="AB104" t="str" cm="1">
        <f t="array" ref="AB104">_xlfn.IFS(Table1[[#This Row],[Acousticness %]]&lt;=35,"Low",Table1[[#This Row],[Acousticness %]]&lt;=70,"Medium",Table1[[#This Row],[Acousticness %]]&gt;70,"High")</f>
        <v>Low</v>
      </c>
      <c r="AC104">
        <v>0</v>
      </c>
      <c r="AD104">
        <v>12</v>
      </c>
      <c r="AE104">
        <v>5</v>
      </c>
    </row>
    <row r="105" spans="1:31" x14ac:dyDescent="0.3">
      <c r="A105" t="s">
        <v>226</v>
      </c>
      <c r="B105" t="str">
        <f>PROPER(Table1[[#This Row],[track_name]])</f>
        <v>Mockingbird</v>
      </c>
      <c r="C105" t="s">
        <v>227</v>
      </c>
      <c r="D105" t="str">
        <f>PROPER(Table1[[#This Row],[artist(s)_name]])</f>
        <v>Eminem</v>
      </c>
      <c r="E105">
        <v>1</v>
      </c>
      <c r="F105" s="5">
        <f>IF(Table1[[#This Row],[Artist Count]]&gt;=4, "4+", Table1[[#This Row],[Artist Count]])</f>
        <v>1</v>
      </c>
      <c r="G105">
        <v>2004</v>
      </c>
      <c r="H105">
        <v>1</v>
      </c>
      <c r="I105">
        <v>1</v>
      </c>
      <c r="J105" s="4">
        <f>DATE(Table1[[#This Row],[Released Year]],Table1[[#This Row],[Released Month]],Table1[[#This Row],[Released Day]])</f>
        <v>37987</v>
      </c>
      <c r="K105">
        <v>12985</v>
      </c>
      <c r="L105">
        <v>61</v>
      </c>
      <c r="M105" s="3">
        <v>1241559043</v>
      </c>
      <c r="N105">
        <v>49</v>
      </c>
      <c r="O105">
        <v>98</v>
      </c>
      <c r="P105" s="1">
        <v>2394</v>
      </c>
      <c r="Q105">
        <v>5</v>
      </c>
      <c r="R105">
        <v>204</v>
      </c>
      <c r="S105">
        <v>84</v>
      </c>
      <c r="T105" t="s">
        <v>100</v>
      </c>
      <c r="U105" t="s">
        <v>39</v>
      </c>
      <c r="V105">
        <v>62</v>
      </c>
      <c r="W105" t="str" cm="1">
        <f t="array" ref="W105">_xlfn.IFS(Table1[[#This Row],[Danceability %]]&lt;=35,"Low",Table1[[#This Row],[Danceability %]]&lt;=70,"Medium",Table1[[#This Row],[Danceability %]]&gt;70,"High")</f>
        <v>Medium</v>
      </c>
      <c r="X105">
        <v>24</v>
      </c>
      <c r="Y105">
        <v>67</v>
      </c>
      <c r="Z105" t="str" cm="1">
        <f t="array" ref="Z105">_xlfn.IFS(Table1[[#This Row],[Energy %]]&lt;=35,"Low",Table1[[#This Row],[Energy %]]&lt;=70,"Medium",Table1[[#This Row],[Energy %]]&gt;70,"High")</f>
        <v>Medium</v>
      </c>
      <c r="AA105">
        <v>21</v>
      </c>
      <c r="AB105" t="str" cm="1">
        <f t="array" ref="AB105">_xlfn.IFS(Table1[[#This Row],[Acousticness %]]&lt;=35,"Low",Table1[[#This Row],[Acousticness %]]&lt;=70,"Medium",Table1[[#This Row],[Acousticness %]]&gt;70,"High")</f>
        <v>Low</v>
      </c>
      <c r="AC105">
        <v>0</v>
      </c>
      <c r="AD105">
        <v>13</v>
      </c>
      <c r="AE105">
        <v>28</v>
      </c>
    </row>
    <row r="106" spans="1:31" x14ac:dyDescent="0.3">
      <c r="A106" t="s">
        <v>228</v>
      </c>
      <c r="B106" t="str">
        <f>PROPER(Table1[[#This Row],[track_name]])</f>
        <v>New Jeans</v>
      </c>
      <c r="C106" t="s">
        <v>55</v>
      </c>
      <c r="D106" t="str">
        <f>PROPER(Table1[[#This Row],[artist(s)_name]])</f>
        <v>Newjeans</v>
      </c>
      <c r="E106">
        <v>1</v>
      </c>
      <c r="F106" s="5">
        <f>IF(Table1[[#This Row],[Artist Count]]&gt;=4, "4+", Table1[[#This Row],[Artist Count]])</f>
        <v>1</v>
      </c>
      <c r="G106">
        <v>2023</v>
      </c>
      <c r="H106">
        <v>7</v>
      </c>
      <c r="I106">
        <v>7</v>
      </c>
      <c r="J106" s="4">
        <f>DATE(Table1[[#This Row],[Released Year]],Table1[[#This Row],[Released Month]],Table1[[#This Row],[Released Day]])</f>
        <v>45114</v>
      </c>
      <c r="K106">
        <v>77</v>
      </c>
      <c r="L106">
        <v>35</v>
      </c>
      <c r="M106" s="3">
        <v>29562220</v>
      </c>
      <c r="N106">
        <v>8</v>
      </c>
      <c r="O106">
        <v>166</v>
      </c>
      <c r="P106">
        <v>4</v>
      </c>
      <c r="Q106">
        <v>4</v>
      </c>
      <c r="R106">
        <v>34</v>
      </c>
      <c r="S106">
        <v>134</v>
      </c>
      <c r="T106" t="s">
        <v>100</v>
      </c>
      <c r="U106" t="s">
        <v>39</v>
      </c>
      <c r="V106">
        <v>81</v>
      </c>
      <c r="W106" t="str" cm="1">
        <f t="array" ref="W106">_xlfn.IFS(Table1[[#This Row],[Danceability %]]&lt;=35,"Low",Table1[[#This Row],[Danceability %]]&lt;=70,"Medium",Table1[[#This Row],[Danceability %]]&gt;70,"High")</f>
        <v>High</v>
      </c>
      <c r="X106">
        <v>53</v>
      </c>
      <c r="Y106">
        <v>72</v>
      </c>
      <c r="Z106" t="str" cm="1">
        <f t="array" ref="Z106">_xlfn.IFS(Table1[[#This Row],[Energy %]]&lt;=35,"Low",Table1[[#This Row],[Energy %]]&lt;=70,"Medium",Table1[[#This Row],[Energy %]]&gt;70,"High")</f>
        <v>High</v>
      </c>
      <c r="AA106">
        <v>51</v>
      </c>
      <c r="AB106" t="str" cm="1">
        <f t="array" ref="AB106">_xlfn.IFS(Table1[[#This Row],[Acousticness %]]&lt;=35,"Low",Table1[[#This Row],[Acousticness %]]&lt;=70,"Medium",Table1[[#This Row],[Acousticness %]]&gt;70,"High")</f>
        <v>Medium</v>
      </c>
      <c r="AC106">
        <v>0</v>
      </c>
      <c r="AD106">
        <v>12</v>
      </c>
      <c r="AE106">
        <v>5</v>
      </c>
    </row>
    <row r="107" spans="1:31" x14ac:dyDescent="0.3">
      <c r="A107" t="s">
        <v>229</v>
      </c>
      <c r="B107" t="str">
        <f>PROPER(Table1[[#This Row],[track_name]])</f>
        <v>Primera Cita</v>
      </c>
      <c r="C107" t="s">
        <v>230</v>
      </c>
      <c r="D107" t="str">
        <f>PROPER(Table1[[#This Row],[artist(s)_name]])</f>
        <v>Carin Leon</v>
      </c>
      <c r="E107">
        <v>1</v>
      </c>
      <c r="F107" s="5">
        <f>IF(Table1[[#This Row],[Artist Count]]&gt;=4, "4+", Table1[[#This Row],[Artist Count]])</f>
        <v>1</v>
      </c>
      <c r="G107">
        <v>2022</v>
      </c>
      <c r="H107">
        <v>4</v>
      </c>
      <c r="I107">
        <v>20</v>
      </c>
      <c r="J107" s="4">
        <f>DATE(Table1[[#This Row],[Released Year]],Table1[[#This Row],[Released Month]],Table1[[#This Row],[Released Day]])</f>
        <v>44671</v>
      </c>
      <c r="K107">
        <v>266</v>
      </c>
      <c r="L107">
        <v>27</v>
      </c>
      <c r="M107" s="3">
        <v>77309611</v>
      </c>
      <c r="N107">
        <v>6</v>
      </c>
      <c r="O107">
        <v>40</v>
      </c>
      <c r="P107">
        <v>6</v>
      </c>
      <c r="Q107">
        <v>6</v>
      </c>
      <c r="R107">
        <v>202</v>
      </c>
      <c r="S107">
        <v>158</v>
      </c>
      <c r="T107" t="s">
        <v>131</v>
      </c>
      <c r="U107" t="s">
        <v>27</v>
      </c>
      <c r="V107">
        <v>54</v>
      </c>
      <c r="W107" t="str" cm="1">
        <f t="array" ref="W107">_xlfn.IFS(Table1[[#This Row],[Danceability %]]&lt;=35,"Low",Table1[[#This Row],[Danceability %]]&lt;=70,"Medium",Table1[[#This Row],[Danceability %]]&gt;70,"High")</f>
        <v>Medium</v>
      </c>
      <c r="X107">
        <v>50</v>
      </c>
      <c r="Y107">
        <v>40</v>
      </c>
      <c r="Z107" t="str" cm="1">
        <f t="array" ref="Z107">_xlfn.IFS(Table1[[#This Row],[Energy %]]&lt;=35,"Low",Table1[[#This Row],[Energy %]]&lt;=70,"Medium",Table1[[#This Row],[Energy %]]&gt;70,"High")</f>
        <v>Medium</v>
      </c>
      <c r="AA107">
        <v>61</v>
      </c>
      <c r="AB107" t="str" cm="1">
        <f t="array" ref="AB107">_xlfn.IFS(Table1[[#This Row],[Acousticness %]]&lt;=35,"Low",Table1[[#This Row],[Acousticness %]]&lt;=70,"Medium",Table1[[#This Row],[Acousticness %]]&gt;70,"High")</f>
        <v>Medium</v>
      </c>
      <c r="AC107">
        <v>0</v>
      </c>
      <c r="AD107">
        <v>10</v>
      </c>
      <c r="AE107">
        <v>6</v>
      </c>
    </row>
    <row r="108" spans="1:31" x14ac:dyDescent="0.3">
      <c r="A108" t="s">
        <v>231</v>
      </c>
      <c r="B108" t="str">
        <f>PROPER(Table1[[#This Row],[track_name]])</f>
        <v>Cold Heart - Pnau Remix</v>
      </c>
      <c r="C108" t="s">
        <v>232</v>
      </c>
      <c r="D108" t="str">
        <f>PROPER(Table1[[#This Row],[artist(s)_name]])</f>
        <v>Dua Lipa, Elton John, Pnau</v>
      </c>
      <c r="E108">
        <v>3</v>
      </c>
      <c r="F108" s="5">
        <f>IF(Table1[[#This Row],[Artist Count]]&gt;=4, "4+", Table1[[#This Row],[Artist Count]])</f>
        <v>3</v>
      </c>
      <c r="G108">
        <v>2017</v>
      </c>
      <c r="H108">
        <v>11</v>
      </c>
      <c r="I108">
        <v>10</v>
      </c>
      <c r="J108" s="4">
        <f>DATE(Table1[[#This Row],[Released Year]],Table1[[#This Row],[Released Month]],Table1[[#This Row],[Released Day]])</f>
        <v>43049</v>
      </c>
      <c r="K108">
        <v>21097</v>
      </c>
      <c r="L108">
        <v>52</v>
      </c>
      <c r="M108" s="3">
        <v>1605224506</v>
      </c>
      <c r="N108">
        <v>384</v>
      </c>
      <c r="O108">
        <v>135</v>
      </c>
      <c r="P108" s="1">
        <v>1034</v>
      </c>
      <c r="Q108">
        <v>37</v>
      </c>
      <c r="R108">
        <v>312</v>
      </c>
      <c r="S108">
        <v>116</v>
      </c>
      <c r="T108" t="s">
        <v>30</v>
      </c>
      <c r="U108" t="s">
        <v>27</v>
      </c>
      <c r="V108">
        <v>80</v>
      </c>
      <c r="W108" t="str" cm="1">
        <f t="array" ref="W108">_xlfn.IFS(Table1[[#This Row],[Danceability %]]&lt;=35,"Low",Table1[[#This Row],[Danceability %]]&lt;=70,"Medium",Table1[[#This Row],[Danceability %]]&gt;70,"High")</f>
        <v>High</v>
      </c>
      <c r="X108">
        <v>92</v>
      </c>
      <c r="Y108">
        <v>80</v>
      </c>
      <c r="Z108" t="str" cm="1">
        <f t="array" ref="Z108">_xlfn.IFS(Table1[[#This Row],[Energy %]]&lt;=35,"Low",Table1[[#This Row],[Energy %]]&lt;=70,"Medium",Table1[[#This Row],[Energy %]]&gt;70,"High")</f>
        <v>High</v>
      </c>
      <c r="AA108">
        <v>4</v>
      </c>
      <c r="AB108" t="str" cm="1">
        <f t="array" ref="AB108">_xlfn.IFS(Table1[[#This Row],[Acousticness %]]&lt;=35,"Low",Table1[[#This Row],[Acousticness %]]&lt;=70,"Medium",Table1[[#This Row],[Acousticness %]]&gt;70,"High")</f>
        <v>Low</v>
      </c>
      <c r="AC108">
        <v>0</v>
      </c>
      <c r="AD108">
        <v>10</v>
      </c>
      <c r="AE108">
        <v>3</v>
      </c>
    </row>
    <row r="109" spans="1:31" x14ac:dyDescent="0.3">
      <c r="A109" t="s">
        <v>233</v>
      </c>
      <c r="B109" t="str">
        <f>PROPER(Table1[[#This Row],[track_name]])</f>
        <v>Dandelions</v>
      </c>
      <c r="C109" t="s">
        <v>234</v>
      </c>
      <c r="D109" t="str">
        <f>PROPER(Table1[[#This Row],[artist(s)_name]])</f>
        <v>Ruth B.</v>
      </c>
      <c r="E109">
        <v>1</v>
      </c>
      <c r="F109" s="5">
        <f>IF(Table1[[#This Row],[Artist Count]]&gt;=4, "4+", Table1[[#This Row],[Artist Count]])</f>
        <v>1</v>
      </c>
      <c r="G109">
        <v>2017</v>
      </c>
      <c r="H109">
        <v>4</v>
      </c>
      <c r="I109">
        <v>28</v>
      </c>
      <c r="J109" s="4">
        <f>DATE(Table1[[#This Row],[Released Year]],Table1[[#This Row],[Released Month]],Table1[[#This Row],[Released Day]])</f>
        <v>42853</v>
      </c>
      <c r="K109">
        <v>3423</v>
      </c>
      <c r="L109">
        <v>21</v>
      </c>
      <c r="M109" s="3">
        <v>1116995633</v>
      </c>
      <c r="N109">
        <v>41</v>
      </c>
      <c r="O109">
        <v>100</v>
      </c>
      <c r="P109">
        <v>59</v>
      </c>
      <c r="Q109">
        <v>1</v>
      </c>
      <c r="R109">
        <v>32</v>
      </c>
      <c r="S109">
        <v>117</v>
      </c>
      <c r="T109" t="s">
        <v>30</v>
      </c>
      <c r="U109" t="s">
        <v>27</v>
      </c>
      <c r="V109">
        <v>61</v>
      </c>
      <c r="W109" t="str" cm="1">
        <f t="array" ref="W109">_xlfn.IFS(Table1[[#This Row],[Danceability %]]&lt;=35,"Low",Table1[[#This Row],[Danceability %]]&lt;=70,"Medium",Table1[[#This Row],[Danceability %]]&gt;70,"High")</f>
        <v>Medium</v>
      </c>
      <c r="X109">
        <v>45</v>
      </c>
      <c r="Y109">
        <v>69</v>
      </c>
      <c r="Z109" t="str" cm="1">
        <f t="array" ref="Z109">_xlfn.IFS(Table1[[#This Row],[Energy %]]&lt;=35,"Low",Table1[[#This Row],[Energy %]]&lt;=70,"Medium",Table1[[#This Row],[Energy %]]&gt;70,"High")</f>
        <v>Medium</v>
      </c>
      <c r="AA109">
        <v>2</v>
      </c>
      <c r="AB109" t="str" cm="1">
        <f t="array" ref="AB109">_xlfn.IFS(Table1[[#This Row],[Acousticness %]]&lt;=35,"Low",Table1[[#This Row],[Acousticness %]]&lt;=70,"Medium",Table1[[#This Row],[Acousticness %]]&gt;70,"High")</f>
        <v>Low</v>
      </c>
      <c r="AC109">
        <v>0</v>
      </c>
      <c r="AD109">
        <v>9</v>
      </c>
      <c r="AE109">
        <v>3</v>
      </c>
    </row>
    <row r="110" spans="1:31" x14ac:dyDescent="0.3">
      <c r="A110" t="s">
        <v>235</v>
      </c>
      <c r="B110" t="str">
        <f>PROPER(Table1[[#This Row],[track_name]])</f>
        <v>Bones</v>
      </c>
      <c r="C110" t="s">
        <v>236</v>
      </c>
      <c r="D110" t="str">
        <f>PROPER(Table1[[#This Row],[artist(s)_name]])</f>
        <v>Imagine Dragons</v>
      </c>
      <c r="E110">
        <v>1</v>
      </c>
      <c r="F110" s="5">
        <f>IF(Table1[[#This Row],[Artist Count]]&gt;=4, "4+", Table1[[#This Row],[Artist Count]])</f>
        <v>1</v>
      </c>
      <c r="G110">
        <v>2021</v>
      </c>
      <c r="H110">
        <v>3</v>
      </c>
      <c r="I110">
        <v>11</v>
      </c>
      <c r="J110" s="4">
        <f>DATE(Table1[[#This Row],[Released Year]],Table1[[#This Row],[Released Month]],Table1[[#This Row],[Released Day]])</f>
        <v>44266</v>
      </c>
      <c r="K110">
        <v>4198</v>
      </c>
      <c r="L110">
        <v>44</v>
      </c>
      <c r="M110" s="3">
        <v>838079900</v>
      </c>
      <c r="N110">
        <v>98</v>
      </c>
      <c r="O110">
        <v>108</v>
      </c>
      <c r="P110">
        <v>327</v>
      </c>
      <c r="Q110">
        <v>17</v>
      </c>
      <c r="R110">
        <v>153</v>
      </c>
      <c r="S110">
        <v>114</v>
      </c>
      <c r="T110" t="s">
        <v>33</v>
      </c>
      <c r="U110" t="s">
        <v>39</v>
      </c>
      <c r="V110">
        <v>77</v>
      </c>
      <c r="W110" t="str" cm="1">
        <f t="array" ref="W110">_xlfn.IFS(Table1[[#This Row],[Danceability %]]&lt;=35,"Low",Table1[[#This Row],[Danceability %]]&lt;=70,"Medium",Table1[[#This Row],[Danceability %]]&gt;70,"High")</f>
        <v>High</v>
      </c>
      <c r="X110">
        <v>65</v>
      </c>
      <c r="Y110">
        <v>72</v>
      </c>
      <c r="Z110" t="str" cm="1">
        <f t="array" ref="Z110">_xlfn.IFS(Table1[[#This Row],[Energy %]]&lt;=35,"Low",Table1[[#This Row],[Energy %]]&lt;=70,"Medium",Table1[[#This Row],[Energy %]]&gt;70,"High")</f>
        <v>High</v>
      </c>
      <c r="AA110">
        <v>2</v>
      </c>
      <c r="AB110" t="str" cm="1">
        <f t="array" ref="AB110">_xlfn.IFS(Table1[[#This Row],[Acousticness %]]&lt;=35,"Low",Table1[[#This Row],[Acousticness %]]&lt;=70,"Medium",Table1[[#This Row],[Acousticness %]]&gt;70,"High")</f>
        <v>Low</v>
      </c>
      <c r="AC110">
        <v>0</v>
      </c>
      <c r="AD110">
        <v>7</v>
      </c>
      <c r="AE110">
        <v>5</v>
      </c>
    </row>
    <row r="111" spans="1:31" x14ac:dyDescent="0.3">
      <c r="A111" t="s">
        <v>237</v>
      </c>
      <c r="B111" t="str">
        <f>PROPER(Table1[[#This Row],[track_name]])</f>
        <v>Set Fire To The Rain</v>
      </c>
      <c r="C111" t="s">
        <v>238</v>
      </c>
      <c r="D111" t="str">
        <f>PROPER(Table1[[#This Row],[artist(s)_name]])</f>
        <v>Adele</v>
      </c>
      <c r="E111">
        <v>1</v>
      </c>
      <c r="F111" s="5">
        <f>IF(Table1[[#This Row],[Artist Count]]&gt;=4, "4+", Table1[[#This Row],[Artist Count]])</f>
        <v>1</v>
      </c>
      <c r="G111">
        <v>2011</v>
      </c>
      <c r="H111">
        <v>1</v>
      </c>
      <c r="I111">
        <v>1</v>
      </c>
      <c r="J111" s="4">
        <f>DATE(Table1[[#This Row],[Released Year]],Table1[[#This Row],[Released Month]],Table1[[#This Row],[Released Day]])</f>
        <v>40544</v>
      </c>
      <c r="K111">
        <v>14739</v>
      </c>
      <c r="L111">
        <v>43</v>
      </c>
      <c r="M111" s="3">
        <v>1163620694</v>
      </c>
      <c r="N111">
        <v>88</v>
      </c>
      <c r="O111">
        <v>112</v>
      </c>
      <c r="P111" s="1">
        <v>2163</v>
      </c>
      <c r="Q111">
        <v>5</v>
      </c>
      <c r="R111">
        <v>519</v>
      </c>
      <c r="S111">
        <v>108</v>
      </c>
      <c r="T111" t="s">
        <v>50</v>
      </c>
      <c r="U111" t="s">
        <v>39</v>
      </c>
      <c r="V111">
        <v>61</v>
      </c>
      <c r="W111" t="str" cm="1">
        <f t="array" ref="W111">_xlfn.IFS(Table1[[#This Row],[Danceability %]]&lt;=35,"Low",Table1[[#This Row],[Danceability %]]&lt;=70,"Medium",Table1[[#This Row],[Danceability %]]&gt;70,"High")</f>
        <v>Medium</v>
      </c>
      <c r="X111">
        <v>47</v>
      </c>
      <c r="Y111">
        <v>68</v>
      </c>
      <c r="Z111" t="str" cm="1">
        <f t="array" ref="Z111">_xlfn.IFS(Table1[[#This Row],[Energy %]]&lt;=35,"Low",Table1[[#This Row],[Energy %]]&lt;=70,"Medium",Table1[[#This Row],[Energy %]]&gt;70,"High")</f>
        <v>Medium</v>
      </c>
      <c r="AA111">
        <v>0</v>
      </c>
      <c r="AB111" t="str" cm="1">
        <f t="array" ref="AB111">_xlfn.IFS(Table1[[#This Row],[Acousticness %]]&lt;=35,"Low",Table1[[#This Row],[Acousticness %]]&lt;=70,"Medium",Table1[[#This Row],[Acousticness %]]&gt;70,"High")</f>
        <v>Low</v>
      </c>
      <c r="AC111">
        <v>0</v>
      </c>
      <c r="AD111">
        <v>13</v>
      </c>
      <c r="AE111">
        <v>3</v>
      </c>
    </row>
    <row r="112" spans="1:31" x14ac:dyDescent="0.3">
      <c r="A112" t="s">
        <v>239</v>
      </c>
      <c r="B112" t="str">
        <f>PROPER(Table1[[#This Row],[track_name]])</f>
        <v>Money Trees</v>
      </c>
      <c r="C112" t="s">
        <v>240</v>
      </c>
      <c r="D112" t="str">
        <f>PROPER(Table1[[#This Row],[artist(s)_name]])</f>
        <v>Kendrick Lamar, Jay Rock</v>
      </c>
      <c r="E112">
        <v>2</v>
      </c>
      <c r="F112" s="5">
        <f>IF(Table1[[#This Row],[Artist Count]]&gt;=4, "4+", Table1[[#This Row],[Artist Count]])</f>
        <v>2</v>
      </c>
      <c r="G112">
        <v>2012</v>
      </c>
      <c r="H112">
        <v>1</v>
      </c>
      <c r="I112">
        <v>1</v>
      </c>
      <c r="J112" s="4">
        <f>DATE(Table1[[#This Row],[Released Year]],Table1[[#This Row],[Released Month]],Table1[[#This Row],[Released Day]])</f>
        <v>40909</v>
      </c>
      <c r="K112">
        <v>26792</v>
      </c>
      <c r="L112">
        <v>32</v>
      </c>
      <c r="M112" s="3">
        <v>1093605526</v>
      </c>
      <c r="N112">
        <v>69</v>
      </c>
      <c r="O112">
        <v>113</v>
      </c>
      <c r="P112">
        <v>695</v>
      </c>
      <c r="Q112">
        <v>0</v>
      </c>
      <c r="R112">
        <v>458</v>
      </c>
      <c r="S112">
        <v>144</v>
      </c>
      <c r="T112" t="s">
        <v>100</v>
      </c>
      <c r="U112" t="s">
        <v>39</v>
      </c>
      <c r="V112">
        <v>74</v>
      </c>
      <c r="W112" t="str" cm="1">
        <f t="array" ref="W112">_xlfn.IFS(Table1[[#This Row],[Danceability %]]&lt;=35,"Low",Table1[[#This Row],[Danceability %]]&lt;=70,"Medium",Table1[[#This Row],[Danceability %]]&gt;70,"High")</f>
        <v>High</v>
      </c>
      <c r="X112">
        <v>37</v>
      </c>
      <c r="Y112">
        <v>53</v>
      </c>
      <c r="Z112" t="str" cm="1">
        <f t="array" ref="Z112">_xlfn.IFS(Table1[[#This Row],[Energy %]]&lt;=35,"Low",Table1[[#This Row],[Energy %]]&lt;=70,"Medium",Table1[[#This Row],[Energy %]]&gt;70,"High")</f>
        <v>Medium</v>
      </c>
      <c r="AA112">
        <v>7</v>
      </c>
      <c r="AB112" t="str" cm="1">
        <f t="array" ref="AB112">_xlfn.IFS(Table1[[#This Row],[Acousticness %]]&lt;=35,"Low",Table1[[#This Row],[Acousticness %]]&lt;=70,"Medium",Table1[[#This Row],[Acousticness %]]&gt;70,"High")</f>
        <v>Low</v>
      </c>
      <c r="AC112">
        <v>0</v>
      </c>
      <c r="AD112">
        <v>21</v>
      </c>
      <c r="AE112">
        <v>10</v>
      </c>
    </row>
    <row r="113" spans="1:31" x14ac:dyDescent="0.3">
      <c r="A113" t="s">
        <v>241</v>
      </c>
      <c r="B113" t="str">
        <f>PROPER(Table1[[#This Row],[track_name]])</f>
        <v>Tak Segampang Itu</v>
      </c>
      <c r="C113" t="s">
        <v>242</v>
      </c>
      <c r="D113" t="str">
        <f>PROPER(Table1[[#This Row],[artist(s)_name]])</f>
        <v>Anggi Marito</v>
      </c>
      <c r="E113">
        <v>1</v>
      </c>
      <c r="F113" s="5">
        <f>IF(Table1[[#This Row],[Artist Count]]&gt;=4, "4+", Table1[[#This Row],[Artist Count]])</f>
        <v>1</v>
      </c>
      <c r="G113">
        <v>2022</v>
      </c>
      <c r="H113">
        <v>12</v>
      </c>
      <c r="I113">
        <v>2</v>
      </c>
      <c r="J113" s="4">
        <f>DATE(Table1[[#This Row],[Released Year]],Table1[[#This Row],[Released Month]],Table1[[#This Row],[Released Day]])</f>
        <v>44897</v>
      </c>
      <c r="K113">
        <v>213</v>
      </c>
      <c r="L113">
        <v>6</v>
      </c>
      <c r="M113" s="3">
        <v>179659294</v>
      </c>
      <c r="N113">
        <v>7</v>
      </c>
      <c r="O113">
        <v>6</v>
      </c>
      <c r="P113">
        <v>0</v>
      </c>
      <c r="Q113">
        <v>0</v>
      </c>
      <c r="R113">
        <v>48</v>
      </c>
      <c r="S113">
        <v>130</v>
      </c>
      <c r="T113" t="s">
        <v>33</v>
      </c>
      <c r="U113" t="s">
        <v>27</v>
      </c>
      <c r="V113">
        <v>51</v>
      </c>
      <c r="W113" t="str" cm="1">
        <f t="array" ref="W113">_xlfn.IFS(Table1[[#This Row],[Danceability %]]&lt;=35,"Low",Table1[[#This Row],[Danceability %]]&lt;=70,"Medium",Table1[[#This Row],[Danceability %]]&gt;70,"High")</f>
        <v>Medium</v>
      </c>
      <c r="X113">
        <v>18</v>
      </c>
      <c r="Y113">
        <v>44</v>
      </c>
      <c r="Z113" t="str" cm="1">
        <f t="array" ref="Z113">_xlfn.IFS(Table1[[#This Row],[Energy %]]&lt;=35,"Low",Table1[[#This Row],[Energy %]]&lt;=70,"Medium",Table1[[#This Row],[Energy %]]&gt;70,"High")</f>
        <v>Medium</v>
      </c>
      <c r="AA113">
        <v>76</v>
      </c>
      <c r="AB113" t="str" cm="1">
        <f t="array" ref="AB113">_xlfn.IFS(Table1[[#This Row],[Acousticness %]]&lt;=35,"Low",Table1[[#This Row],[Acousticness %]]&lt;=70,"Medium",Table1[[#This Row],[Acousticness %]]&gt;70,"High")</f>
        <v>High</v>
      </c>
      <c r="AC113">
        <v>0</v>
      </c>
      <c r="AD113">
        <v>11</v>
      </c>
      <c r="AE113">
        <v>3</v>
      </c>
    </row>
    <row r="114" spans="1:31" x14ac:dyDescent="0.3">
      <c r="A114" t="s">
        <v>243</v>
      </c>
      <c r="B114" t="str">
        <f>PROPER(Table1[[#This Row],[track_name]])</f>
        <v>Lagunas</v>
      </c>
      <c r="C114" t="s">
        <v>244</v>
      </c>
      <c r="D114" t="str">
        <f>PROPER(Table1[[#This Row],[artist(s)_name]])</f>
        <v>Jasiel Nuï¿½Ï¿½Ez, Peso P</v>
      </c>
      <c r="E114">
        <v>2</v>
      </c>
      <c r="F114" s="5">
        <f>IF(Table1[[#This Row],[Artist Count]]&gt;=4, "4+", Table1[[#This Row],[Artist Count]])</f>
        <v>2</v>
      </c>
      <c r="G114">
        <v>2023</v>
      </c>
      <c r="H114">
        <v>6</v>
      </c>
      <c r="I114">
        <v>22</v>
      </c>
      <c r="J114" s="4">
        <f>DATE(Table1[[#This Row],[Released Year]],Table1[[#This Row],[Released Month]],Table1[[#This Row],[Released Day]])</f>
        <v>45099</v>
      </c>
      <c r="K114">
        <v>58</v>
      </c>
      <c r="L114">
        <v>18</v>
      </c>
      <c r="M114" s="3">
        <v>39058561</v>
      </c>
      <c r="N114">
        <v>2</v>
      </c>
      <c r="O114">
        <v>106</v>
      </c>
      <c r="P114">
        <v>4</v>
      </c>
      <c r="Q114">
        <v>2</v>
      </c>
      <c r="R114">
        <v>184</v>
      </c>
      <c r="S114">
        <v>116</v>
      </c>
      <c r="T114" t="s">
        <v>26</v>
      </c>
      <c r="U114" t="s">
        <v>27</v>
      </c>
      <c r="V114">
        <v>77</v>
      </c>
      <c r="W114" t="str" cm="1">
        <f t="array" ref="W114">_xlfn.IFS(Table1[[#This Row],[Danceability %]]&lt;=35,"Low",Table1[[#This Row],[Danceability %]]&lt;=70,"Medium",Table1[[#This Row],[Danceability %]]&gt;70,"High")</f>
        <v>High</v>
      </c>
      <c r="X114">
        <v>79</v>
      </c>
      <c r="Y114">
        <v>62</v>
      </c>
      <c r="Z114" t="str" cm="1">
        <f t="array" ref="Z114">_xlfn.IFS(Table1[[#This Row],[Energy %]]&lt;=35,"Low",Table1[[#This Row],[Energy %]]&lt;=70,"Medium",Table1[[#This Row],[Energy %]]&gt;70,"High")</f>
        <v>Medium</v>
      </c>
      <c r="AA114">
        <v>33</v>
      </c>
      <c r="AB114" t="str" cm="1">
        <f t="array" ref="AB114">_xlfn.IFS(Table1[[#This Row],[Acousticness %]]&lt;=35,"Low",Table1[[#This Row],[Acousticness %]]&lt;=70,"Medium",Table1[[#This Row],[Acousticness %]]&gt;70,"High")</f>
        <v>Low</v>
      </c>
      <c r="AC114">
        <v>1</v>
      </c>
      <c r="AD114">
        <v>15</v>
      </c>
      <c r="AE114">
        <v>3</v>
      </c>
    </row>
    <row r="115" spans="1:31" x14ac:dyDescent="0.3">
      <c r="A115" t="s">
        <v>245</v>
      </c>
      <c r="B115" t="str">
        <f>PROPER(Table1[[#This Row],[track_name]])</f>
        <v>Mine (Taylor'S Version)</v>
      </c>
      <c r="C115" t="s">
        <v>35</v>
      </c>
      <c r="D115" t="str">
        <f>PROPER(Table1[[#This Row],[artist(s)_name]])</f>
        <v>Taylor Swift</v>
      </c>
      <c r="E115">
        <v>1</v>
      </c>
      <c r="F115" s="5">
        <f>IF(Table1[[#This Row],[Artist Count]]&gt;=4, "4+", Table1[[#This Row],[Artist Count]])</f>
        <v>1</v>
      </c>
      <c r="G115">
        <v>2023</v>
      </c>
      <c r="H115">
        <v>7</v>
      </c>
      <c r="I115">
        <v>7</v>
      </c>
      <c r="J115" s="4">
        <f>DATE(Table1[[#This Row],[Released Year]],Table1[[#This Row],[Released Month]],Table1[[#This Row],[Released Day]])</f>
        <v>45114</v>
      </c>
      <c r="K115">
        <v>99</v>
      </c>
      <c r="L115">
        <v>15</v>
      </c>
      <c r="M115" s="3">
        <v>36912123</v>
      </c>
      <c r="N115">
        <v>21</v>
      </c>
      <c r="O115">
        <v>52</v>
      </c>
      <c r="P115">
        <v>6</v>
      </c>
      <c r="Q115">
        <v>1</v>
      </c>
      <c r="R115">
        <v>0</v>
      </c>
      <c r="S115">
        <v>121</v>
      </c>
      <c r="T115" t="s">
        <v>73</v>
      </c>
      <c r="U115" t="s">
        <v>27</v>
      </c>
      <c r="V115">
        <v>65</v>
      </c>
      <c r="W115" t="str" cm="1">
        <f t="array" ref="W115">_xlfn.IFS(Table1[[#This Row],[Danceability %]]&lt;=35,"Low",Table1[[#This Row],[Danceability %]]&lt;=70,"Medium",Table1[[#This Row],[Danceability %]]&gt;70,"High")</f>
        <v>Medium</v>
      </c>
      <c r="X115">
        <v>49</v>
      </c>
      <c r="Y115">
        <v>78</v>
      </c>
      <c r="Z115" t="str" cm="1">
        <f t="array" ref="Z115">_xlfn.IFS(Table1[[#This Row],[Energy %]]&lt;=35,"Low",Table1[[#This Row],[Energy %]]&lt;=70,"Medium",Table1[[#This Row],[Energy %]]&gt;70,"High")</f>
        <v>High</v>
      </c>
      <c r="AA115">
        <v>0</v>
      </c>
      <c r="AB115" t="str" cm="1">
        <f t="array" ref="AB115">_xlfn.IFS(Table1[[#This Row],[Acousticness %]]&lt;=35,"Low",Table1[[#This Row],[Acousticness %]]&lt;=70,"Medium",Table1[[#This Row],[Acousticness %]]&gt;70,"High")</f>
        <v>Low</v>
      </c>
      <c r="AC115">
        <v>0</v>
      </c>
      <c r="AD115">
        <v>17</v>
      </c>
      <c r="AE115">
        <v>4</v>
      </c>
    </row>
    <row r="116" spans="1:31" x14ac:dyDescent="0.3">
      <c r="A116" t="s">
        <v>246</v>
      </c>
      <c r="B116" t="str">
        <f>PROPER(Table1[[#This Row],[track_name]])</f>
        <v>Everybody Wants To Rule The World</v>
      </c>
      <c r="C116" t="s">
        <v>247</v>
      </c>
      <c r="D116" t="str">
        <f>PROPER(Table1[[#This Row],[artist(s)_name]])</f>
        <v>Tears For Fears</v>
      </c>
      <c r="E116">
        <v>1</v>
      </c>
      <c r="F116" s="5">
        <f>IF(Table1[[#This Row],[Artist Count]]&gt;=4, "4+", Table1[[#This Row],[Artist Count]])</f>
        <v>1</v>
      </c>
      <c r="G116">
        <v>1985</v>
      </c>
      <c r="H116">
        <v>2</v>
      </c>
      <c r="I116">
        <v>17</v>
      </c>
      <c r="J116" s="4">
        <f>DATE(Table1[[#This Row],[Released Year]],Table1[[#This Row],[Released Month]],Table1[[#This Row],[Released Day]])</f>
        <v>31095</v>
      </c>
      <c r="K116">
        <v>41751</v>
      </c>
      <c r="L116">
        <v>25</v>
      </c>
      <c r="M116" s="3">
        <v>1205951614</v>
      </c>
      <c r="N116">
        <v>101</v>
      </c>
      <c r="O116">
        <v>32</v>
      </c>
      <c r="P116" s="1">
        <v>2655</v>
      </c>
      <c r="Q116">
        <v>0</v>
      </c>
      <c r="R116">
        <v>666</v>
      </c>
      <c r="S116">
        <v>112</v>
      </c>
      <c r="T116" t="s">
        <v>73</v>
      </c>
      <c r="U116" t="s">
        <v>27</v>
      </c>
      <c r="V116">
        <v>64</v>
      </c>
      <c r="W116" t="str" cm="1">
        <f t="array" ref="W116">_xlfn.IFS(Table1[[#This Row],[Danceability %]]&lt;=35,"Low",Table1[[#This Row],[Danceability %]]&lt;=70,"Medium",Table1[[#This Row],[Danceability %]]&gt;70,"High")</f>
        <v>Medium</v>
      </c>
      <c r="X116">
        <v>54</v>
      </c>
      <c r="Y116">
        <v>81</v>
      </c>
      <c r="Z116" t="str" cm="1">
        <f t="array" ref="Z116">_xlfn.IFS(Table1[[#This Row],[Energy %]]&lt;=35,"Low",Table1[[#This Row],[Energy %]]&lt;=70,"Medium",Table1[[#This Row],[Energy %]]&gt;70,"High")</f>
        <v>High</v>
      </c>
      <c r="AA116">
        <v>36</v>
      </c>
      <c r="AB116" t="str" cm="1">
        <f t="array" ref="AB116">_xlfn.IFS(Table1[[#This Row],[Acousticness %]]&lt;=35,"Low",Table1[[#This Row],[Acousticness %]]&lt;=70,"Medium",Table1[[#This Row],[Acousticness %]]&gt;70,"High")</f>
        <v>Medium</v>
      </c>
      <c r="AC116">
        <v>0</v>
      </c>
      <c r="AD116">
        <v>11</v>
      </c>
      <c r="AE116">
        <v>6</v>
      </c>
    </row>
    <row r="117" spans="1:31" x14ac:dyDescent="0.3">
      <c r="A117" t="s">
        <v>248</v>
      </c>
      <c r="B117" t="str">
        <f>PROPER(Table1[[#This Row],[track_name]])</f>
        <v>No Role Modelz</v>
      </c>
      <c r="C117" t="s">
        <v>249</v>
      </c>
      <c r="D117" t="str">
        <f>PROPER(Table1[[#This Row],[artist(s)_name]])</f>
        <v>J. Cole</v>
      </c>
      <c r="E117">
        <v>1</v>
      </c>
      <c r="F117" s="5">
        <f>IF(Table1[[#This Row],[Artist Count]]&gt;=4, "4+", Table1[[#This Row],[Artist Count]])</f>
        <v>1</v>
      </c>
      <c r="G117">
        <v>2014</v>
      </c>
      <c r="H117">
        <v>12</v>
      </c>
      <c r="I117">
        <v>9</v>
      </c>
      <c r="J117" s="4">
        <f>DATE(Table1[[#This Row],[Released Year]],Table1[[#This Row],[Released Month]],Table1[[#This Row],[Released Day]])</f>
        <v>41982</v>
      </c>
      <c r="K117">
        <v>21164</v>
      </c>
      <c r="L117">
        <v>36</v>
      </c>
      <c r="M117" s="3">
        <v>1791000570</v>
      </c>
      <c r="N117">
        <v>80</v>
      </c>
      <c r="O117">
        <v>65</v>
      </c>
      <c r="P117">
        <v>476</v>
      </c>
      <c r="Q117">
        <v>0</v>
      </c>
      <c r="R117">
        <v>14</v>
      </c>
      <c r="S117">
        <v>100</v>
      </c>
      <c r="T117" t="s">
        <v>131</v>
      </c>
      <c r="U117" t="s">
        <v>39</v>
      </c>
      <c r="V117">
        <v>70</v>
      </c>
      <c r="W117" t="str" cm="1">
        <f t="array" ref="W117">_xlfn.IFS(Table1[[#This Row],[Danceability %]]&lt;=35,"Low",Table1[[#This Row],[Danceability %]]&lt;=70,"Medium",Table1[[#This Row],[Danceability %]]&gt;70,"High")</f>
        <v>Medium</v>
      </c>
      <c r="X117">
        <v>47</v>
      </c>
      <c r="Y117">
        <v>52</v>
      </c>
      <c r="Z117" t="str" cm="1">
        <f t="array" ref="Z117">_xlfn.IFS(Table1[[#This Row],[Energy %]]&lt;=35,"Low",Table1[[#This Row],[Energy %]]&lt;=70,"Medium",Table1[[#This Row],[Energy %]]&gt;70,"High")</f>
        <v>Medium</v>
      </c>
      <c r="AA117">
        <v>30</v>
      </c>
      <c r="AB117" t="str" cm="1">
        <f t="array" ref="AB117">_xlfn.IFS(Table1[[#This Row],[Acousticness %]]&lt;=35,"Low",Table1[[#This Row],[Acousticness %]]&lt;=70,"Medium",Table1[[#This Row],[Acousticness %]]&gt;70,"High")</f>
        <v>Low</v>
      </c>
      <c r="AC117">
        <v>0</v>
      </c>
      <c r="AD117">
        <v>6</v>
      </c>
      <c r="AE117">
        <v>33</v>
      </c>
    </row>
    <row r="118" spans="1:31" x14ac:dyDescent="0.3">
      <c r="A118" t="s">
        <v>250</v>
      </c>
      <c r="B118" t="str">
        <f>PROPER(Table1[[#This Row],[track_name]])</f>
        <v>Tattoo</v>
      </c>
      <c r="C118" t="s">
        <v>251</v>
      </c>
      <c r="D118" t="str">
        <f>PROPER(Table1[[#This Row],[artist(s)_name]])</f>
        <v>Loreen</v>
      </c>
      <c r="E118">
        <v>1</v>
      </c>
      <c r="F118" s="5">
        <f>IF(Table1[[#This Row],[Artist Count]]&gt;=4, "4+", Table1[[#This Row],[Artist Count]])</f>
        <v>1</v>
      </c>
      <c r="G118">
        <v>2023</v>
      </c>
      <c r="H118">
        <v>2</v>
      </c>
      <c r="I118">
        <v>25</v>
      </c>
      <c r="J118" s="4">
        <f>DATE(Table1[[#This Row],[Released Year]],Table1[[#This Row],[Released Month]],Table1[[#This Row],[Released Day]])</f>
        <v>44982</v>
      </c>
      <c r="K118">
        <v>2988</v>
      </c>
      <c r="L118">
        <v>59</v>
      </c>
      <c r="M118" s="3">
        <v>201660859</v>
      </c>
      <c r="N118">
        <v>74</v>
      </c>
      <c r="O118">
        <v>102</v>
      </c>
      <c r="P118">
        <v>145</v>
      </c>
      <c r="Q118">
        <v>18</v>
      </c>
      <c r="R118">
        <v>925</v>
      </c>
      <c r="S118">
        <v>150</v>
      </c>
      <c r="T118" t="s">
        <v>215</v>
      </c>
      <c r="U118" t="s">
        <v>39</v>
      </c>
      <c r="V118">
        <v>55</v>
      </c>
      <c r="W118" t="str" cm="1">
        <f t="array" ref="W118">_xlfn.IFS(Table1[[#This Row],[Danceability %]]&lt;=35,"Low",Table1[[#This Row],[Danceability %]]&lt;=70,"Medium",Table1[[#This Row],[Danceability %]]&gt;70,"High")</f>
        <v>Medium</v>
      </c>
      <c r="X118">
        <v>30</v>
      </c>
      <c r="Y118">
        <v>78</v>
      </c>
      <c r="Z118" t="str" cm="1">
        <f t="array" ref="Z118">_xlfn.IFS(Table1[[#This Row],[Energy %]]&lt;=35,"Low",Table1[[#This Row],[Energy %]]&lt;=70,"Medium",Table1[[#This Row],[Energy %]]&gt;70,"High")</f>
        <v>High</v>
      </c>
      <c r="AA118">
        <v>24</v>
      </c>
      <c r="AB118" t="str" cm="1">
        <f t="array" ref="AB118">_xlfn.IFS(Table1[[#This Row],[Acousticness %]]&lt;=35,"Low",Table1[[#This Row],[Acousticness %]]&lt;=70,"Medium",Table1[[#This Row],[Acousticness %]]&gt;70,"High")</f>
        <v>Low</v>
      </c>
      <c r="AC118">
        <v>0</v>
      </c>
      <c r="AD118">
        <v>12</v>
      </c>
      <c r="AE118">
        <v>8</v>
      </c>
    </row>
    <row r="119" spans="1:31" x14ac:dyDescent="0.3">
      <c r="A119" t="s">
        <v>252</v>
      </c>
      <c r="B119" t="str">
        <f>PROPER(Table1[[#This Row],[track_name]])</f>
        <v>Rara Vez</v>
      </c>
      <c r="C119" t="s">
        <v>253</v>
      </c>
      <c r="D119" t="str">
        <f>PROPER(Table1[[#This Row],[artist(s)_name]])</f>
        <v>Taiu, Milo J</v>
      </c>
      <c r="E119">
        <v>2</v>
      </c>
      <c r="F119" s="5">
        <f>IF(Table1[[#This Row],[Artist Count]]&gt;=4, "4+", Table1[[#This Row],[Artist Count]])</f>
        <v>2</v>
      </c>
      <c r="G119">
        <v>2023</v>
      </c>
      <c r="H119">
        <v>2</v>
      </c>
      <c r="I119">
        <v>8</v>
      </c>
      <c r="J119" s="4">
        <f>DATE(Table1[[#This Row],[Released Year]],Table1[[#This Row],[Released Month]],Table1[[#This Row],[Released Day]])</f>
        <v>44965</v>
      </c>
      <c r="K119">
        <v>893</v>
      </c>
      <c r="L119">
        <v>38</v>
      </c>
      <c r="M119" s="3">
        <v>248088961</v>
      </c>
      <c r="N119">
        <v>19</v>
      </c>
      <c r="O119">
        <v>23</v>
      </c>
      <c r="P119">
        <v>24</v>
      </c>
      <c r="Q119">
        <v>3</v>
      </c>
      <c r="R119">
        <v>88</v>
      </c>
      <c r="S119">
        <v>120</v>
      </c>
      <c r="T119" t="s">
        <v>33</v>
      </c>
      <c r="U119" t="s">
        <v>39</v>
      </c>
      <c r="V119">
        <v>84</v>
      </c>
      <c r="W119" t="str" cm="1">
        <f t="array" ref="W119">_xlfn.IFS(Table1[[#This Row],[Danceability %]]&lt;=35,"Low",Table1[[#This Row],[Danceability %]]&lt;=70,"Medium",Table1[[#This Row],[Danceability %]]&gt;70,"High")</f>
        <v>High</v>
      </c>
      <c r="X119">
        <v>96</v>
      </c>
      <c r="Y119">
        <v>71</v>
      </c>
      <c r="Z119" t="str" cm="1">
        <f t="array" ref="Z119">_xlfn.IFS(Table1[[#This Row],[Energy %]]&lt;=35,"Low",Table1[[#This Row],[Energy %]]&lt;=70,"Medium",Table1[[#This Row],[Energy %]]&gt;70,"High")</f>
        <v>High</v>
      </c>
      <c r="AA119">
        <v>18</v>
      </c>
      <c r="AB119" t="str" cm="1">
        <f t="array" ref="AB119">_xlfn.IFS(Table1[[#This Row],[Acousticness %]]&lt;=35,"Low",Table1[[#This Row],[Acousticness %]]&lt;=70,"Medium",Table1[[#This Row],[Acousticness %]]&gt;70,"High")</f>
        <v>Low</v>
      </c>
      <c r="AC119">
        <v>0</v>
      </c>
      <c r="AD119">
        <v>34</v>
      </c>
      <c r="AE119">
        <v>17</v>
      </c>
    </row>
    <row r="120" spans="1:31" x14ac:dyDescent="0.3">
      <c r="A120" t="s">
        <v>254</v>
      </c>
      <c r="B120" t="str">
        <f>PROPER(Table1[[#This Row],[track_name]])</f>
        <v>Vagabundo</v>
      </c>
      <c r="C120" t="s">
        <v>255</v>
      </c>
      <c r="D120" t="str">
        <f>PROPER(Table1[[#This Row],[artist(s)_name]])</f>
        <v>Sebastian Yatra, Manuel Turizo, Beï¿½Ï</v>
      </c>
      <c r="E120">
        <v>3</v>
      </c>
      <c r="F120" s="5">
        <f>IF(Table1[[#This Row],[Artist Count]]&gt;=4, "4+", Table1[[#This Row],[Artist Count]])</f>
        <v>3</v>
      </c>
      <c r="G120">
        <v>2023</v>
      </c>
      <c r="H120">
        <v>5</v>
      </c>
      <c r="I120">
        <v>12</v>
      </c>
      <c r="J120" s="4">
        <f>DATE(Table1[[#This Row],[Released Year]],Table1[[#This Row],[Released Month]],Table1[[#This Row],[Released Day]])</f>
        <v>45058</v>
      </c>
      <c r="K120">
        <v>1094</v>
      </c>
      <c r="L120">
        <v>34</v>
      </c>
      <c r="M120" s="3">
        <v>90839753</v>
      </c>
      <c r="N120">
        <v>40</v>
      </c>
      <c r="O120">
        <v>58</v>
      </c>
      <c r="P120">
        <v>47</v>
      </c>
      <c r="Q120">
        <v>8</v>
      </c>
      <c r="R120">
        <v>203</v>
      </c>
      <c r="S120">
        <v>127</v>
      </c>
      <c r="T120" t="s">
        <v>26</v>
      </c>
      <c r="U120" t="s">
        <v>39</v>
      </c>
      <c r="V120">
        <v>82</v>
      </c>
      <c r="W120" t="str" cm="1">
        <f t="array" ref="W120">_xlfn.IFS(Table1[[#This Row],[Danceability %]]&lt;=35,"Low",Table1[[#This Row],[Danceability %]]&lt;=70,"Medium",Table1[[#This Row],[Danceability %]]&gt;70,"High")</f>
        <v>High</v>
      </c>
      <c r="X120">
        <v>89</v>
      </c>
      <c r="Y120">
        <v>85</v>
      </c>
      <c r="Z120" t="str" cm="1">
        <f t="array" ref="Z120">_xlfn.IFS(Table1[[#This Row],[Energy %]]&lt;=35,"Low",Table1[[#This Row],[Energy %]]&lt;=70,"Medium",Table1[[#This Row],[Energy %]]&gt;70,"High")</f>
        <v>High</v>
      </c>
      <c r="AA120">
        <v>4</v>
      </c>
      <c r="AB120" t="str" cm="1">
        <f t="array" ref="AB120">_xlfn.IFS(Table1[[#This Row],[Acousticness %]]&lt;=35,"Low",Table1[[#This Row],[Acousticness %]]&lt;=70,"Medium",Table1[[#This Row],[Acousticness %]]&gt;70,"High")</f>
        <v>Low</v>
      </c>
      <c r="AC120">
        <v>0</v>
      </c>
      <c r="AD120">
        <v>23</v>
      </c>
      <c r="AE120">
        <v>6</v>
      </c>
    </row>
    <row r="121" spans="1:31" x14ac:dyDescent="0.3">
      <c r="A121" t="s">
        <v>256</v>
      </c>
      <c r="B121" t="str">
        <f>PROPER(Table1[[#This Row],[track_name]])</f>
        <v>August</v>
      </c>
      <c r="C121" t="s">
        <v>35</v>
      </c>
      <c r="D121" t="str">
        <f>PROPER(Table1[[#This Row],[artist(s)_name]])</f>
        <v>Taylor Swift</v>
      </c>
      <c r="E121">
        <v>1</v>
      </c>
      <c r="F121" s="5">
        <f>IF(Table1[[#This Row],[Artist Count]]&gt;=4, "4+", Table1[[#This Row],[Artist Count]])</f>
        <v>1</v>
      </c>
      <c r="G121">
        <v>2020</v>
      </c>
      <c r="H121">
        <v>7</v>
      </c>
      <c r="I121">
        <v>24</v>
      </c>
      <c r="J121" s="4">
        <f>DATE(Table1[[#This Row],[Released Year]],Table1[[#This Row],[Released Month]],Table1[[#This Row],[Released Day]])</f>
        <v>44036</v>
      </c>
      <c r="K121">
        <v>7324</v>
      </c>
      <c r="L121">
        <v>22</v>
      </c>
      <c r="M121" s="3">
        <v>607123776</v>
      </c>
      <c r="N121">
        <v>25</v>
      </c>
      <c r="O121">
        <v>81</v>
      </c>
      <c r="P121">
        <v>61</v>
      </c>
      <c r="Q121">
        <v>1</v>
      </c>
      <c r="R121">
        <v>44</v>
      </c>
      <c r="S121">
        <v>90</v>
      </c>
      <c r="T121" t="s">
        <v>33</v>
      </c>
      <c r="U121" t="s">
        <v>27</v>
      </c>
      <c r="V121">
        <v>51</v>
      </c>
      <c r="W121" t="str" cm="1">
        <f t="array" ref="W121">_xlfn.IFS(Table1[[#This Row],[Danceability %]]&lt;=35,"Low",Table1[[#This Row],[Danceability %]]&lt;=70,"Medium",Table1[[#This Row],[Danceability %]]&gt;70,"High")</f>
        <v>Medium</v>
      </c>
      <c r="X121">
        <v>42</v>
      </c>
      <c r="Y121">
        <v>61</v>
      </c>
      <c r="Z121" t="str" cm="1">
        <f t="array" ref="Z121">_xlfn.IFS(Table1[[#This Row],[Energy %]]&lt;=35,"Low",Table1[[#This Row],[Energy %]]&lt;=70,"Medium",Table1[[#This Row],[Energy %]]&gt;70,"High")</f>
        <v>Medium</v>
      </c>
      <c r="AA121">
        <v>53</v>
      </c>
      <c r="AB121" t="str" cm="1">
        <f t="array" ref="AB121">_xlfn.IFS(Table1[[#This Row],[Acousticness %]]&lt;=35,"Low",Table1[[#This Row],[Acousticness %]]&lt;=70,"Medium",Table1[[#This Row],[Acousticness %]]&gt;70,"High")</f>
        <v>Medium</v>
      </c>
      <c r="AC121">
        <v>0</v>
      </c>
      <c r="AD121">
        <v>9</v>
      </c>
      <c r="AE121">
        <v>3</v>
      </c>
    </row>
    <row r="122" spans="1:31" x14ac:dyDescent="0.3">
      <c r="A122" t="s">
        <v>257</v>
      </c>
      <c r="B122" t="str">
        <f>PROPER(Table1[[#This Row],[track_name]])</f>
        <v>Luna</v>
      </c>
      <c r="C122" t="s">
        <v>111</v>
      </c>
      <c r="D122" t="str">
        <f>PROPER(Table1[[#This Row],[artist(s)_name]])</f>
        <v>Junior H, Peso Pluma</v>
      </c>
      <c r="E122">
        <v>2</v>
      </c>
      <c r="F122" s="5">
        <f>IF(Table1[[#This Row],[Artist Count]]&gt;=4, "4+", Table1[[#This Row],[Artist Count]])</f>
        <v>2</v>
      </c>
      <c r="G122">
        <v>2023</v>
      </c>
      <c r="H122">
        <v>6</v>
      </c>
      <c r="I122">
        <v>22</v>
      </c>
      <c r="J122" s="4">
        <f>DATE(Table1[[#This Row],[Released Year]],Table1[[#This Row],[Released Month]],Table1[[#This Row],[Released Day]])</f>
        <v>45099</v>
      </c>
      <c r="K122">
        <v>201</v>
      </c>
      <c r="L122">
        <v>11</v>
      </c>
      <c r="M122" s="3">
        <v>55842345</v>
      </c>
      <c r="N122">
        <v>19</v>
      </c>
      <c r="O122">
        <v>117</v>
      </c>
      <c r="P122">
        <v>8</v>
      </c>
      <c r="Q122">
        <v>1</v>
      </c>
      <c r="R122">
        <v>74</v>
      </c>
      <c r="S122">
        <v>128</v>
      </c>
      <c r="T122" t="s">
        <v>36</v>
      </c>
      <c r="U122" t="s">
        <v>39</v>
      </c>
      <c r="V122">
        <v>75</v>
      </c>
      <c r="W122" t="str" cm="1">
        <f t="array" ref="W122">_xlfn.IFS(Table1[[#This Row],[Danceability %]]&lt;=35,"Low",Table1[[#This Row],[Danceability %]]&lt;=70,"Medium",Table1[[#This Row],[Danceability %]]&gt;70,"High")</f>
        <v>High</v>
      </c>
      <c r="X122">
        <v>79</v>
      </c>
      <c r="Y122">
        <v>63</v>
      </c>
      <c r="Z122" t="str" cm="1">
        <f t="array" ref="Z122">_xlfn.IFS(Table1[[#This Row],[Energy %]]&lt;=35,"Low",Table1[[#This Row],[Energy %]]&lt;=70,"Medium",Table1[[#This Row],[Energy %]]&gt;70,"High")</f>
        <v>Medium</v>
      </c>
      <c r="AA122">
        <v>33</v>
      </c>
      <c r="AB122" t="str" cm="1">
        <f t="array" ref="AB122">_xlfn.IFS(Table1[[#This Row],[Acousticness %]]&lt;=35,"Low",Table1[[#This Row],[Acousticness %]]&lt;=70,"Medium",Table1[[#This Row],[Acousticness %]]&gt;70,"High")</f>
        <v>Low</v>
      </c>
      <c r="AC122">
        <v>0</v>
      </c>
      <c r="AD122">
        <v>15</v>
      </c>
      <c r="AE122">
        <v>4</v>
      </c>
    </row>
    <row r="123" spans="1:31" x14ac:dyDescent="0.3">
      <c r="A123" t="s">
        <v>258</v>
      </c>
      <c r="B123" t="str">
        <f>PROPER(Table1[[#This Row],[track_name]])</f>
        <v>Miracle (With Ellie Goulding)</v>
      </c>
      <c r="C123" t="s">
        <v>259</v>
      </c>
      <c r="D123" t="str">
        <f>PROPER(Table1[[#This Row],[artist(s)_name]])</f>
        <v>Calvin Harris, Ellie Goulding</v>
      </c>
      <c r="E123">
        <v>2</v>
      </c>
      <c r="F123" s="5">
        <f>IF(Table1[[#This Row],[Artist Count]]&gt;=4, "4+", Table1[[#This Row],[Artist Count]])</f>
        <v>2</v>
      </c>
      <c r="G123">
        <v>2023</v>
      </c>
      <c r="H123">
        <v>3</v>
      </c>
      <c r="I123">
        <v>10</v>
      </c>
      <c r="J123" s="4">
        <f>DATE(Table1[[#This Row],[Released Year]],Table1[[#This Row],[Released Month]],Table1[[#This Row],[Released Day]])</f>
        <v>44995</v>
      </c>
      <c r="K123">
        <v>5120</v>
      </c>
      <c r="L123">
        <v>48</v>
      </c>
      <c r="M123" s="3">
        <v>211050784</v>
      </c>
      <c r="N123">
        <v>161</v>
      </c>
      <c r="O123">
        <v>115</v>
      </c>
      <c r="P123">
        <v>246</v>
      </c>
      <c r="Q123">
        <v>9</v>
      </c>
      <c r="R123">
        <v>638</v>
      </c>
      <c r="S123">
        <v>143</v>
      </c>
      <c r="T123" t="s">
        <v>36</v>
      </c>
      <c r="U123" t="s">
        <v>27</v>
      </c>
      <c r="V123">
        <v>64</v>
      </c>
      <c r="W123" t="str" cm="1">
        <f t="array" ref="W123">_xlfn.IFS(Table1[[#This Row],[Danceability %]]&lt;=35,"Low",Table1[[#This Row],[Danceability %]]&lt;=70,"Medium",Table1[[#This Row],[Danceability %]]&gt;70,"High")</f>
        <v>Medium</v>
      </c>
      <c r="X123">
        <v>31</v>
      </c>
      <c r="Y123">
        <v>87</v>
      </c>
      <c r="Z123" t="str" cm="1">
        <f t="array" ref="Z123">_xlfn.IFS(Table1[[#This Row],[Energy %]]&lt;=35,"Low",Table1[[#This Row],[Energy %]]&lt;=70,"Medium",Table1[[#This Row],[Energy %]]&gt;70,"High")</f>
        <v>High</v>
      </c>
      <c r="AA123">
        <v>4</v>
      </c>
      <c r="AB123" t="str" cm="1">
        <f t="array" ref="AB123">_xlfn.IFS(Table1[[#This Row],[Acousticness %]]&lt;=35,"Low",Table1[[#This Row],[Acousticness %]]&lt;=70,"Medium",Table1[[#This Row],[Acousticness %]]&gt;70,"High")</f>
        <v>Low</v>
      </c>
      <c r="AC123">
        <v>4</v>
      </c>
      <c r="AD123">
        <v>8</v>
      </c>
      <c r="AE123">
        <v>4</v>
      </c>
    </row>
    <row r="124" spans="1:31" x14ac:dyDescent="0.3">
      <c r="A124" t="s">
        <v>260</v>
      </c>
      <c r="B124" t="str">
        <f>PROPER(Table1[[#This Row],[track_name]])</f>
        <v>Nonsense</v>
      </c>
      <c r="C124" t="s">
        <v>261</v>
      </c>
      <c r="D124" t="str">
        <f>PROPER(Table1[[#This Row],[artist(s)_name]])</f>
        <v>Sabrina Carpenter</v>
      </c>
      <c r="E124">
        <v>1</v>
      </c>
      <c r="F124" s="5">
        <f>IF(Table1[[#This Row],[Artist Count]]&gt;=4, "4+", Table1[[#This Row],[Artist Count]])</f>
        <v>1</v>
      </c>
      <c r="G124">
        <v>2022</v>
      </c>
      <c r="H124">
        <v>7</v>
      </c>
      <c r="I124">
        <v>15</v>
      </c>
      <c r="J124" s="4">
        <f>DATE(Table1[[#This Row],[Released Year]],Table1[[#This Row],[Released Month]],Table1[[#This Row],[Released Day]])</f>
        <v>44757</v>
      </c>
      <c r="K124">
        <v>2346</v>
      </c>
      <c r="L124">
        <v>27</v>
      </c>
      <c r="M124" s="3">
        <v>342897938</v>
      </c>
      <c r="N124">
        <v>69</v>
      </c>
      <c r="O124">
        <v>12</v>
      </c>
      <c r="P124">
        <v>38</v>
      </c>
      <c r="Q124">
        <v>8</v>
      </c>
      <c r="R124">
        <v>64</v>
      </c>
      <c r="S124">
        <v>139</v>
      </c>
      <c r="T124" t="s">
        <v>64</v>
      </c>
      <c r="U124" t="s">
        <v>27</v>
      </c>
      <c r="V124">
        <v>74</v>
      </c>
      <c r="W124" t="str" cm="1">
        <f t="array" ref="W124">_xlfn.IFS(Table1[[#This Row],[Danceability %]]&lt;=35,"Low",Table1[[#This Row],[Danceability %]]&lt;=70,"Medium",Table1[[#This Row],[Danceability %]]&gt;70,"High")</f>
        <v>High</v>
      </c>
      <c r="X124">
        <v>68</v>
      </c>
      <c r="Y124">
        <v>68</v>
      </c>
      <c r="Z124" t="str" cm="1">
        <f t="array" ref="Z124">_xlfn.IFS(Table1[[#This Row],[Energy %]]&lt;=35,"Low",Table1[[#This Row],[Energy %]]&lt;=70,"Medium",Table1[[#This Row],[Energy %]]&gt;70,"High")</f>
        <v>Medium</v>
      </c>
      <c r="AA124">
        <v>3</v>
      </c>
      <c r="AB124" t="str" cm="1">
        <f t="array" ref="AB124">_xlfn.IFS(Table1[[#This Row],[Acousticness %]]&lt;=35,"Low",Table1[[#This Row],[Acousticness %]]&lt;=70,"Medium",Table1[[#This Row],[Acousticness %]]&gt;70,"High")</f>
        <v>Low</v>
      </c>
      <c r="AC124">
        <v>0</v>
      </c>
      <c r="AD124">
        <v>26</v>
      </c>
      <c r="AE124">
        <v>4</v>
      </c>
    </row>
    <row r="125" spans="1:31" x14ac:dyDescent="0.3">
      <c r="A125" t="s">
        <v>262</v>
      </c>
      <c r="B125" t="str">
        <f>PROPER(Table1[[#This Row],[track_name]])</f>
        <v>Que Vuelvas</v>
      </c>
      <c r="C125" t="s">
        <v>263</v>
      </c>
      <c r="D125" t="str">
        <f>PROPER(Table1[[#This Row],[artist(s)_name]])</f>
        <v>Carin Leon, Grupo Frontera</v>
      </c>
      <c r="E125">
        <v>2</v>
      </c>
      <c r="F125" s="5">
        <f>IF(Table1[[#This Row],[Artist Count]]&gt;=4, "4+", Table1[[#This Row],[Artist Count]])</f>
        <v>2</v>
      </c>
      <c r="G125">
        <v>2022</v>
      </c>
      <c r="H125">
        <v>12</v>
      </c>
      <c r="I125">
        <v>9</v>
      </c>
      <c r="J125" s="4">
        <f>DATE(Table1[[#This Row],[Released Year]],Table1[[#This Row],[Released Month]],Table1[[#This Row],[Released Day]])</f>
        <v>44904</v>
      </c>
      <c r="K125">
        <v>763</v>
      </c>
      <c r="L125">
        <v>26</v>
      </c>
      <c r="M125" s="3">
        <v>2762</v>
      </c>
      <c r="N125">
        <v>21</v>
      </c>
      <c r="O125">
        <v>110</v>
      </c>
      <c r="P125">
        <v>21</v>
      </c>
      <c r="Q125">
        <v>9</v>
      </c>
      <c r="R125">
        <v>71</v>
      </c>
      <c r="S125">
        <v>162</v>
      </c>
      <c r="T125" t="s">
        <v>131</v>
      </c>
      <c r="U125" t="s">
        <v>27</v>
      </c>
      <c r="V125">
        <v>49</v>
      </c>
      <c r="W125" t="str" cm="1">
        <f t="array" ref="W125">_xlfn.IFS(Table1[[#This Row],[Danceability %]]&lt;=35,"Low",Table1[[#This Row],[Danceability %]]&lt;=70,"Medium",Table1[[#This Row],[Danceability %]]&gt;70,"High")</f>
        <v>Medium</v>
      </c>
      <c r="X125">
        <v>78</v>
      </c>
      <c r="Y125">
        <v>64</v>
      </c>
      <c r="Z125" t="str" cm="1">
        <f t="array" ref="Z125">_xlfn.IFS(Table1[[#This Row],[Energy %]]&lt;=35,"Low",Table1[[#This Row],[Energy %]]&lt;=70,"Medium",Table1[[#This Row],[Energy %]]&gt;70,"High")</f>
        <v>Medium</v>
      </c>
      <c r="AA125">
        <v>19</v>
      </c>
      <c r="AB125" t="str" cm="1">
        <f t="array" ref="AB125">_xlfn.IFS(Table1[[#This Row],[Acousticness %]]&lt;=35,"Low",Table1[[#This Row],[Acousticness %]]&lt;=70,"Medium",Table1[[#This Row],[Acousticness %]]&gt;70,"High")</f>
        <v>Low</v>
      </c>
      <c r="AC125">
        <v>0</v>
      </c>
      <c r="AD125">
        <v>11</v>
      </c>
      <c r="AE125">
        <v>4</v>
      </c>
    </row>
    <row r="126" spans="1:31" x14ac:dyDescent="0.3">
      <c r="A126" t="s">
        <v>264</v>
      </c>
      <c r="B126" t="str">
        <f>PROPER(Table1[[#This Row],[track_name]])</f>
        <v>Por Las Noches</v>
      </c>
      <c r="C126" t="s">
        <v>265</v>
      </c>
      <c r="D126" t="str">
        <f>PROPER(Table1[[#This Row],[artist(s)_name]])</f>
        <v>Peso Pluma</v>
      </c>
      <c r="E126">
        <v>1</v>
      </c>
      <c r="F126" s="5">
        <f>IF(Table1[[#This Row],[Artist Count]]&gt;=4, "4+", Table1[[#This Row],[Artist Count]])</f>
        <v>1</v>
      </c>
      <c r="G126">
        <v>2021</v>
      </c>
      <c r="H126">
        <v>6</v>
      </c>
      <c r="I126">
        <v>11</v>
      </c>
      <c r="J126" s="4">
        <f>DATE(Table1[[#This Row],[Released Year]],Table1[[#This Row],[Released Month]],Table1[[#This Row],[Released Day]])</f>
        <v>44358</v>
      </c>
      <c r="K126">
        <v>457</v>
      </c>
      <c r="L126">
        <v>24</v>
      </c>
      <c r="M126" s="3">
        <v>330346424</v>
      </c>
      <c r="N126">
        <v>8</v>
      </c>
      <c r="O126">
        <v>116</v>
      </c>
      <c r="P126">
        <v>4</v>
      </c>
      <c r="Q126">
        <v>3</v>
      </c>
      <c r="R126">
        <v>2</v>
      </c>
      <c r="S126">
        <v>92</v>
      </c>
      <c r="U126" t="s">
        <v>27</v>
      </c>
      <c r="V126">
        <v>81</v>
      </c>
      <c r="W126" t="str" cm="1">
        <f t="array" ref="W126">_xlfn.IFS(Table1[[#This Row],[Danceability %]]&lt;=35,"Low",Table1[[#This Row],[Danceability %]]&lt;=70,"Medium",Table1[[#This Row],[Danceability %]]&gt;70,"High")</f>
        <v>High</v>
      </c>
      <c r="X126">
        <v>39</v>
      </c>
      <c r="Y126">
        <v>60</v>
      </c>
      <c r="Z126" t="str" cm="1">
        <f t="array" ref="Z126">_xlfn.IFS(Table1[[#This Row],[Energy %]]&lt;=35,"Low",Table1[[#This Row],[Energy %]]&lt;=70,"Medium",Table1[[#This Row],[Energy %]]&gt;70,"High")</f>
        <v>Medium</v>
      </c>
      <c r="AA126">
        <v>31</v>
      </c>
      <c r="AB126" t="str" cm="1">
        <f t="array" ref="AB126">_xlfn.IFS(Table1[[#This Row],[Acousticness %]]&lt;=35,"Low",Table1[[#This Row],[Acousticness %]]&lt;=70,"Medium",Table1[[#This Row],[Acousticness %]]&gt;70,"High")</f>
        <v>Low</v>
      </c>
      <c r="AC126">
        <v>0</v>
      </c>
      <c r="AD126">
        <v>7</v>
      </c>
      <c r="AE126">
        <v>3</v>
      </c>
    </row>
    <row r="127" spans="1:31" x14ac:dyDescent="0.3">
      <c r="A127" t="s">
        <v>266</v>
      </c>
      <c r="B127" t="str">
        <f>PROPER(Table1[[#This Row],[track_name]])</f>
        <v>Feliz Cumpleaï¿½Ï¿½Os Fe</v>
      </c>
      <c r="C127" t="s">
        <v>267</v>
      </c>
      <c r="D127" t="str">
        <f>PROPER(Table1[[#This Row],[artist(s)_name]])</f>
        <v>Feid</v>
      </c>
      <c r="E127">
        <v>1</v>
      </c>
      <c r="F127" s="5">
        <f>IF(Table1[[#This Row],[Artist Count]]&gt;=4, "4+", Table1[[#This Row],[Artist Count]])</f>
        <v>1</v>
      </c>
      <c r="G127">
        <v>2022</v>
      </c>
      <c r="H127">
        <v>8</v>
      </c>
      <c r="I127">
        <v>19</v>
      </c>
      <c r="J127" s="4">
        <f>DATE(Table1[[#This Row],[Released Year]],Table1[[#This Row],[Released Month]],Table1[[#This Row],[Released Day]])</f>
        <v>44792</v>
      </c>
      <c r="K127">
        <v>3430</v>
      </c>
      <c r="L127">
        <v>38</v>
      </c>
      <c r="M127" s="3">
        <v>601863821</v>
      </c>
      <c r="N127">
        <v>45</v>
      </c>
      <c r="O127">
        <v>69</v>
      </c>
      <c r="P127">
        <v>52</v>
      </c>
      <c r="Q127">
        <v>4</v>
      </c>
      <c r="R127">
        <v>3</v>
      </c>
      <c r="S127">
        <v>95</v>
      </c>
      <c r="T127" t="s">
        <v>33</v>
      </c>
      <c r="U127" t="s">
        <v>27</v>
      </c>
      <c r="V127">
        <v>87</v>
      </c>
      <c r="W127" t="str" cm="1">
        <f t="array" ref="W127">_xlfn.IFS(Table1[[#This Row],[Danceability %]]&lt;=35,"Low",Table1[[#This Row],[Danceability %]]&lt;=70,"Medium",Table1[[#This Row],[Danceability %]]&gt;70,"High")</f>
        <v>High</v>
      </c>
      <c r="X127">
        <v>57</v>
      </c>
      <c r="Y127">
        <v>55</v>
      </c>
      <c r="Z127" t="str" cm="1">
        <f t="array" ref="Z127">_xlfn.IFS(Table1[[#This Row],[Energy %]]&lt;=35,"Low",Table1[[#This Row],[Energy %]]&lt;=70,"Medium",Table1[[#This Row],[Energy %]]&gt;70,"High")</f>
        <v>Medium</v>
      </c>
      <c r="AA127">
        <v>10</v>
      </c>
      <c r="AB127" t="str" cm="1">
        <f t="array" ref="AB127">_xlfn.IFS(Table1[[#This Row],[Acousticness %]]&lt;=35,"Low",Table1[[#This Row],[Acousticness %]]&lt;=70,"Medium",Table1[[#This Row],[Acousticness %]]&gt;70,"High")</f>
        <v>Low</v>
      </c>
      <c r="AC127">
        <v>0</v>
      </c>
      <c r="AD127">
        <v>29</v>
      </c>
      <c r="AE127">
        <v>7</v>
      </c>
    </row>
    <row r="128" spans="1:31" x14ac:dyDescent="0.3">
      <c r="A128" t="s">
        <v>268</v>
      </c>
      <c r="B128" t="str">
        <f>PROPER(Table1[[#This Row],[track_name]])</f>
        <v>Can'T Hold Us (Feat. Ray Dalton)</v>
      </c>
      <c r="C128" t="s">
        <v>269</v>
      </c>
      <c r="D128" t="str">
        <f>PROPER(Table1[[#This Row],[artist(s)_name]])</f>
        <v>Ray Dalton, Ryan Lewis, Macklemore</v>
      </c>
      <c r="E128">
        <v>3</v>
      </c>
      <c r="F128" s="5">
        <f>IF(Table1[[#This Row],[Artist Count]]&gt;=4, "4+", Table1[[#This Row],[Artist Count]])</f>
        <v>3</v>
      </c>
      <c r="G128">
        <v>2011</v>
      </c>
      <c r="H128">
        <v>8</v>
      </c>
      <c r="I128">
        <v>16</v>
      </c>
      <c r="J128" s="4">
        <f>DATE(Table1[[#This Row],[Released Year]],Table1[[#This Row],[Released Month]],Table1[[#This Row],[Released Day]])</f>
        <v>40771</v>
      </c>
      <c r="K128">
        <v>6074</v>
      </c>
      <c r="L128">
        <v>52</v>
      </c>
      <c r="M128" s="3">
        <v>1953533826</v>
      </c>
      <c r="N128">
        <v>201</v>
      </c>
      <c r="O128">
        <v>44</v>
      </c>
      <c r="P128" s="1">
        <v>6551</v>
      </c>
      <c r="Q128">
        <v>2</v>
      </c>
      <c r="R128">
        <v>0</v>
      </c>
      <c r="S128">
        <v>146</v>
      </c>
      <c r="T128" t="s">
        <v>50</v>
      </c>
      <c r="U128" t="s">
        <v>27</v>
      </c>
      <c r="V128">
        <v>63</v>
      </c>
      <c r="W128" t="str" cm="1">
        <f t="array" ref="W128">_xlfn.IFS(Table1[[#This Row],[Danceability %]]&lt;=35,"Low",Table1[[#This Row],[Danceability %]]&lt;=70,"Medium",Table1[[#This Row],[Danceability %]]&gt;70,"High")</f>
        <v>Medium</v>
      </c>
      <c r="X128">
        <v>88</v>
      </c>
      <c r="Y128">
        <v>93</v>
      </c>
      <c r="Z128" t="str" cm="1">
        <f t="array" ref="Z128">_xlfn.IFS(Table1[[#This Row],[Energy %]]&lt;=35,"Low",Table1[[#This Row],[Energy %]]&lt;=70,"Medium",Table1[[#This Row],[Energy %]]&gt;70,"High")</f>
        <v>High</v>
      </c>
      <c r="AA128">
        <v>3</v>
      </c>
      <c r="AB128" t="str" cm="1">
        <f t="array" ref="AB128">_xlfn.IFS(Table1[[#This Row],[Acousticness %]]&lt;=35,"Low",Table1[[#This Row],[Acousticness %]]&lt;=70,"Medium",Table1[[#This Row],[Acousticness %]]&gt;70,"High")</f>
        <v>Low</v>
      </c>
      <c r="AC128">
        <v>0</v>
      </c>
      <c r="AD128">
        <v>10</v>
      </c>
      <c r="AE128">
        <v>8</v>
      </c>
    </row>
    <row r="129" spans="1:31" x14ac:dyDescent="0.3">
      <c r="A129" t="s">
        <v>270</v>
      </c>
      <c r="B129" t="str">
        <f>PROPER(Table1[[#This Row],[track_name]])</f>
        <v>Watermelon Sugar</v>
      </c>
      <c r="C129" t="s">
        <v>61</v>
      </c>
      <c r="D129" t="str">
        <f>PROPER(Table1[[#This Row],[artist(s)_name]])</f>
        <v>Harry Styles</v>
      </c>
      <c r="E129">
        <v>1</v>
      </c>
      <c r="F129" s="5">
        <f>IF(Table1[[#This Row],[Artist Count]]&gt;=4, "4+", Table1[[#This Row],[Artist Count]])</f>
        <v>1</v>
      </c>
      <c r="G129">
        <v>2019</v>
      </c>
      <c r="H129">
        <v>11</v>
      </c>
      <c r="I129">
        <v>17</v>
      </c>
      <c r="J129" s="4">
        <f>DATE(Table1[[#This Row],[Released Year]],Table1[[#This Row],[Released Month]],Table1[[#This Row],[Released Day]])</f>
        <v>43786</v>
      </c>
      <c r="K129">
        <v>21915</v>
      </c>
      <c r="L129">
        <v>34</v>
      </c>
      <c r="M129" s="3">
        <v>2322580122</v>
      </c>
      <c r="N129">
        <v>437</v>
      </c>
      <c r="O129">
        <v>115</v>
      </c>
      <c r="P129" s="1">
        <v>1212</v>
      </c>
      <c r="Q129">
        <v>12</v>
      </c>
      <c r="S129">
        <v>95</v>
      </c>
      <c r="U129" t="s">
        <v>27</v>
      </c>
      <c r="V129">
        <v>55</v>
      </c>
      <c r="W129" t="str" cm="1">
        <f t="array" ref="W129">_xlfn.IFS(Table1[[#This Row],[Danceability %]]&lt;=35,"Low",Table1[[#This Row],[Danceability %]]&lt;=70,"Medium",Table1[[#This Row],[Danceability %]]&gt;70,"High")</f>
        <v>Medium</v>
      </c>
      <c r="X129">
        <v>56</v>
      </c>
      <c r="Y129">
        <v>82</v>
      </c>
      <c r="Z129" t="str" cm="1">
        <f t="array" ref="Z129">_xlfn.IFS(Table1[[#This Row],[Energy %]]&lt;=35,"Low",Table1[[#This Row],[Energy %]]&lt;=70,"Medium",Table1[[#This Row],[Energy %]]&gt;70,"High")</f>
        <v>High</v>
      </c>
      <c r="AA129">
        <v>12</v>
      </c>
      <c r="AB129" t="str" cm="1">
        <f t="array" ref="AB129">_xlfn.IFS(Table1[[#This Row],[Acousticness %]]&lt;=35,"Low",Table1[[#This Row],[Acousticness %]]&lt;=70,"Medium",Table1[[#This Row],[Acousticness %]]&gt;70,"High")</f>
        <v>Low</v>
      </c>
      <c r="AC129">
        <v>0</v>
      </c>
      <c r="AD129">
        <v>34</v>
      </c>
      <c r="AE129">
        <v>5</v>
      </c>
    </row>
    <row r="130" spans="1:31" x14ac:dyDescent="0.3">
      <c r="A130" t="s">
        <v>271</v>
      </c>
      <c r="B130" t="str">
        <f>PROPER(Table1[[#This Row],[track_name]])</f>
        <v>Lovely - Bonus Track</v>
      </c>
      <c r="C130" t="s">
        <v>272</v>
      </c>
      <c r="D130" t="str">
        <f>PROPER(Table1[[#This Row],[artist(s)_name]])</f>
        <v>Billie Eilish, Khalid</v>
      </c>
      <c r="E130">
        <v>2</v>
      </c>
      <c r="F130" s="5">
        <f>IF(Table1[[#This Row],[Artist Count]]&gt;=4, "4+", Table1[[#This Row],[Artist Count]])</f>
        <v>2</v>
      </c>
      <c r="G130">
        <v>2017</v>
      </c>
      <c r="H130">
        <v>8</v>
      </c>
      <c r="I130">
        <v>11</v>
      </c>
      <c r="J130" s="4">
        <f>DATE(Table1[[#This Row],[Released Year]],Table1[[#This Row],[Released Month]],Table1[[#This Row],[Released Day]])</f>
        <v>42958</v>
      </c>
      <c r="K130">
        <v>15032</v>
      </c>
      <c r="L130">
        <v>30</v>
      </c>
      <c r="M130" s="3">
        <v>2355719893</v>
      </c>
      <c r="N130">
        <v>221</v>
      </c>
      <c r="O130">
        <v>96</v>
      </c>
      <c r="P130" s="1">
        <v>1078</v>
      </c>
      <c r="Q130">
        <v>2</v>
      </c>
      <c r="R130">
        <v>136</v>
      </c>
      <c r="S130">
        <v>115</v>
      </c>
      <c r="T130" t="s">
        <v>100</v>
      </c>
      <c r="U130" t="s">
        <v>39</v>
      </c>
      <c r="V130">
        <v>35</v>
      </c>
      <c r="W130" t="str" cm="1">
        <f t="array" ref="W130">_xlfn.IFS(Table1[[#This Row],[Danceability %]]&lt;=35,"Low",Table1[[#This Row],[Danceability %]]&lt;=70,"Medium",Table1[[#This Row],[Danceability %]]&gt;70,"High")</f>
        <v>Low</v>
      </c>
      <c r="X130">
        <v>12</v>
      </c>
      <c r="Y130">
        <v>30</v>
      </c>
      <c r="Z130" t="str" cm="1">
        <f t="array" ref="Z130">_xlfn.IFS(Table1[[#This Row],[Energy %]]&lt;=35,"Low",Table1[[#This Row],[Energy %]]&lt;=70,"Medium",Table1[[#This Row],[Energy %]]&gt;70,"High")</f>
        <v>Low</v>
      </c>
      <c r="AA130">
        <v>93</v>
      </c>
      <c r="AB130" t="str" cm="1">
        <f t="array" ref="AB130">_xlfn.IFS(Table1[[#This Row],[Acousticness %]]&lt;=35,"Low",Table1[[#This Row],[Acousticness %]]&lt;=70,"Medium",Table1[[#This Row],[Acousticness %]]&gt;70,"High")</f>
        <v>High</v>
      </c>
      <c r="AC130">
        <v>0</v>
      </c>
      <c r="AD130">
        <v>10</v>
      </c>
      <c r="AE130">
        <v>3</v>
      </c>
    </row>
    <row r="131" spans="1:31" x14ac:dyDescent="0.3">
      <c r="A131" t="s">
        <v>273</v>
      </c>
      <c r="B131" t="str">
        <f>PROPER(Table1[[#This Row],[track_name]])</f>
        <v>Rauw Alejandro: Bzrp Music Sessions, Vol. 56</v>
      </c>
      <c r="C131" t="s">
        <v>166</v>
      </c>
      <c r="D131" t="str">
        <f>PROPER(Table1[[#This Row],[artist(s)_name]])</f>
        <v>Rauw Alejandro, Bizarrap</v>
      </c>
      <c r="E131">
        <v>2</v>
      </c>
      <c r="F131" s="5">
        <f>IF(Table1[[#This Row],[Artist Count]]&gt;=4, "4+", Table1[[#This Row],[Artist Count]])</f>
        <v>2</v>
      </c>
      <c r="G131">
        <v>2023</v>
      </c>
      <c r="H131">
        <v>6</v>
      </c>
      <c r="I131">
        <v>21</v>
      </c>
      <c r="J131" s="4">
        <f>DATE(Table1[[#This Row],[Released Year]],Table1[[#This Row],[Released Month]],Table1[[#This Row],[Released Day]])</f>
        <v>45098</v>
      </c>
      <c r="K131">
        <v>871</v>
      </c>
      <c r="L131">
        <v>32</v>
      </c>
      <c r="M131" s="3">
        <v>66902503</v>
      </c>
      <c r="N131">
        <v>25</v>
      </c>
      <c r="O131">
        <v>59</v>
      </c>
      <c r="P131">
        <v>32</v>
      </c>
      <c r="Q131">
        <v>5</v>
      </c>
      <c r="R131">
        <v>88</v>
      </c>
      <c r="S131">
        <v>128</v>
      </c>
      <c r="T131" t="s">
        <v>26</v>
      </c>
      <c r="U131" t="s">
        <v>27</v>
      </c>
      <c r="V131">
        <v>78</v>
      </c>
      <c r="W131" t="str" cm="1">
        <f t="array" ref="W131">_xlfn.IFS(Table1[[#This Row],[Danceability %]]&lt;=35,"Low",Table1[[#This Row],[Danceability %]]&lt;=70,"Medium",Table1[[#This Row],[Danceability %]]&gt;70,"High")</f>
        <v>High</v>
      </c>
      <c r="X131">
        <v>59</v>
      </c>
      <c r="Y131">
        <v>65</v>
      </c>
      <c r="Z131" t="str" cm="1">
        <f t="array" ref="Z131">_xlfn.IFS(Table1[[#This Row],[Energy %]]&lt;=35,"Low",Table1[[#This Row],[Energy %]]&lt;=70,"Medium",Table1[[#This Row],[Energy %]]&gt;70,"High")</f>
        <v>Medium</v>
      </c>
      <c r="AA131">
        <v>10</v>
      </c>
      <c r="AB131" t="str" cm="1">
        <f t="array" ref="AB131">_xlfn.IFS(Table1[[#This Row],[Acousticness %]]&lt;=35,"Low",Table1[[#This Row],[Acousticness %]]&lt;=70,"Medium",Table1[[#This Row],[Acousticness %]]&gt;70,"High")</f>
        <v>Low</v>
      </c>
      <c r="AC131">
        <v>0</v>
      </c>
      <c r="AD131">
        <v>26</v>
      </c>
      <c r="AE131">
        <v>5</v>
      </c>
    </row>
    <row r="132" spans="1:31" x14ac:dyDescent="0.3">
      <c r="A132" t="s">
        <v>274</v>
      </c>
      <c r="B132" t="str">
        <f>PROPER(Table1[[#This Row],[track_name]])</f>
        <v>Queencard</v>
      </c>
      <c r="C132" t="s">
        <v>275</v>
      </c>
      <c r="D132" t="str">
        <f>PROPER(Table1[[#This Row],[artist(s)_name]])</f>
        <v>(G)I-Dle</v>
      </c>
      <c r="E132">
        <v>1</v>
      </c>
      <c r="F132" s="5">
        <f>IF(Table1[[#This Row],[Artist Count]]&gt;=4, "4+", Table1[[#This Row],[Artist Count]])</f>
        <v>1</v>
      </c>
      <c r="G132">
        <v>2023</v>
      </c>
      <c r="H132">
        <v>5</v>
      </c>
      <c r="I132">
        <v>15</v>
      </c>
      <c r="J132" s="4">
        <f>DATE(Table1[[#This Row],[Released Year]],Table1[[#This Row],[Released Month]],Table1[[#This Row],[Released Day]])</f>
        <v>45061</v>
      </c>
      <c r="K132">
        <v>451</v>
      </c>
      <c r="L132">
        <v>33</v>
      </c>
      <c r="M132" s="3">
        <v>96273746</v>
      </c>
      <c r="N132">
        <v>10</v>
      </c>
      <c r="O132">
        <v>126</v>
      </c>
      <c r="P132">
        <v>7</v>
      </c>
      <c r="Q132">
        <v>0</v>
      </c>
      <c r="R132">
        <v>148</v>
      </c>
      <c r="S132">
        <v>130</v>
      </c>
      <c r="T132" t="s">
        <v>100</v>
      </c>
      <c r="U132" t="s">
        <v>39</v>
      </c>
      <c r="V132">
        <v>82</v>
      </c>
      <c r="W132" t="str" cm="1">
        <f t="array" ref="W132">_xlfn.IFS(Table1[[#This Row],[Danceability %]]&lt;=35,"Low",Table1[[#This Row],[Danceability %]]&lt;=70,"Medium",Table1[[#This Row],[Danceability %]]&gt;70,"High")</f>
        <v>High</v>
      </c>
      <c r="X132">
        <v>69</v>
      </c>
      <c r="Y132">
        <v>83</v>
      </c>
      <c r="Z132" t="str" cm="1">
        <f t="array" ref="Z132">_xlfn.IFS(Table1[[#This Row],[Energy %]]&lt;=35,"Low",Table1[[#This Row],[Energy %]]&lt;=70,"Medium",Table1[[#This Row],[Energy %]]&gt;70,"High")</f>
        <v>High</v>
      </c>
      <c r="AA132">
        <v>3</v>
      </c>
      <c r="AB132" t="str" cm="1">
        <f t="array" ref="AB132">_xlfn.IFS(Table1[[#This Row],[Acousticness %]]&lt;=35,"Low",Table1[[#This Row],[Acousticness %]]&lt;=70,"Medium",Table1[[#This Row],[Acousticness %]]&gt;70,"High")</f>
        <v>Low</v>
      </c>
      <c r="AC132">
        <v>0</v>
      </c>
      <c r="AD132">
        <v>27</v>
      </c>
      <c r="AE132">
        <v>5</v>
      </c>
    </row>
    <row r="133" spans="1:31" x14ac:dyDescent="0.3">
      <c r="A133" t="s">
        <v>276</v>
      </c>
      <c r="B133" t="str">
        <f>PROPER(Table1[[#This Row],[track_name]])</f>
        <v>Omg</v>
      </c>
      <c r="C133" t="s">
        <v>55</v>
      </c>
      <c r="D133" t="str">
        <f>PROPER(Table1[[#This Row],[artist(s)_name]])</f>
        <v>Newjeans</v>
      </c>
      <c r="E133">
        <v>1</v>
      </c>
      <c r="F133" s="5">
        <f>IF(Table1[[#This Row],[Artist Count]]&gt;=4, "4+", Table1[[#This Row],[Artist Count]])</f>
        <v>1</v>
      </c>
      <c r="G133">
        <v>2023</v>
      </c>
      <c r="H133">
        <v>1</v>
      </c>
      <c r="I133">
        <v>2</v>
      </c>
      <c r="J133" s="4">
        <f>DATE(Table1[[#This Row],[Released Year]],Table1[[#This Row],[Released Month]],Table1[[#This Row],[Released Day]])</f>
        <v>44928</v>
      </c>
      <c r="K133">
        <v>1783</v>
      </c>
      <c r="L133">
        <v>27</v>
      </c>
      <c r="M133" s="3">
        <v>430977451</v>
      </c>
      <c r="N133">
        <v>26</v>
      </c>
      <c r="O133">
        <v>124</v>
      </c>
      <c r="P133">
        <v>15</v>
      </c>
      <c r="Q133">
        <v>1</v>
      </c>
      <c r="R133">
        <v>22</v>
      </c>
      <c r="S133">
        <v>127</v>
      </c>
      <c r="T133" t="s">
        <v>36</v>
      </c>
      <c r="U133" t="s">
        <v>39</v>
      </c>
      <c r="V133">
        <v>80</v>
      </c>
      <c r="W133" t="str" cm="1">
        <f t="array" ref="W133">_xlfn.IFS(Table1[[#This Row],[Danceability %]]&lt;=35,"Low",Table1[[#This Row],[Danceability %]]&lt;=70,"Medium",Table1[[#This Row],[Danceability %]]&gt;70,"High")</f>
        <v>High</v>
      </c>
      <c r="X133">
        <v>74</v>
      </c>
      <c r="Y133">
        <v>77</v>
      </c>
      <c r="Z133" t="str" cm="1">
        <f t="array" ref="Z133">_xlfn.IFS(Table1[[#This Row],[Energy %]]&lt;=35,"Low",Table1[[#This Row],[Energy %]]&lt;=70,"Medium",Table1[[#This Row],[Energy %]]&gt;70,"High")</f>
        <v>High</v>
      </c>
      <c r="AA133">
        <v>36</v>
      </c>
      <c r="AB133" t="str" cm="1">
        <f t="array" ref="AB133">_xlfn.IFS(Table1[[#This Row],[Acousticness %]]&lt;=35,"Low",Table1[[#This Row],[Acousticness %]]&lt;=70,"Medium",Table1[[#This Row],[Acousticness %]]&gt;70,"High")</f>
        <v>Medium</v>
      </c>
      <c r="AC133">
        <v>0</v>
      </c>
      <c r="AD133">
        <v>11</v>
      </c>
      <c r="AE133">
        <v>4</v>
      </c>
    </row>
    <row r="134" spans="1:31" x14ac:dyDescent="0.3">
      <c r="A134" t="s">
        <v>277</v>
      </c>
      <c r="B134" t="str">
        <f>PROPER(Table1[[#This Row],[track_name]])</f>
        <v>Radio</v>
      </c>
      <c r="C134" t="s">
        <v>217</v>
      </c>
      <c r="D134" t="str">
        <f>PROPER(Table1[[#This Row],[artist(s)_name]])</f>
        <v>Lana Del Rey</v>
      </c>
      <c r="E134">
        <v>1</v>
      </c>
      <c r="F134" s="5">
        <f>IF(Table1[[#This Row],[Artist Count]]&gt;=4, "4+", Table1[[#This Row],[Artist Count]])</f>
        <v>1</v>
      </c>
      <c r="G134">
        <v>2011</v>
      </c>
      <c r="H134">
        <v>1</v>
      </c>
      <c r="I134">
        <v>1</v>
      </c>
      <c r="J134" s="4">
        <f>DATE(Table1[[#This Row],[Released Year]],Table1[[#This Row],[Released Month]],Table1[[#This Row],[Released Day]])</f>
        <v>40544</v>
      </c>
      <c r="K134">
        <v>9389</v>
      </c>
      <c r="L134">
        <v>46</v>
      </c>
      <c r="M134" s="3">
        <v>284819874</v>
      </c>
      <c r="N134">
        <v>24</v>
      </c>
      <c r="O134">
        <v>122</v>
      </c>
      <c r="P134">
        <v>282</v>
      </c>
      <c r="Q134">
        <v>3</v>
      </c>
      <c r="R134">
        <v>368</v>
      </c>
      <c r="S134">
        <v>150</v>
      </c>
      <c r="T134" t="s">
        <v>50</v>
      </c>
      <c r="U134" t="s">
        <v>27</v>
      </c>
      <c r="V134">
        <v>42</v>
      </c>
      <c r="W134" t="str" cm="1">
        <f t="array" ref="W134">_xlfn.IFS(Table1[[#This Row],[Danceability %]]&lt;=35,"Low",Table1[[#This Row],[Danceability %]]&lt;=70,"Medium",Table1[[#This Row],[Danceability %]]&gt;70,"High")</f>
        <v>Medium</v>
      </c>
      <c r="X134">
        <v>20</v>
      </c>
      <c r="Y134">
        <v>86</v>
      </c>
      <c r="Z134" t="str" cm="1">
        <f t="array" ref="Z134">_xlfn.IFS(Table1[[#This Row],[Energy %]]&lt;=35,"Low",Table1[[#This Row],[Energy %]]&lt;=70,"Medium",Table1[[#This Row],[Energy %]]&gt;70,"High")</f>
        <v>High</v>
      </c>
      <c r="AA134">
        <v>21</v>
      </c>
      <c r="AB134" t="str" cm="1">
        <f t="array" ref="AB134">_xlfn.IFS(Table1[[#This Row],[Acousticness %]]&lt;=35,"Low",Table1[[#This Row],[Acousticness %]]&lt;=70,"Medium",Table1[[#This Row],[Acousticness %]]&gt;70,"High")</f>
        <v>Low</v>
      </c>
      <c r="AC134">
        <v>0</v>
      </c>
      <c r="AD134">
        <v>9</v>
      </c>
      <c r="AE134">
        <v>9</v>
      </c>
    </row>
    <row r="135" spans="1:31" x14ac:dyDescent="0.3">
      <c r="A135" t="s">
        <v>278</v>
      </c>
      <c r="B135" t="str">
        <f>PROPER(Table1[[#This Row],[track_name]])</f>
        <v>Shakira: Bzrp Music Sessions, Vol. 53</v>
      </c>
      <c r="C135" t="s">
        <v>279</v>
      </c>
      <c r="D135" t="str">
        <f>PROPER(Table1[[#This Row],[artist(s)_name]])</f>
        <v>Shakira, Bizarrap</v>
      </c>
      <c r="E135">
        <v>2</v>
      </c>
      <c r="F135" s="5">
        <f>IF(Table1[[#This Row],[Artist Count]]&gt;=4, "4+", Table1[[#This Row],[Artist Count]])</f>
        <v>2</v>
      </c>
      <c r="G135">
        <v>2023</v>
      </c>
      <c r="H135">
        <v>1</v>
      </c>
      <c r="I135">
        <v>11</v>
      </c>
      <c r="J135" s="4">
        <f>DATE(Table1[[#This Row],[Released Year]],Table1[[#This Row],[Released Month]],Table1[[#This Row],[Released Day]])</f>
        <v>44937</v>
      </c>
      <c r="K135">
        <v>5724</v>
      </c>
      <c r="L135">
        <v>44</v>
      </c>
      <c r="M135" s="3">
        <v>721975598</v>
      </c>
      <c r="N135">
        <v>119</v>
      </c>
      <c r="O135">
        <v>108</v>
      </c>
      <c r="P135">
        <v>254</v>
      </c>
      <c r="Q135">
        <v>29</v>
      </c>
      <c r="R135">
        <v>22</v>
      </c>
      <c r="S135">
        <v>122</v>
      </c>
      <c r="T135" t="s">
        <v>50</v>
      </c>
      <c r="U135" t="s">
        <v>39</v>
      </c>
      <c r="V135">
        <v>78</v>
      </c>
      <c r="W135" t="str" cm="1">
        <f t="array" ref="W135">_xlfn.IFS(Table1[[#This Row],[Danceability %]]&lt;=35,"Low",Table1[[#This Row],[Danceability %]]&lt;=70,"Medium",Table1[[#This Row],[Danceability %]]&gt;70,"High")</f>
        <v>High</v>
      </c>
      <c r="X135">
        <v>50</v>
      </c>
      <c r="Y135">
        <v>63</v>
      </c>
      <c r="Z135" t="str" cm="1">
        <f t="array" ref="Z135">_xlfn.IFS(Table1[[#This Row],[Energy %]]&lt;=35,"Low",Table1[[#This Row],[Energy %]]&lt;=70,"Medium",Table1[[#This Row],[Energy %]]&gt;70,"High")</f>
        <v>Medium</v>
      </c>
      <c r="AA135">
        <v>27</v>
      </c>
      <c r="AB135" t="str" cm="1">
        <f t="array" ref="AB135">_xlfn.IFS(Table1[[#This Row],[Acousticness %]]&lt;=35,"Low",Table1[[#This Row],[Acousticness %]]&lt;=70,"Medium",Table1[[#This Row],[Acousticness %]]&gt;70,"High")</f>
        <v>Low</v>
      </c>
      <c r="AC135">
        <v>0</v>
      </c>
      <c r="AD135">
        <v>9</v>
      </c>
      <c r="AE135">
        <v>5</v>
      </c>
    </row>
    <row r="136" spans="1:31" x14ac:dyDescent="0.3">
      <c r="A136">
        <v>505</v>
      </c>
      <c r="B136" t="str">
        <f>PROPER(Table1[[#This Row],[track_name]])</f>
        <v>505</v>
      </c>
      <c r="C136" t="s">
        <v>78</v>
      </c>
      <c r="D136" t="str">
        <f>PROPER(Table1[[#This Row],[artist(s)_name]])</f>
        <v>Arctic Monkeys</v>
      </c>
      <c r="E136">
        <v>1</v>
      </c>
      <c r="F136" s="5">
        <f>IF(Table1[[#This Row],[Artist Count]]&gt;=4, "4+", Table1[[#This Row],[Artist Count]])</f>
        <v>1</v>
      </c>
      <c r="G136">
        <v>2007</v>
      </c>
      <c r="H136">
        <v>4</v>
      </c>
      <c r="I136">
        <v>20</v>
      </c>
      <c r="J136" s="4">
        <f>DATE(Table1[[#This Row],[Released Year]],Table1[[#This Row],[Released Month]],Table1[[#This Row],[Released Day]])</f>
        <v>39192</v>
      </c>
      <c r="K136">
        <v>13985</v>
      </c>
      <c r="L136">
        <v>25</v>
      </c>
      <c r="M136" s="3">
        <v>1217120710</v>
      </c>
      <c r="N136">
        <v>30</v>
      </c>
      <c r="O136">
        <v>80</v>
      </c>
      <c r="P136">
        <v>588</v>
      </c>
      <c r="Q136">
        <v>1</v>
      </c>
      <c r="R136">
        <v>1</v>
      </c>
      <c r="S136">
        <v>140</v>
      </c>
      <c r="U136" t="s">
        <v>27</v>
      </c>
      <c r="V136">
        <v>52</v>
      </c>
      <c r="W136" t="str" cm="1">
        <f t="array" ref="W136">_xlfn.IFS(Table1[[#This Row],[Danceability %]]&lt;=35,"Low",Table1[[#This Row],[Danceability %]]&lt;=70,"Medium",Table1[[#This Row],[Danceability %]]&gt;70,"High")</f>
        <v>Medium</v>
      </c>
      <c r="X136">
        <v>20</v>
      </c>
      <c r="Y136">
        <v>85</v>
      </c>
      <c r="Z136" t="str" cm="1">
        <f t="array" ref="Z136">_xlfn.IFS(Table1[[#This Row],[Energy %]]&lt;=35,"Low",Table1[[#This Row],[Energy %]]&lt;=70,"Medium",Table1[[#This Row],[Energy %]]&gt;70,"High")</f>
        <v>High</v>
      </c>
      <c r="AA136">
        <v>0</v>
      </c>
      <c r="AB136" t="str" cm="1">
        <f t="array" ref="AB136">_xlfn.IFS(Table1[[#This Row],[Acousticness %]]&lt;=35,"Low",Table1[[#This Row],[Acousticness %]]&lt;=70,"Medium",Table1[[#This Row],[Acousticness %]]&gt;70,"High")</f>
        <v>Low</v>
      </c>
      <c r="AC136">
        <v>0</v>
      </c>
      <c r="AD136">
        <v>7</v>
      </c>
      <c r="AE136">
        <v>5</v>
      </c>
    </row>
    <row r="137" spans="1:31" x14ac:dyDescent="0.3">
      <c r="A137" t="s">
        <v>280</v>
      </c>
      <c r="B137" t="str">
        <f>PROPER(Table1[[#This Row],[track_name]])</f>
        <v>Calling (Spider-Man: Across The Spider-Verse) (Metro Boomin &amp; Swae Lee, Nav, Feat. A Boogie Wit Da Hoodie)</v>
      </c>
      <c r="C137" t="s">
        <v>281</v>
      </c>
      <c r="D137" t="str">
        <f>PROPER(Table1[[#This Row],[artist(s)_name]])</f>
        <v>Swae Lee, A Boogie Wit Da Hoodie, Metro Boomin, Nav</v>
      </c>
      <c r="E137">
        <v>4</v>
      </c>
      <c r="F137" s="5" t="str">
        <f>IF(Table1[[#This Row],[Artist Count]]&gt;=4, "4+", Table1[[#This Row],[Artist Count]])</f>
        <v>4+</v>
      </c>
      <c r="G137">
        <v>2023</v>
      </c>
      <c r="H137">
        <v>6</v>
      </c>
      <c r="I137">
        <v>2</v>
      </c>
      <c r="J137" s="4">
        <f>DATE(Table1[[#This Row],[Released Year]],Table1[[#This Row],[Released Month]],Table1[[#This Row],[Released Day]])</f>
        <v>45079</v>
      </c>
      <c r="K137">
        <v>1051</v>
      </c>
      <c r="L137">
        <v>16</v>
      </c>
      <c r="M137" s="3">
        <v>109276132</v>
      </c>
      <c r="N137">
        <v>31</v>
      </c>
      <c r="O137">
        <v>37</v>
      </c>
      <c r="P137">
        <v>31</v>
      </c>
      <c r="Q137">
        <v>0</v>
      </c>
      <c r="R137">
        <v>189</v>
      </c>
      <c r="S137">
        <v>140</v>
      </c>
      <c r="U137" t="s">
        <v>27</v>
      </c>
      <c r="V137">
        <v>63</v>
      </c>
      <c r="W137" t="str" cm="1">
        <f t="array" ref="W137">_xlfn.IFS(Table1[[#This Row],[Danceability %]]&lt;=35,"Low",Table1[[#This Row],[Danceability %]]&lt;=70,"Medium",Table1[[#This Row],[Danceability %]]&gt;70,"High")</f>
        <v>Medium</v>
      </c>
      <c r="X137">
        <v>22</v>
      </c>
      <c r="Y137">
        <v>54</v>
      </c>
      <c r="Z137" t="str" cm="1">
        <f t="array" ref="Z137">_xlfn.IFS(Table1[[#This Row],[Energy %]]&lt;=35,"Low",Table1[[#This Row],[Energy %]]&lt;=70,"Medium",Table1[[#This Row],[Energy %]]&gt;70,"High")</f>
        <v>Medium</v>
      </c>
      <c r="AA137">
        <v>46</v>
      </c>
      <c r="AB137" t="str" cm="1">
        <f t="array" ref="AB137">_xlfn.IFS(Table1[[#This Row],[Acousticness %]]&lt;=35,"Low",Table1[[#This Row],[Acousticness %]]&lt;=70,"Medium",Table1[[#This Row],[Acousticness %]]&gt;70,"High")</f>
        <v>Medium</v>
      </c>
      <c r="AC137">
        <v>0</v>
      </c>
      <c r="AD137">
        <v>12</v>
      </c>
      <c r="AE137">
        <v>8</v>
      </c>
    </row>
    <row r="138" spans="1:31" x14ac:dyDescent="0.3">
      <c r="A138" t="s">
        <v>282</v>
      </c>
      <c r="B138" t="str">
        <f>PROPER(Table1[[#This Row],[track_name]])</f>
        <v>Trance (With Travis Scott &amp; Young Thug)</v>
      </c>
      <c r="C138" t="s">
        <v>283</v>
      </c>
      <c r="D138" t="str">
        <f>PROPER(Table1[[#This Row],[artist(s)_name]])</f>
        <v>Travis Scott, Young Thug, Metro Boomin</v>
      </c>
      <c r="E138">
        <v>3</v>
      </c>
      <c r="F138" s="5">
        <f>IF(Table1[[#This Row],[Artist Count]]&gt;=4, "4+", Table1[[#This Row],[Artist Count]])</f>
        <v>3</v>
      </c>
      <c r="G138">
        <v>2022</v>
      </c>
      <c r="H138">
        <v>12</v>
      </c>
      <c r="I138">
        <v>2</v>
      </c>
      <c r="J138" s="4">
        <f>DATE(Table1[[#This Row],[Released Year]],Table1[[#This Row],[Released Month]],Table1[[#This Row],[Released Day]])</f>
        <v>44897</v>
      </c>
      <c r="K138">
        <v>1682</v>
      </c>
      <c r="L138">
        <v>46</v>
      </c>
      <c r="M138" s="3">
        <v>276259178</v>
      </c>
      <c r="N138">
        <v>24</v>
      </c>
      <c r="O138">
        <v>90</v>
      </c>
      <c r="P138">
        <v>30</v>
      </c>
      <c r="Q138">
        <v>1</v>
      </c>
      <c r="R138">
        <v>176</v>
      </c>
      <c r="S138">
        <v>119</v>
      </c>
      <c r="T138" t="s">
        <v>30</v>
      </c>
      <c r="U138" t="s">
        <v>39</v>
      </c>
      <c r="V138">
        <v>75</v>
      </c>
      <c r="W138" t="str" cm="1">
        <f t="array" ref="W138">_xlfn.IFS(Table1[[#This Row],[Danceability %]]&lt;=35,"Low",Table1[[#This Row],[Danceability %]]&lt;=70,"Medium",Table1[[#This Row],[Danceability %]]&gt;70,"High")</f>
        <v>High</v>
      </c>
      <c r="X138">
        <v>48</v>
      </c>
      <c r="Y138">
        <v>53</v>
      </c>
      <c r="Z138" t="str" cm="1">
        <f t="array" ref="Z138">_xlfn.IFS(Table1[[#This Row],[Energy %]]&lt;=35,"Low",Table1[[#This Row],[Energy %]]&lt;=70,"Medium",Table1[[#This Row],[Energy %]]&gt;70,"High")</f>
        <v>Medium</v>
      </c>
      <c r="AA138">
        <v>18</v>
      </c>
      <c r="AB138" t="str" cm="1">
        <f t="array" ref="AB138">_xlfn.IFS(Table1[[#This Row],[Acousticness %]]&lt;=35,"Low",Table1[[#This Row],[Acousticness %]]&lt;=70,"Medium",Table1[[#This Row],[Acousticness %]]&gt;70,"High")</f>
        <v>Low</v>
      </c>
      <c r="AC138">
        <v>0</v>
      </c>
      <c r="AD138">
        <v>18</v>
      </c>
      <c r="AE138">
        <v>34</v>
      </c>
    </row>
    <row r="139" spans="1:31" x14ac:dyDescent="0.3">
      <c r="A139" t="s">
        <v>284</v>
      </c>
      <c r="B139" t="str">
        <f>PROPER(Table1[[#This Row],[track_name]])</f>
        <v>Tere Vaaste (From "Zara Hatke Zara Bachke")</v>
      </c>
      <c r="C139" t="s">
        <v>285</v>
      </c>
      <c r="D139" t="str">
        <f>PROPER(Table1[[#This Row],[artist(s)_name]])</f>
        <v>Sachin-Jigar, Shadab Faridi, Altamash Faridi, Amitabh Bhattacharya, Varun Jain</v>
      </c>
      <c r="E139">
        <v>5</v>
      </c>
      <c r="F139" s="5" t="str">
        <f>IF(Table1[[#This Row],[Artist Count]]&gt;=4, "4+", Table1[[#This Row],[Artist Count]])</f>
        <v>4+</v>
      </c>
      <c r="G139">
        <v>2023</v>
      </c>
      <c r="H139">
        <v>5</v>
      </c>
      <c r="I139">
        <v>22</v>
      </c>
      <c r="J139" s="4">
        <f>DATE(Table1[[#This Row],[Released Year]],Table1[[#This Row],[Released Month]],Table1[[#This Row],[Released Day]])</f>
        <v>45068</v>
      </c>
      <c r="K139">
        <v>182</v>
      </c>
      <c r="L139">
        <v>8</v>
      </c>
      <c r="M139" s="3">
        <v>54225632</v>
      </c>
      <c r="N139">
        <v>3</v>
      </c>
      <c r="O139">
        <v>88</v>
      </c>
      <c r="P139">
        <v>1</v>
      </c>
      <c r="Q139">
        <v>0</v>
      </c>
      <c r="R139">
        <v>52</v>
      </c>
      <c r="S139">
        <v>110</v>
      </c>
      <c r="T139" t="s">
        <v>73</v>
      </c>
      <c r="U139" t="s">
        <v>39</v>
      </c>
      <c r="V139">
        <v>76</v>
      </c>
      <c r="W139" t="str" cm="1">
        <f t="array" ref="W139">_xlfn.IFS(Table1[[#This Row],[Danceability %]]&lt;=35,"Low",Table1[[#This Row],[Danceability %]]&lt;=70,"Medium",Table1[[#This Row],[Danceability %]]&gt;70,"High")</f>
        <v>High</v>
      </c>
      <c r="X139">
        <v>96</v>
      </c>
      <c r="Y139">
        <v>72</v>
      </c>
      <c r="Z139" t="str" cm="1">
        <f t="array" ref="Z139">_xlfn.IFS(Table1[[#This Row],[Energy %]]&lt;=35,"Low",Table1[[#This Row],[Energy %]]&lt;=70,"Medium",Table1[[#This Row],[Energy %]]&gt;70,"High")</f>
        <v>High</v>
      </c>
      <c r="AA139">
        <v>32</v>
      </c>
      <c r="AB139" t="str" cm="1">
        <f t="array" ref="AB139">_xlfn.IFS(Table1[[#This Row],[Acousticness %]]&lt;=35,"Low",Table1[[#This Row],[Acousticness %]]&lt;=70,"Medium",Table1[[#This Row],[Acousticness %]]&gt;70,"High")</f>
        <v>Low</v>
      </c>
      <c r="AC139">
        <v>0</v>
      </c>
      <c r="AD139">
        <v>9</v>
      </c>
      <c r="AE139">
        <v>4</v>
      </c>
    </row>
    <row r="140" spans="1:31" x14ac:dyDescent="0.3">
      <c r="A140" t="s">
        <v>286</v>
      </c>
      <c r="B140" t="str">
        <f>PROPER(Table1[[#This Row],[track_name]])</f>
        <v>Perfect</v>
      </c>
      <c r="C140" t="s">
        <v>287</v>
      </c>
      <c r="D140" t="str">
        <f>PROPER(Table1[[#This Row],[artist(s)_name]])</f>
        <v>Ed Sheeran</v>
      </c>
      <c r="E140">
        <v>1</v>
      </c>
      <c r="F140" s="5">
        <f>IF(Table1[[#This Row],[Artist Count]]&gt;=4, "4+", Table1[[#This Row],[Artist Count]])</f>
        <v>1</v>
      </c>
      <c r="G140">
        <v>2017</v>
      </c>
      <c r="H140">
        <v>1</v>
      </c>
      <c r="I140">
        <v>1</v>
      </c>
      <c r="J140" s="4">
        <f>DATE(Table1[[#This Row],[Released Year]],Table1[[#This Row],[Released Month]],Table1[[#This Row],[Released Day]])</f>
        <v>42736</v>
      </c>
      <c r="K140">
        <v>16596</v>
      </c>
      <c r="L140">
        <v>13</v>
      </c>
      <c r="M140" s="3">
        <v>2559529074</v>
      </c>
      <c r="N140">
        <v>7</v>
      </c>
      <c r="O140">
        <v>0</v>
      </c>
      <c r="P140" s="1">
        <v>2094</v>
      </c>
      <c r="Q140">
        <v>0</v>
      </c>
      <c r="R140">
        <v>0</v>
      </c>
      <c r="S140">
        <v>95</v>
      </c>
      <c r="T140" t="s">
        <v>64</v>
      </c>
      <c r="U140" t="s">
        <v>27</v>
      </c>
      <c r="V140">
        <v>60</v>
      </c>
      <c r="W140" t="str" cm="1">
        <f t="array" ref="W140">_xlfn.IFS(Table1[[#This Row],[Danceability %]]&lt;=35,"Low",Table1[[#This Row],[Danceability %]]&lt;=70,"Medium",Table1[[#This Row],[Danceability %]]&gt;70,"High")</f>
        <v>Medium</v>
      </c>
      <c r="X140">
        <v>17</v>
      </c>
      <c r="Y140">
        <v>45</v>
      </c>
      <c r="Z140" t="str" cm="1">
        <f t="array" ref="Z140">_xlfn.IFS(Table1[[#This Row],[Energy %]]&lt;=35,"Low",Table1[[#This Row],[Energy %]]&lt;=70,"Medium",Table1[[#This Row],[Energy %]]&gt;70,"High")</f>
        <v>Medium</v>
      </c>
      <c r="AA140">
        <v>16</v>
      </c>
      <c r="AB140" t="str" cm="1">
        <f t="array" ref="AB140">_xlfn.IFS(Table1[[#This Row],[Acousticness %]]&lt;=35,"Low",Table1[[#This Row],[Acousticness %]]&lt;=70,"Medium",Table1[[#This Row],[Acousticness %]]&gt;70,"High")</f>
        <v>Low</v>
      </c>
      <c r="AC140">
        <v>0</v>
      </c>
      <c r="AD140">
        <v>11</v>
      </c>
      <c r="AE140">
        <v>2</v>
      </c>
    </row>
    <row r="141" spans="1:31" x14ac:dyDescent="0.3">
      <c r="A141" t="s">
        <v>288</v>
      </c>
      <c r="B141" t="str">
        <f>PROPER(Table1[[#This Row],[track_name]])</f>
        <v>Romantic Homicide</v>
      </c>
      <c r="C141" t="s">
        <v>178</v>
      </c>
      <c r="D141" t="str">
        <f>PROPER(Table1[[#This Row],[artist(s)_name]])</f>
        <v>D4Vd</v>
      </c>
      <c r="E141">
        <v>1</v>
      </c>
      <c r="F141" s="5">
        <f>IF(Table1[[#This Row],[Artist Count]]&gt;=4, "4+", Table1[[#This Row],[Artist Count]])</f>
        <v>1</v>
      </c>
      <c r="G141">
        <v>2022</v>
      </c>
      <c r="H141">
        <v>7</v>
      </c>
      <c r="I141">
        <v>20</v>
      </c>
      <c r="J141" s="4">
        <f>DATE(Table1[[#This Row],[Released Year]],Table1[[#This Row],[Released Month]],Table1[[#This Row],[Released Day]])</f>
        <v>44762</v>
      </c>
      <c r="K141">
        <v>2335</v>
      </c>
      <c r="L141">
        <v>23</v>
      </c>
      <c r="M141" s="3">
        <v>681583126</v>
      </c>
      <c r="N141">
        <v>82</v>
      </c>
      <c r="O141">
        <v>55</v>
      </c>
      <c r="P141">
        <v>50</v>
      </c>
      <c r="Q141">
        <v>0</v>
      </c>
      <c r="R141">
        <v>9</v>
      </c>
      <c r="S141">
        <v>132</v>
      </c>
      <c r="T141" t="s">
        <v>53</v>
      </c>
      <c r="U141" t="s">
        <v>27</v>
      </c>
      <c r="V141">
        <v>56</v>
      </c>
      <c r="W141" t="str" cm="1">
        <f t="array" ref="W141">_xlfn.IFS(Table1[[#This Row],[Danceability %]]&lt;=35,"Low",Table1[[#This Row],[Danceability %]]&lt;=70,"Medium",Table1[[#This Row],[Danceability %]]&gt;70,"High")</f>
        <v>Medium</v>
      </c>
      <c r="X141">
        <v>20</v>
      </c>
      <c r="Y141">
        <v>55</v>
      </c>
      <c r="Z141" t="str" cm="1">
        <f t="array" ref="Z141">_xlfn.IFS(Table1[[#This Row],[Energy %]]&lt;=35,"Low",Table1[[#This Row],[Energy %]]&lt;=70,"Medium",Table1[[#This Row],[Energy %]]&gt;70,"High")</f>
        <v>Medium</v>
      </c>
      <c r="AA141">
        <v>45</v>
      </c>
      <c r="AB141" t="str" cm="1">
        <f t="array" ref="AB141">_xlfn.IFS(Table1[[#This Row],[Acousticness %]]&lt;=35,"Low",Table1[[#This Row],[Acousticness %]]&lt;=70,"Medium",Table1[[#This Row],[Acousticness %]]&gt;70,"High")</f>
        <v>Medium</v>
      </c>
      <c r="AC141">
        <v>1</v>
      </c>
      <c r="AD141">
        <v>32</v>
      </c>
      <c r="AE141">
        <v>3</v>
      </c>
    </row>
    <row r="142" spans="1:31" x14ac:dyDescent="0.3">
      <c r="A142" t="s">
        <v>289</v>
      </c>
      <c r="B142" t="str">
        <f>PROPER(Table1[[#This Row],[track_name]])</f>
        <v>Believer</v>
      </c>
      <c r="C142" t="s">
        <v>236</v>
      </c>
      <c r="D142" t="str">
        <f>PROPER(Table1[[#This Row],[artist(s)_name]])</f>
        <v>Imagine Dragons</v>
      </c>
      <c r="E142">
        <v>1</v>
      </c>
      <c r="F142" s="5">
        <f>IF(Table1[[#This Row],[Artist Count]]&gt;=4, "4+", Table1[[#This Row],[Artist Count]])</f>
        <v>1</v>
      </c>
      <c r="G142">
        <v>2017</v>
      </c>
      <c r="H142">
        <v>1</v>
      </c>
      <c r="I142">
        <v>31</v>
      </c>
      <c r="J142" s="4">
        <f>DATE(Table1[[#This Row],[Released Year]],Table1[[#This Row],[Released Month]],Table1[[#This Row],[Released Day]])</f>
        <v>42766</v>
      </c>
      <c r="K142">
        <v>18986</v>
      </c>
      <c r="L142">
        <v>23</v>
      </c>
      <c r="M142" s="3">
        <v>2594040133</v>
      </c>
      <c r="N142">
        <v>250</v>
      </c>
      <c r="O142">
        <v>121</v>
      </c>
      <c r="P142" s="1">
        <v>2969</v>
      </c>
      <c r="Q142">
        <v>10</v>
      </c>
      <c r="R142">
        <v>31</v>
      </c>
      <c r="S142">
        <v>125</v>
      </c>
      <c r="T142" t="s">
        <v>131</v>
      </c>
      <c r="U142" t="s">
        <v>39</v>
      </c>
      <c r="V142">
        <v>77</v>
      </c>
      <c r="W142" t="str" cm="1">
        <f t="array" ref="W142">_xlfn.IFS(Table1[[#This Row],[Danceability %]]&lt;=35,"Low",Table1[[#This Row],[Danceability %]]&lt;=70,"Medium",Table1[[#This Row],[Danceability %]]&gt;70,"High")</f>
        <v>High</v>
      </c>
      <c r="X142">
        <v>74</v>
      </c>
      <c r="Y142">
        <v>78</v>
      </c>
      <c r="Z142" t="str" cm="1">
        <f t="array" ref="Z142">_xlfn.IFS(Table1[[#This Row],[Energy %]]&lt;=35,"Low",Table1[[#This Row],[Energy %]]&lt;=70,"Medium",Table1[[#This Row],[Energy %]]&gt;70,"High")</f>
        <v>High</v>
      </c>
      <c r="AA142">
        <v>4</v>
      </c>
      <c r="AB142" t="str" cm="1">
        <f t="array" ref="AB142">_xlfn.IFS(Table1[[#This Row],[Acousticness %]]&lt;=35,"Low",Table1[[#This Row],[Acousticness %]]&lt;=70,"Medium",Table1[[#This Row],[Acousticness %]]&gt;70,"High")</f>
        <v>Low</v>
      </c>
      <c r="AC142">
        <v>0</v>
      </c>
      <c r="AD142">
        <v>23</v>
      </c>
      <c r="AE142">
        <v>11</v>
      </c>
    </row>
    <row r="143" spans="1:31" x14ac:dyDescent="0.3">
      <c r="A143" t="s">
        <v>290</v>
      </c>
      <c r="B143" t="str">
        <f>PROPER(Table1[[#This Row],[track_name]])</f>
        <v>Novo Balanï¿½</v>
      </c>
      <c r="C143" t="s">
        <v>291</v>
      </c>
      <c r="D143" t="str">
        <f>PROPER(Table1[[#This Row],[artist(s)_name]])</f>
        <v>Veigh, Bvga Beatz, Supernova Ent, Prod Malax</v>
      </c>
      <c r="E143">
        <v>4</v>
      </c>
      <c r="F143" s="5" t="str">
        <f>IF(Table1[[#This Row],[Artist Count]]&gt;=4, "4+", Table1[[#This Row],[Artist Count]])</f>
        <v>4+</v>
      </c>
      <c r="G143">
        <v>2023</v>
      </c>
      <c r="H143">
        <v>5</v>
      </c>
      <c r="I143">
        <v>19</v>
      </c>
      <c r="J143" s="4">
        <f>DATE(Table1[[#This Row],[Released Year]],Table1[[#This Row],[Released Month]],Table1[[#This Row],[Released Day]])</f>
        <v>45065</v>
      </c>
      <c r="K143">
        <v>283</v>
      </c>
      <c r="L143">
        <v>7</v>
      </c>
      <c r="M143" s="3">
        <v>81102253</v>
      </c>
      <c r="N143">
        <v>6</v>
      </c>
      <c r="O143">
        <v>9</v>
      </c>
      <c r="P143">
        <v>26</v>
      </c>
      <c r="Q143">
        <v>1</v>
      </c>
      <c r="R143">
        <v>66</v>
      </c>
      <c r="S143">
        <v>124</v>
      </c>
      <c r="T143" t="s">
        <v>215</v>
      </c>
      <c r="U143" t="s">
        <v>39</v>
      </c>
      <c r="V143">
        <v>84</v>
      </c>
      <c r="W143" t="str" cm="1">
        <f t="array" ref="W143">_xlfn.IFS(Table1[[#This Row],[Danceability %]]&lt;=35,"Low",Table1[[#This Row],[Danceability %]]&lt;=70,"Medium",Table1[[#This Row],[Danceability %]]&gt;70,"High")</f>
        <v>High</v>
      </c>
      <c r="X143">
        <v>65</v>
      </c>
      <c r="Y143">
        <v>50</v>
      </c>
      <c r="Z143" t="str" cm="1">
        <f t="array" ref="Z143">_xlfn.IFS(Table1[[#This Row],[Energy %]]&lt;=35,"Low",Table1[[#This Row],[Energy %]]&lt;=70,"Medium",Table1[[#This Row],[Energy %]]&gt;70,"High")</f>
        <v>Medium</v>
      </c>
      <c r="AA143">
        <v>67</v>
      </c>
      <c r="AB143" t="str" cm="1">
        <f t="array" ref="AB143">_xlfn.IFS(Table1[[#This Row],[Acousticness %]]&lt;=35,"Low",Table1[[#This Row],[Acousticness %]]&lt;=70,"Medium",Table1[[#This Row],[Acousticness %]]&gt;70,"High")</f>
        <v>Medium</v>
      </c>
      <c r="AC143">
        <v>0</v>
      </c>
      <c r="AD143">
        <v>13</v>
      </c>
      <c r="AE143">
        <v>6</v>
      </c>
    </row>
    <row r="144" spans="1:31" x14ac:dyDescent="0.3">
      <c r="A144" t="s">
        <v>292</v>
      </c>
      <c r="B144" t="str">
        <f>PROPER(Table1[[#This Row],[track_name]])</f>
        <v>Gol Bolinha, Gol Quadrado 2</v>
      </c>
      <c r="C144" t="s">
        <v>293</v>
      </c>
      <c r="D144" t="str">
        <f>PROPER(Table1[[#This Row],[artist(s)_name]])</f>
        <v>Mc Pedrinho, Dj 900</v>
      </c>
      <c r="E144">
        <v>2</v>
      </c>
      <c r="F144" s="5">
        <f>IF(Table1[[#This Row],[Artist Count]]&gt;=4, "4+", Table1[[#This Row],[Artist Count]])</f>
        <v>2</v>
      </c>
      <c r="G144">
        <v>2023</v>
      </c>
      <c r="H144">
        <v>6</v>
      </c>
      <c r="I144">
        <v>1</v>
      </c>
      <c r="J144" s="4">
        <f>DATE(Table1[[#This Row],[Released Year]],Table1[[#This Row],[Released Month]],Table1[[#This Row],[Released Day]])</f>
        <v>45078</v>
      </c>
      <c r="K144">
        <v>293</v>
      </c>
      <c r="L144">
        <v>8</v>
      </c>
      <c r="M144" s="3">
        <v>11956641</v>
      </c>
      <c r="N144">
        <v>5</v>
      </c>
      <c r="O144">
        <v>2</v>
      </c>
      <c r="P144">
        <v>30</v>
      </c>
      <c r="Q144">
        <v>2</v>
      </c>
      <c r="R144">
        <v>66</v>
      </c>
      <c r="S144">
        <v>133</v>
      </c>
      <c r="T144" t="s">
        <v>26</v>
      </c>
      <c r="U144" t="s">
        <v>39</v>
      </c>
      <c r="V144">
        <v>93</v>
      </c>
      <c r="W144" t="str" cm="1">
        <f t="array" ref="W144">_xlfn.IFS(Table1[[#This Row],[Danceability %]]&lt;=35,"Low",Table1[[#This Row],[Danceability %]]&lt;=70,"Medium",Table1[[#This Row],[Danceability %]]&gt;70,"High")</f>
        <v>High</v>
      </c>
      <c r="X144">
        <v>68</v>
      </c>
      <c r="Y144">
        <v>65</v>
      </c>
      <c r="Z144" t="str" cm="1">
        <f t="array" ref="Z144">_xlfn.IFS(Table1[[#This Row],[Energy %]]&lt;=35,"Low",Table1[[#This Row],[Energy %]]&lt;=70,"Medium",Table1[[#This Row],[Energy %]]&gt;70,"High")</f>
        <v>Medium</v>
      </c>
      <c r="AA144">
        <v>42</v>
      </c>
      <c r="AB144" t="str" cm="1">
        <f t="array" ref="AB144">_xlfn.IFS(Table1[[#This Row],[Acousticness %]]&lt;=35,"Low",Table1[[#This Row],[Acousticness %]]&lt;=70,"Medium",Table1[[#This Row],[Acousticness %]]&gt;70,"High")</f>
        <v>Medium</v>
      </c>
      <c r="AC144">
        <v>0</v>
      </c>
      <c r="AD144">
        <v>12</v>
      </c>
      <c r="AE144">
        <v>25</v>
      </c>
    </row>
    <row r="145" spans="1:31" x14ac:dyDescent="0.3">
      <c r="A145" t="s">
        <v>294</v>
      </c>
      <c r="B145" t="str">
        <f>PROPER(Table1[[#This Row],[track_name]])</f>
        <v>Without Me</v>
      </c>
      <c r="C145" t="s">
        <v>227</v>
      </c>
      <c r="D145" t="str">
        <f>PROPER(Table1[[#This Row],[artist(s)_name]])</f>
        <v>Eminem</v>
      </c>
      <c r="E145">
        <v>1</v>
      </c>
      <c r="F145" s="5">
        <f>IF(Table1[[#This Row],[Artist Count]]&gt;=4, "4+", Table1[[#This Row],[Artist Count]])</f>
        <v>1</v>
      </c>
      <c r="G145">
        <v>2002</v>
      </c>
      <c r="H145">
        <v>1</v>
      </c>
      <c r="I145">
        <v>1</v>
      </c>
      <c r="J145" s="4">
        <f>DATE(Table1[[#This Row],[Released Year]],Table1[[#This Row],[Released Month]],Table1[[#This Row],[Released Day]])</f>
        <v>37257</v>
      </c>
      <c r="K145">
        <v>21081</v>
      </c>
      <c r="L145">
        <v>43</v>
      </c>
      <c r="M145" s="3">
        <v>1687664027</v>
      </c>
      <c r="N145">
        <v>98</v>
      </c>
      <c r="O145">
        <v>76</v>
      </c>
      <c r="P145" s="1">
        <v>3889</v>
      </c>
      <c r="Q145">
        <v>5</v>
      </c>
      <c r="R145">
        <v>0</v>
      </c>
      <c r="S145">
        <v>112</v>
      </c>
      <c r="T145" t="s">
        <v>73</v>
      </c>
      <c r="U145" t="s">
        <v>27</v>
      </c>
      <c r="V145">
        <v>92</v>
      </c>
      <c r="W145" t="str" cm="1">
        <f t="array" ref="W145">_xlfn.IFS(Table1[[#This Row],[Danceability %]]&lt;=35,"Low",Table1[[#This Row],[Danceability %]]&lt;=70,"Medium",Table1[[#This Row],[Danceability %]]&gt;70,"High")</f>
        <v>High</v>
      </c>
      <c r="X145">
        <v>67</v>
      </c>
      <c r="Y145">
        <v>66</v>
      </c>
      <c r="Z145" t="str" cm="1">
        <f t="array" ref="Z145">_xlfn.IFS(Table1[[#This Row],[Energy %]]&lt;=35,"Low",Table1[[#This Row],[Energy %]]&lt;=70,"Medium",Table1[[#This Row],[Energy %]]&gt;70,"High")</f>
        <v>Medium</v>
      </c>
      <c r="AA145">
        <v>0</v>
      </c>
      <c r="AB145" t="str" cm="1">
        <f t="array" ref="AB145">_xlfn.IFS(Table1[[#This Row],[Acousticness %]]&lt;=35,"Low",Table1[[#This Row],[Acousticness %]]&lt;=70,"Medium",Table1[[#This Row],[Acousticness %]]&gt;70,"High")</f>
        <v>Low</v>
      </c>
      <c r="AC145">
        <v>0</v>
      </c>
      <c r="AD145">
        <v>36</v>
      </c>
      <c r="AE145">
        <v>9</v>
      </c>
    </row>
    <row r="146" spans="1:31" x14ac:dyDescent="0.3">
      <c r="A146" t="s">
        <v>295</v>
      </c>
      <c r="B146" t="str">
        <f>PROPER(Table1[[#This Row],[track_name]])</f>
        <v>Quema</v>
      </c>
      <c r="C146" t="s">
        <v>296</v>
      </c>
      <c r="D146" t="str">
        <f>PROPER(Table1[[#This Row],[artist(s)_name]])</f>
        <v>Sog, Ryan Castro, Peso Pluma</v>
      </c>
      <c r="E146">
        <v>3</v>
      </c>
      <c r="F146" s="5">
        <f>IF(Table1[[#This Row],[Artist Count]]&gt;=4, "4+", Table1[[#This Row],[Artist Count]])</f>
        <v>3</v>
      </c>
      <c r="G146">
        <v>2023</v>
      </c>
      <c r="H146">
        <v>7</v>
      </c>
      <c r="I146">
        <v>13</v>
      </c>
      <c r="J146" s="4">
        <f>DATE(Table1[[#This Row],[Released Year]],Table1[[#This Row],[Released Month]],Table1[[#This Row],[Released Day]])</f>
        <v>45120</v>
      </c>
      <c r="K146">
        <v>437</v>
      </c>
      <c r="L146">
        <v>31</v>
      </c>
      <c r="M146" s="3">
        <v>11599388</v>
      </c>
      <c r="N146">
        <v>17</v>
      </c>
      <c r="O146">
        <v>29</v>
      </c>
      <c r="P146">
        <v>26</v>
      </c>
      <c r="Q146">
        <v>3</v>
      </c>
      <c r="R146">
        <v>208</v>
      </c>
      <c r="S146">
        <v>97</v>
      </c>
      <c r="U146" t="s">
        <v>27</v>
      </c>
      <c r="V146">
        <v>79</v>
      </c>
      <c r="W146" t="str" cm="1">
        <f t="array" ref="W146">_xlfn.IFS(Table1[[#This Row],[Danceability %]]&lt;=35,"Low",Table1[[#This Row],[Danceability %]]&lt;=70,"Medium",Table1[[#This Row],[Danceability %]]&gt;70,"High")</f>
        <v>High</v>
      </c>
      <c r="X146">
        <v>92</v>
      </c>
      <c r="Y146">
        <v>89</v>
      </c>
      <c r="Z146" t="str" cm="1">
        <f t="array" ref="Z146">_xlfn.IFS(Table1[[#This Row],[Energy %]]&lt;=35,"Low",Table1[[#This Row],[Energy %]]&lt;=70,"Medium",Table1[[#This Row],[Energy %]]&gt;70,"High")</f>
        <v>High</v>
      </c>
      <c r="AA146">
        <v>5</v>
      </c>
      <c r="AB146" t="str" cm="1">
        <f t="array" ref="AB146">_xlfn.IFS(Table1[[#This Row],[Acousticness %]]&lt;=35,"Low",Table1[[#This Row],[Acousticness %]]&lt;=70,"Medium",Table1[[#This Row],[Acousticness %]]&gt;70,"High")</f>
        <v>Low</v>
      </c>
      <c r="AC146">
        <v>0</v>
      </c>
      <c r="AD146">
        <v>6</v>
      </c>
      <c r="AE146">
        <v>5</v>
      </c>
    </row>
    <row r="147" spans="1:31" x14ac:dyDescent="0.3">
      <c r="A147" t="s">
        <v>297</v>
      </c>
      <c r="B147" t="str">
        <f>PROPER(Table1[[#This Row],[track_name]])</f>
        <v>Stargirl Interlude</v>
      </c>
      <c r="C147" t="s">
        <v>298</v>
      </c>
      <c r="D147" t="str">
        <f>PROPER(Table1[[#This Row],[artist(s)_name]])</f>
        <v>The Weeknd, Lana Del Rey</v>
      </c>
      <c r="E147">
        <v>2</v>
      </c>
      <c r="F147" s="5">
        <f>IF(Table1[[#This Row],[Artist Count]]&gt;=4, "4+", Table1[[#This Row],[Artist Count]])</f>
        <v>2</v>
      </c>
      <c r="G147">
        <v>2016</v>
      </c>
      <c r="H147">
        <v>11</v>
      </c>
      <c r="I147">
        <v>24</v>
      </c>
      <c r="J147" s="4">
        <f>DATE(Table1[[#This Row],[Released Year]],Table1[[#This Row],[Released Month]],Table1[[#This Row],[Released Day]])</f>
        <v>42698</v>
      </c>
      <c r="K147">
        <v>1275</v>
      </c>
      <c r="L147">
        <v>32</v>
      </c>
      <c r="M147" s="3">
        <v>611700552</v>
      </c>
      <c r="N147">
        <v>13</v>
      </c>
      <c r="O147">
        <v>8</v>
      </c>
      <c r="P147">
        <v>5</v>
      </c>
      <c r="Q147">
        <v>0</v>
      </c>
      <c r="R147">
        <v>1</v>
      </c>
      <c r="S147">
        <v>90</v>
      </c>
      <c r="T147" t="s">
        <v>33</v>
      </c>
      <c r="U147" t="s">
        <v>39</v>
      </c>
      <c r="V147">
        <v>59</v>
      </c>
      <c r="W147" t="str" cm="1">
        <f t="array" ref="W147">_xlfn.IFS(Table1[[#This Row],[Danceability %]]&lt;=35,"Low",Table1[[#This Row],[Danceability %]]&lt;=70,"Medium",Table1[[#This Row],[Danceability %]]&gt;70,"High")</f>
        <v>Medium</v>
      </c>
      <c r="X147">
        <v>52</v>
      </c>
      <c r="Y147">
        <v>48</v>
      </c>
      <c r="Z147" t="str" cm="1">
        <f t="array" ref="Z147">_xlfn.IFS(Table1[[#This Row],[Energy %]]&lt;=35,"Low",Table1[[#This Row],[Energy %]]&lt;=70,"Medium",Table1[[#This Row],[Energy %]]&gt;70,"High")</f>
        <v>Medium</v>
      </c>
      <c r="AA147">
        <v>38</v>
      </c>
      <c r="AB147" t="str" cm="1">
        <f t="array" ref="AB147">_xlfn.IFS(Table1[[#This Row],[Acousticness %]]&lt;=35,"Low",Table1[[#This Row],[Acousticness %]]&lt;=70,"Medium",Table1[[#This Row],[Acousticness %]]&gt;70,"High")</f>
        <v>Medium</v>
      </c>
      <c r="AC147">
        <v>5</v>
      </c>
      <c r="AD147">
        <v>10</v>
      </c>
      <c r="AE147">
        <v>11</v>
      </c>
    </row>
    <row r="148" spans="1:31" x14ac:dyDescent="0.3">
      <c r="A148" t="s">
        <v>299</v>
      </c>
      <c r="B148" t="str">
        <f>PROPER(Table1[[#This Row],[track_name]])</f>
        <v>Ojitos Lindos</v>
      </c>
      <c r="C148" t="s">
        <v>300</v>
      </c>
      <c r="D148" t="str">
        <f>PROPER(Table1[[#This Row],[artist(s)_name]])</f>
        <v>Bomba Estï¿½Ï¿½Reo, Bad B</v>
      </c>
      <c r="E148">
        <v>2</v>
      </c>
      <c r="F148" s="5">
        <f>IF(Table1[[#This Row],[Artist Count]]&gt;=4, "4+", Table1[[#This Row],[Artist Count]])</f>
        <v>2</v>
      </c>
      <c r="G148">
        <v>2022</v>
      </c>
      <c r="H148">
        <v>5</v>
      </c>
      <c r="I148">
        <v>6</v>
      </c>
      <c r="J148" s="4">
        <f>DATE(Table1[[#This Row],[Released Year]],Table1[[#This Row],[Released Month]],Table1[[#This Row],[Released Day]])</f>
        <v>44687</v>
      </c>
      <c r="K148">
        <v>6135</v>
      </c>
      <c r="L148">
        <v>38</v>
      </c>
      <c r="M148" s="3">
        <v>1133865788</v>
      </c>
      <c r="N148">
        <v>71</v>
      </c>
      <c r="O148">
        <v>113</v>
      </c>
      <c r="P148">
        <v>99</v>
      </c>
      <c r="Q148">
        <v>13</v>
      </c>
      <c r="R148">
        <v>28</v>
      </c>
      <c r="S148">
        <v>80</v>
      </c>
      <c r="T148" t="s">
        <v>215</v>
      </c>
      <c r="U148" t="s">
        <v>39</v>
      </c>
      <c r="V148">
        <v>65</v>
      </c>
      <c r="W148" t="str" cm="1">
        <f t="array" ref="W148">_xlfn.IFS(Table1[[#This Row],[Danceability %]]&lt;=35,"Low",Table1[[#This Row],[Danceability %]]&lt;=70,"Medium",Table1[[#This Row],[Danceability %]]&gt;70,"High")</f>
        <v>Medium</v>
      </c>
      <c r="X148">
        <v>27</v>
      </c>
      <c r="Y148">
        <v>69</v>
      </c>
      <c r="Z148" t="str" cm="1">
        <f t="array" ref="Z148">_xlfn.IFS(Table1[[#This Row],[Energy %]]&lt;=35,"Low",Table1[[#This Row],[Energy %]]&lt;=70,"Medium",Table1[[#This Row],[Energy %]]&gt;70,"High")</f>
        <v>Medium</v>
      </c>
      <c r="AA148">
        <v>8</v>
      </c>
      <c r="AB148" t="str" cm="1">
        <f t="array" ref="AB148">_xlfn.IFS(Table1[[#This Row],[Acousticness %]]&lt;=35,"Low",Table1[[#This Row],[Acousticness %]]&lt;=70,"Medium",Table1[[#This Row],[Acousticness %]]&gt;70,"High")</f>
        <v>Low</v>
      </c>
      <c r="AC148">
        <v>0</v>
      </c>
      <c r="AD148">
        <v>53</v>
      </c>
      <c r="AE148">
        <v>4</v>
      </c>
    </row>
    <row r="149" spans="1:31" x14ac:dyDescent="0.3">
      <c r="A149" t="s">
        <v>301</v>
      </c>
      <c r="B149" t="str">
        <f>PROPER(Table1[[#This Row],[track_name]])</f>
        <v>Somewhere Only We Know</v>
      </c>
      <c r="C149" t="s">
        <v>302</v>
      </c>
      <c r="D149" t="str">
        <f>PROPER(Table1[[#This Row],[artist(s)_name]])</f>
        <v>Keane</v>
      </c>
      <c r="E149">
        <v>1</v>
      </c>
      <c r="F149" s="5">
        <f>IF(Table1[[#This Row],[Artist Count]]&gt;=4, "4+", Table1[[#This Row],[Artist Count]])</f>
        <v>1</v>
      </c>
      <c r="G149">
        <v>2004</v>
      </c>
      <c r="H149">
        <v>1</v>
      </c>
      <c r="I149">
        <v>1</v>
      </c>
      <c r="J149" s="4">
        <f>DATE(Table1[[#This Row],[Released Year]],Table1[[#This Row],[Released Month]],Table1[[#This Row],[Released Day]])</f>
        <v>37987</v>
      </c>
      <c r="K149">
        <v>20015</v>
      </c>
      <c r="L149">
        <v>16</v>
      </c>
      <c r="M149" s="3">
        <v>1089402494</v>
      </c>
      <c r="N149">
        <v>107</v>
      </c>
      <c r="O149">
        <v>69</v>
      </c>
      <c r="P149" s="1">
        <v>5239</v>
      </c>
      <c r="Q149">
        <v>0</v>
      </c>
      <c r="R149">
        <v>558</v>
      </c>
      <c r="S149">
        <v>172</v>
      </c>
      <c r="T149" t="s">
        <v>36</v>
      </c>
      <c r="U149" t="s">
        <v>27</v>
      </c>
      <c r="V149">
        <v>45</v>
      </c>
      <c r="W149" t="str" cm="1">
        <f t="array" ref="W149">_xlfn.IFS(Table1[[#This Row],[Danceability %]]&lt;=35,"Low",Table1[[#This Row],[Danceability %]]&lt;=70,"Medium",Table1[[#This Row],[Danceability %]]&gt;70,"High")</f>
        <v>Medium</v>
      </c>
      <c r="X149">
        <v>33</v>
      </c>
      <c r="Y149">
        <v>59</v>
      </c>
      <c r="Z149" t="str" cm="1">
        <f t="array" ref="Z149">_xlfn.IFS(Table1[[#This Row],[Energy %]]&lt;=35,"Low",Table1[[#This Row],[Energy %]]&lt;=70,"Medium",Table1[[#This Row],[Energy %]]&gt;70,"High")</f>
        <v>Medium</v>
      </c>
      <c r="AA149">
        <v>6</v>
      </c>
      <c r="AB149" t="str" cm="1">
        <f t="array" ref="AB149">_xlfn.IFS(Table1[[#This Row],[Acousticness %]]&lt;=35,"Low",Table1[[#This Row],[Acousticness %]]&lt;=70,"Medium",Table1[[#This Row],[Acousticness %]]&gt;70,"High")</f>
        <v>Low</v>
      </c>
      <c r="AC149">
        <v>0</v>
      </c>
      <c r="AD149">
        <v>8</v>
      </c>
      <c r="AE149">
        <v>3</v>
      </c>
    </row>
    <row r="150" spans="1:31" x14ac:dyDescent="0.3">
      <c r="A150" t="s">
        <v>303</v>
      </c>
      <c r="B150" t="str">
        <f>PROPER(Table1[[#This Row],[track_name]])</f>
        <v>Those Eyes</v>
      </c>
      <c r="C150" t="s">
        <v>304</v>
      </c>
      <c r="D150" t="str">
        <f>PROPER(Table1[[#This Row],[artist(s)_name]])</f>
        <v>New West</v>
      </c>
      <c r="E150">
        <v>1</v>
      </c>
      <c r="F150" s="5">
        <f>IF(Table1[[#This Row],[Artist Count]]&gt;=4, "4+", Table1[[#This Row],[Artist Count]])</f>
        <v>1</v>
      </c>
      <c r="G150">
        <v>2019</v>
      </c>
      <c r="H150">
        <v>5</v>
      </c>
      <c r="I150">
        <v>10</v>
      </c>
      <c r="J150" s="4">
        <f>DATE(Table1[[#This Row],[Released Year]],Table1[[#This Row],[Released Month]],Table1[[#This Row],[Released Day]])</f>
        <v>43595</v>
      </c>
      <c r="K150">
        <v>1507</v>
      </c>
      <c r="L150">
        <v>14</v>
      </c>
      <c r="M150" s="3">
        <v>411747614</v>
      </c>
      <c r="N150">
        <v>24</v>
      </c>
      <c r="O150">
        <v>71</v>
      </c>
      <c r="P150">
        <v>44</v>
      </c>
      <c r="Q150">
        <v>1</v>
      </c>
      <c r="R150">
        <v>195</v>
      </c>
      <c r="S150">
        <v>120</v>
      </c>
      <c r="T150" t="s">
        <v>100</v>
      </c>
      <c r="U150" t="s">
        <v>27</v>
      </c>
      <c r="V150">
        <v>60</v>
      </c>
      <c r="W150" t="str" cm="1">
        <f t="array" ref="W150">_xlfn.IFS(Table1[[#This Row],[Danceability %]]&lt;=35,"Low",Table1[[#This Row],[Danceability %]]&lt;=70,"Medium",Table1[[#This Row],[Danceability %]]&gt;70,"High")</f>
        <v>Medium</v>
      </c>
      <c r="X150">
        <v>24</v>
      </c>
      <c r="Y150">
        <v>35</v>
      </c>
      <c r="Z150" t="str" cm="1">
        <f t="array" ref="Z150">_xlfn.IFS(Table1[[#This Row],[Energy %]]&lt;=35,"Low",Table1[[#This Row],[Energy %]]&lt;=70,"Medium",Table1[[#This Row],[Energy %]]&gt;70,"High")</f>
        <v>Low</v>
      </c>
      <c r="AA150">
        <v>73</v>
      </c>
      <c r="AB150" t="str" cm="1">
        <f t="array" ref="AB150">_xlfn.IFS(Table1[[#This Row],[Acousticness %]]&lt;=35,"Low",Table1[[#This Row],[Acousticness %]]&lt;=70,"Medium",Table1[[#This Row],[Acousticness %]]&gt;70,"High")</f>
        <v>High</v>
      </c>
      <c r="AC150">
        <v>0</v>
      </c>
      <c r="AD150">
        <v>31</v>
      </c>
      <c r="AE150">
        <v>3</v>
      </c>
    </row>
    <row r="151" spans="1:31" x14ac:dyDescent="0.3">
      <c r="A151" t="s">
        <v>305</v>
      </c>
      <c r="B151" t="str">
        <f>PROPER(Table1[[#This Row],[track_name]])</f>
        <v>El Gordo Trae El Mando</v>
      </c>
      <c r="C151" t="s">
        <v>306</v>
      </c>
      <c r="D151" t="str">
        <f>PROPER(Table1[[#This Row],[artist(s)_name]])</f>
        <v>Chino Pacas</v>
      </c>
      <c r="E151">
        <v>1</v>
      </c>
      <c r="F151" s="5">
        <f>IF(Table1[[#This Row],[Artist Count]]&gt;=4, "4+", Table1[[#This Row],[Artist Count]])</f>
        <v>1</v>
      </c>
      <c r="G151">
        <v>2023</v>
      </c>
      <c r="H151">
        <v>1</v>
      </c>
      <c r="I151">
        <v>27</v>
      </c>
      <c r="J151" s="4">
        <f>DATE(Table1[[#This Row],[Released Year]],Table1[[#This Row],[Released Month]],Table1[[#This Row],[Released Day]])</f>
        <v>44953</v>
      </c>
      <c r="K151">
        <v>539</v>
      </c>
      <c r="L151">
        <v>21</v>
      </c>
      <c r="M151" s="3">
        <v>255932395</v>
      </c>
      <c r="N151">
        <v>7</v>
      </c>
      <c r="O151">
        <v>71</v>
      </c>
      <c r="P151">
        <v>4</v>
      </c>
      <c r="Q151">
        <v>2</v>
      </c>
      <c r="R151">
        <v>13</v>
      </c>
      <c r="S151">
        <v>140</v>
      </c>
      <c r="T151" t="s">
        <v>73</v>
      </c>
      <c r="U151" t="s">
        <v>39</v>
      </c>
      <c r="V151">
        <v>74</v>
      </c>
      <c r="W151" t="str" cm="1">
        <f t="array" ref="W151">_xlfn.IFS(Table1[[#This Row],[Danceability %]]&lt;=35,"Low",Table1[[#This Row],[Danceability %]]&lt;=70,"Medium",Table1[[#This Row],[Danceability %]]&gt;70,"High")</f>
        <v>High</v>
      </c>
      <c r="X151">
        <v>96</v>
      </c>
      <c r="Y151">
        <v>80</v>
      </c>
      <c r="Z151" t="str" cm="1">
        <f t="array" ref="Z151">_xlfn.IFS(Table1[[#This Row],[Energy %]]&lt;=35,"Low",Table1[[#This Row],[Energy %]]&lt;=70,"Medium",Table1[[#This Row],[Energy %]]&gt;70,"High")</f>
        <v>High</v>
      </c>
      <c r="AA151">
        <v>18</v>
      </c>
      <c r="AB151" t="str" cm="1">
        <f t="array" ref="AB151">_xlfn.IFS(Table1[[#This Row],[Acousticness %]]&lt;=35,"Low",Table1[[#This Row],[Acousticness %]]&lt;=70,"Medium",Table1[[#This Row],[Acousticness %]]&gt;70,"High")</f>
        <v>Low</v>
      </c>
      <c r="AC151">
        <v>0</v>
      </c>
      <c r="AD151">
        <v>5</v>
      </c>
      <c r="AE151">
        <v>5</v>
      </c>
    </row>
    <row r="152" spans="1:31" x14ac:dyDescent="0.3">
      <c r="A152" t="s">
        <v>307</v>
      </c>
      <c r="B152" t="str">
        <f>PROPER(Table1[[#This Row],[track_name]])</f>
        <v>Mi Bello Angel</v>
      </c>
      <c r="C152" t="s">
        <v>308</v>
      </c>
      <c r="D152" t="str">
        <f>PROPER(Table1[[#This Row],[artist(s)_name]])</f>
        <v>Natanael Cano</v>
      </c>
      <c r="E152">
        <v>1</v>
      </c>
      <c r="F152" s="5">
        <f>IF(Table1[[#This Row],[Artist Count]]&gt;=4, "4+", Table1[[#This Row],[Artist Count]])</f>
        <v>1</v>
      </c>
      <c r="G152">
        <v>2023</v>
      </c>
      <c r="H152">
        <v>6</v>
      </c>
      <c r="I152">
        <v>30</v>
      </c>
      <c r="J152" s="4">
        <f>DATE(Table1[[#This Row],[Released Year]],Table1[[#This Row],[Released Month]],Table1[[#This Row],[Released Day]])</f>
        <v>45107</v>
      </c>
      <c r="K152">
        <v>86</v>
      </c>
      <c r="L152">
        <v>8</v>
      </c>
      <c r="M152" s="3">
        <v>31873544</v>
      </c>
      <c r="N152">
        <v>7</v>
      </c>
      <c r="O152">
        <v>76</v>
      </c>
      <c r="P152">
        <v>3</v>
      </c>
      <c r="Q152">
        <v>1</v>
      </c>
      <c r="R152">
        <v>93</v>
      </c>
      <c r="S152">
        <v>128</v>
      </c>
      <c r="T152" t="s">
        <v>36</v>
      </c>
      <c r="U152" t="s">
        <v>39</v>
      </c>
      <c r="V152">
        <v>81</v>
      </c>
      <c r="W152" t="str" cm="1">
        <f t="array" ref="W152">_xlfn.IFS(Table1[[#This Row],[Danceability %]]&lt;=35,"Low",Table1[[#This Row],[Danceability %]]&lt;=70,"Medium",Table1[[#This Row],[Danceability %]]&gt;70,"High")</f>
        <v>High</v>
      </c>
      <c r="X152">
        <v>90</v>
      </c>
      <c r="Y152">
        <v>77</v>
      </c>
      <c r="Z152" t="str" cm="1">
        <f t="array" ref="Z152">_xlfn.IFS(Table1[[#This Row],[Energy %]]&lt;=35,"Low",Table1[[#This Row],[Energy %]]&lt;=70,"Medium",Table1[[#This Row],[Energy %]]&gt;70,"High")</f>
        <v>High</v>
      </c>
      <c r="AA152">
        <v>1</v>
      </c>
      <c r="AB152" t="str" cm="1">
        <f t="array" ref="AB152">_xlfn.IFS(Table1[[#This Row],[Acousticness %]]&lt;=35,"Low",Table1[[#This Row],[Acousticness %]]&lt;=70,"Medium",Table1[[#This Row],[Acousticness %]]&gt;70,"High")</f>
        <v>Low</v>
      </c>
      <c r="AC152">
        <v>0</v>
      </c>
      <c r="AD152">
        <v>9</v>
      </c>
      <c r="AE152">
        <v>5</v>
      </c>
    </row>
    <row r="153" spans="1:31" x14ac:dyDescent="0.3">
      <c r="A153" t="s">
        <v>309</v>
      </c>
      <c r="B153" t="str">
        <f>PROPER(Table1[[#This Row],[track_name]])</f>
        <v>Bye</v>
      </c>
      <c r="C153" t="s">
        <v>265</v>
      </c>
      <c r="D153" t="str">
        <f>PROPER(Table1[[#This Row],[artist(s)_name]])</f>
        <v>Peso Pluma</v>
      </c>
      <c r="E153">
        <v>1</v>
      </c>
      <c r="F153" s="5">
        <f>IF(Table1[[#This Row],[Artist Count]]&gt;=4, "4+", Table1[[#This Row],[Artist Count]])</f>
        <v>1</v>
      </c>
      <c r="G153">
        <v>2023</v>
      </c>
      <c r="H153">
        <v>5</v>
      </c>
      <c r="I153">
        <v>26</v>
      </c>
      <c r="J153" s="4">
        <f>DATE(Table1[[#This Row],[Released Year]],Table1[[#This Row],[Released Month]],Table1[[#This Row],[Released Day]])</f>
        <v>45072</v>
      </c>
      <c r="K153">
        <v>324</v>
      </c>
      <c r="L153">
        <v>14</v>
      </c>
      <c r="M153" s="3">
        <v>95053634</v>
      </c>
      <c r="N153">
        <v>13</v>
      </c>
      <c r="O153">
        <v>110</v>
      </c>
      <c r="P153">
        <v>8</v>
      </c>
      <c r="Q153">
        <v>2</v>
      </c>
      <c r="R153">
        <v>60</v>
      </c>
      <c r="S153">
        <v>122</v>
      </c>
      <c r="U153" t="s">
        <v>27</v>
      </c>
      <c r="V153">
        <v>78</v>
      </c>
      <c r="W153" t="str" cm="1">
        <f t="array" ref="W153">_xlfn.IFS(Table1[[#This Row],[Danceability %]]&lt;=35,"Low",Table1[[#This Row],[Danceability %]]&lt;=70,"Medium",Table1[[#This Row],[Danceability %]]&gt;70,"High")</f>
        <v>High</v>
      </c>
      <c r="X153">
        <v>70</v>
      </c>
      <c r="Y153">
        <v>81</v>
      </c>
      <c r="Z153" t="str" cm="1">
        <f t="array" ref="Z153">_xlfn.IFS(Table1[[#This Row],[Energy %]]&lt;=35,"Low",Table1[[#This Row],[Energy %]]&lt;=70,"Medium",Table1[[#This Row],[Energy %]]&gt;70,"High")</f>
        <v>High</v>
      </c>
      <c r="AA153">
        <v>57</v>
      </c>
      <c r="AB153" t="str" cm="1">
        <f t="array" ref="AB153">_xlfn.IFS(Table1[[#This Row],[Acousticness %]]&lt;=35,"Low",Table1[[#This Row],[Acousticness %]]&lt;=70,"Medium",Table1[[#This Row],[Acousticness %]]&gt;70,"High")</f>
        <v>Medium</v>
      </c>
      <c r="AC153">
        <v>0</v>
      </c>
      <c r="AD153">
        <v>10</v>
      </c>
      <c r="AE153">
        <v>5</v>
      </c>
    </row>
    <row r="154" spans="1:31" x14ac:dyDescent="0.3">
      <c r="A154" t="s">
        <v>310</v>
      </c>
      <c r="B154" t="str">
        <f>PROPER(Table1[[#This Row],[track_name]])</f>
        <v>Danza Kuduro</v>
      </c>
      <c r="C154" t="s">
        <v>311</v>
      </c>
      <c r="D154" t="str">
        <f>PROPER(Table1[[#This Row],[artist(s)_name]])</f>
        <v>Don Omar, Lucenzo</v>
      </c>
      <c r="E154">
        <v>2</v>
      </c>
      <c r="F154" s="5">
        <f>IF(Table1[[#This Row],[Artist Count]]&gt;=4, "4+", Table1[[#This Row],[Artist Count]])</f>
        <v>2</v>
      </c>
      <c r="G154">
        <v>2010</v>
      </c>
      <c r="H154">
        <v>1</v>
      </c>
      <c r="I154">
        <v>1</v>
      </c>
      <c r="J154" s="4">
        <f>DATE(Table1[[#This Row],[Released Year]],Table1[[#This Row],[Released Month]],Table1[[#This Row],[Released Day]])</f>
        <v>40179</v>
      </c>
      <c r="K154">
        <v>17138</v>
      </c>
      <c r="L154">
        <v>37</v>
      </c>
      <c r="M154" s="3">
        <v>1279434863</v>
      </c>
      <c r="N154">
        <v>119</v>
      </c>
      <c r="O154">
        <v>81</v>
      </c>
      <c r="P154">
        <v>974</v>
      </c>
      <c r="Q154">
        <v>1</v>
      </c>
      <c r="R154">
        <v>503</v>
      </c>
      <c r="S154">
        <v>130</v>
      </c>
      <c r="U154" t="s">
        <v>27</v>
      </c>
      <c r="V154">
        <v>47</v>
      </c>
      <c r="W154" t="str" cm="1">
        <f t="array" ref="W154">_xlfn.IFS(Table1[[#This Row],[Danceability %]]&lt;=35,"Low",Table1[[#This Row],[Danceability %]]&lt;=70,"Medium",Table1[[#This Row],[Danceability %]]&gt;70,"High")</f>
        <v>Medium</v>
      </c>
      <c r="X154">
        <v>86</v>
      </c>
      <c r="Y154">
        <v>92</v>
      </c>
      <c r="Z154" t="str" cm="1">
        <f t="array" ref="Z154">_xlfn.IFS(Table1[[#This Row],[Energy %]]&lt;=35,"Low",Table1[[#This Row],[Energy %]]&lt;=70,"Medium",Table1[[#This Row],[Energy %]]&gt;70,"High")</f>
        <v>High</v>
      </c>
      <c r="AA154">
        <v>8</v>
      </c>
      <c r="AB154" t="str" cm="1">
        <f t="array" ref="AB154">_xlfn.IFS(Table1[[#This Row],[Acousticness %]]&lt;=35,"Low",Table1[[#This Row],[Acousticness %]]&lt;=70,"Medium",Table1[[#This Row],[Acousticness %]]&gt;70,"High")</f>
        <v>Low</v>
      </c>
      <c r="AC154">
        <v>0</v>
      </c>
      <c r="AD154">
        <v>5</v>
      </c>
      <c r="AE154">
        <v>24</v>
      </c>
    </row>
    <row r="155" spans="1:31" x14ac:dyDescent="0.3">
      <c r="A155" t="s">
        <v>312</v>
      </c>
      <c r="B155" t="str">
        <f>PROPER(Table1[[#This Row],[track_name]])</f>
        <v>Nosso Quadro</v>
      </c>
      <c r="C155" t="s">
        <v>313</v>
      </c>
      <c r="D155" t="str">
        <f>PROPER(Table1[[#This Row],[artist(s)_name]])</f>
        <v>Ana Castela, Agroplay</v>
      </c>
      <c r="E155">
        <v>2</v>
      </c>
      <c r="F155" s="5">
        <f>IF(Table1[[#This Row],[Artist Count]]&gt;=4, "4+", Table1[[#This Row],[Artist Count]])</f>
        <v>2</v>
      </c>
      <c r="G155">
        <v>2023</v>
      </c>
      <c r="H155">
        <v>2</v>
      </c>
      <c r="I155">
        <v>2</v>
      </c>
      <c r="J155" s="4">
        <f>DATE(Table1[[#This Row],[Released Year]],Table1[[#This Row],[Released Month]],Table1[[#This Row],[Released Day]])</f>
        <v>44959</v>
      </c>
      <c r="K155">
        <v>894</v>
      </c>
      <c r="L155">
        <v>9</v>
      </c>
      <c r="M155" s="3">
        <v>233801632</v>
      </c>
      <c r="N155">
        <v>14</v>
      </c>
      <c r="O155">
        <v>88</v>
      </c>
      <c r="P155">
        <v>66</v>
      </c>
      <c r="Q155">
        <v>3</v>
      </c>
      <c r="R155">
        <v>72</v>
      </c>
      <c r="S155">
        <v>160</v>
      </c>
      <c r="T155" t="s">
        <v>36</v>
      </c>
      <c r="U155" t="s">
        <v>27</v>
      </c>
      <c r="V155">
        <v>69</v>
      </c>
      <c r="W155" t="str" cm="1">
        <f t="array" ref="W155">_xlfn.IFS(Table1[[#This Row],[Danceability %]]&lt;=35,"Low",Table1[[#This Row],[Danceability %]]&lt;=70,"Medium",Table1[[#This Row],[Danceability %]]&gt;70,"High")</f>
        <v>Medium</v>
      </c>
      <c r="X155">
        <v>61</v>
      </c>
      <c r="Y155">
        <v>71</v>
      </c>
      <c r="Z155" t="str" cm="1">
        <f t="array" ref="Z155">_xlfn.IFS(Table1[[#This Row],[Energy %]]&lt;=35,"Low",Table1[[#This Row],[Energy %]]&lt;=70,"Medium",Table1[[#This Row],[Energy %]]&gt;70,"High")</f>
        <v>High</v>
      </c>
      <c r="AA155">
        <v>33</v>
      </c>
      <c r="AB155" t="str" cm="1">
        <f t="array" ref="AB155">_xlfn.IFS(Table1[[#This Row],[Acousticness %]]&lt;=35,"Low",Table1[[#This Row],[Acousticness %]]&lt;=70,"Medium",Table1[[#This Row],[Acousticness %]]&gt;70,"High")</f>
        <v>Low</v>
      </c>
      <c r="AC155">
        <v>0</v>
      </c>
      <c r="AD155">
        <v>31</v>
      </c>
      <c r="AE155">
        <v>20</v>
      </c>
    </row>
    <row r="156" spans="1:31" x14ac:dyDescent="0.3">
      <c r="A156" t="s">
        <v>314</v>
      </c>
      <c r="B156" t="str">
        <f>PROPER(Table1[[#This Row],[track_name]])</f>
        <v>Locked Out Of Heaven</v>
      </c>
      <c r="C156" t="s">
        <v>315</v>
      </c>
      <c r="D156" t="str">
        <f>PROPER(Table1[[#This Row],[artist(s)_name]])</f>
        <v>Bruno Mars</v>
      </c>
      <c r="E156">
        <v>1</v>
      </c>
      <c r="F156" s="5">
        <f>IF(Table1[[#This Row],[Artist Count]]&gt;=4, "4+", Table1[[#This Row],[Artist Count]])</f>
        <v>1</v>
      </c>
      <c r="G156">
        <v>2012</v>
      </c>
      <c r="H156">
        <v>12</v>
      </c>
      <c r="I156">
        <v>5</v>
      </c>
      <c r="J156" s="4">
        <f>DATE(Table1[[#This Row],[Released Year]],Table1[[#This Row],[Released Month]],Table1[[#This Row],[Released Day]])</f>
        <v>41248</v>
      </c>
      <c r="K156">
        <v>1622</v>
      </c>
      <c r="L156">
        <v>9</v>
      </c>
      <c r="M156" s="3">
        <v>1481349984</v>
      </c>
      <c r="N156">
        <v>0</v>
      </c>
      <c r="O156">
        <v>0</v>
      </c>
      <c r="P156">
        <v>356</v>
      </c>
      <c r="Q156">
        <v>0</v>
      </c>
      <c r="R156">
        <v>0</v>
      </c>
      <c r="S156">
        <v>144</v>
      </c>
      <c r="T156" t="s">
        <v>33</v>
      </c>
      <c r="U156" t="s">
        <v>27</v>
      </c>
      <c r="V156">
        <v>73</v>
      </c>
      <c r="W156" t="str" cm="1">
        <f t="array" ref="W156">_xlfn.IFS(Table1[[#This Row],[Danceability %]]&lt;=35,"Low",Table1[[#This Row],[Danceability %]]&lt;=70,"Medium",Table1[[#This Row],[Danceability %]]&gt;70,"High")</f>
        <v>High</v>
      </c>
      <c r="X156">
        <v>87</v>
      </c>
      <c r="Y156">
        <v>70</v>
      </c>
      <c r="Z156" t="str" cm="1">
        <f t="array" ref="Z156">_xlfn.IFS(Table1[[#This Row],[Energy %]]&lt;=35,"Low",Table1[[#This Row],[Energy %]]&lt;=70,"Medium",Table1[[#This Row],[Energy %]]&gt;70,"High")</f>
        <v>Medium</v>
      </c>
      <c r="AA156">
        <v>6</v>
      </c>
      <c r="AB156" t="str" cm="1">
        <f t="array" ref="AB156">_xlfn.IFS(Table1[[#This Row],[Acousticness %]]&lt;=35,"Low",Table1[[#This Row],[Acousticness %]]&lt;=70,"Medium",Table1[[#This Row],[Acousticness %]]&gt;70,"High")</f>
        <v>Low</v>
      </c>
      <c r="AC156">
        <v>0</v>
      </c>
      <c r="AD156">
        <v>28</v>
      </c>
      <c r="AE156">
        <v>5</v>
      </c>
    </row>
    <row r="157" spans="1:31" x14ac:dyDescent="0.3">
      <c r="A157" t="s">
        <v>316</v>
      </c>
      <c r="B157" t="str">
        <f>PROPER(Table1[[#This Row],[track_name]])</f>
        <v>Un Finde | Crossover #2</v>
      </c>
      <c r="C157" t="s">
        <v>317</v>
      </c>
      <c r="D157" t="str">
        <f>PROPER(Table1[[#This Row],[artist(s)_name]])</f>
        <v>Big One, Fmk, Ke Personajes</v>
      </c>
      <c r="E157">
        <v>3</v>
      </c>
      <c r="F157" s="5">
        <f>IF(Table1[[#This Row],[Artist Count]]&gt;=4, "4+", Table1[[#This Row],[Artist Count]])</f>
        <v>3</v>
      </c>
      <c r="G157">
        <v>2023</v>
      </c>
      <c r="H157">
        <v>4</v>
      </c>
      <c r="I157">
        <v>4</v>
      </c>
      <c r="J157" s="4">
        <f>DATE(Table1[[#This Row],[Released Year]],Table1[[#This Row],[Released Month]],Table1[[#This Row],[Released Day]])</f>
        <v>45020</v>
      </c>
      <c r="K157">
        <v>561</v>
      </c>
      <c r="L157">
        <v>14</v>
      </c>
      <c r="M157" s="3">
        <v>142095275</v>
      </c>
      <c r="N157">
        <v>4</v>
      </c>
      <c r="O157">
        <v>14</v>
      </c>
      <c r="P157">
        <v>12</v>
      </c>
      <c r="Q157">
        <v>5</v>
      </c>
      <c r="R157">
        <v>56</v>
      </c>
      <c r="S157">
        <v>192</v>
      </c>
      <c r="T157" t="s">
        <v>26</v>
      </c>
      <c r="U157" t="s">
        <v>27</v>
      </c>
      <c r="V157">
        <v>50</v>
      </c>
      <c r="W157" t="str" cm="1">
        <f t="array" ref="W157">_xlfn.IFS(Table1[[#This Row],[Danceability %]]&lt;=35,"Low",Table1[[#This Row],[Danceability %]]&lt;=70,"Medium",Table1[[#This Row],[Danceability %]]&gt;70,"High")</f>
        <v>Medium</v>
      </c>
      <c r="X157">
        <v>85</v>
      </c>
      <c r="Y157">
        <v>52</v>
      </c>
      <c r="Z157" t="str" cm="1">
        <f t="array" ref="Z157">_xlfn.IFS(Table1[[#This Row],[Energy %]]&lt;=35,"Low",Table1[[#This Row],[Energy %]]&lt;=70,"Medium",Table1[[#This Row],[Energy %]]&gt;70,"High")</f>
        <v>Medium</v>
      </c>
      <c r="AA157">
        <v>11</v>
      </c>
      <c r="AB157" t="str" cm="1">
        <f t="array" ref="AB157">_xlfn.IFS(Table1[[#This Row],[Acousticness %]]&lt;=35,"Low",Table1[[#This Row],[Acousticness %]]&lt;=70,"Medium",Table1[[#This Row],[Acousticness %]]&gt;70,"High")</f>
        <v>Low</v>
      </c>
      <c r="AC157">
        <v>0</v>
      </c>
      <c r="AD157">
        <v>28</v>
      </c>
      <c r="AE157">
        <v>6</v>
      </c>
    </row>
    <row r="158" spans="1:31" x14ac:dyDescent="0.3">
      <c r="A158" t="s">
        <v>318</v>
      </c>
      <c r="B158" t="str">
        <f>PROPER(Table1[[#This Row],[track_name]])</f>
        <v>Jimmy Cooks (Feat. 21 Savage)</v>
      </c>
      <c r="C158" t="s">
        <v>319</v>
      </c>
      <c r="D158" t="str">
        <f>PROPER(Table1[[#This Row],[artist(s)_name]])</f>
        <v>Drake, 21 Savage</v>
      </c>
      <c r="E158">
        <v>2</v>
      </c>
      <c r="F158" s="5">
        <f>IF(Table1[[#This Row],[Artist Count]]&gt;=4, "4+", Table1[[#This Row],[Artist Count]])</f>
        <v>2</v>
      </c>
      <c r="G158">
        <v>2022</v>
      </c>
      <c r="H158">
        <v>6</v>
      </c>
      <c r="I158">
        <v>17</v>
      </c>
      <c r="J158" s="4">
        <f>DATE(Table1[[#This Row],[Released Year]],Table1[[#This Row],[Released Month]],Table1[[#This Row],[Released Day]])</f>
        <v>44729</v>
      </c>
      <c r="K158">
        <v>5871</v>
      </c>
      <c r="L158">
        <v>27</v>
      </c>
      <c r="M158" s="3">
        <v>618885532</v>
      </c>
      <c r="N158">
        <v>81</v>
      </c>
      <c r="O158">
        <v>121</v>
      </c>
      <c r="P158">
        <v>58</v>
      </c>
      <c r="Q158">
        <v>1</v>
      </c>
      <c r="R158">
        <v>34</v>
      </c>
      <c r="S158">
        <v>163</v>
      </c>
      <c r="U158" t="s">
        <v>27</v>
      </c>
      <c r="V158">
        <v>54</v>
      </c>
      <c r="W158" t="str" cm="1">
        <f t="array" ref="W158">_xlfn.IFS(Table1[[#This Row],[Danceability %]]&lt;=35,"Low",Table1[[#This Row],[Danceability %]]&lt;=70,"Medium",Table1[[#This Row],[Danceability %]]&gt;70,"High")</f>
        <v>Medium</v>
      </c>
      <c r="X158">
        <v>40</v>
      </c>
      <c r="Y158">
        <v>67</v>
      </c>
      <c r="Z158" t="str" cm="1">
        <f t="array" ref="Z158">_xlfn.IFS(Table1[[#This Row],[Energy %]]&lt;=35,"Low",Table1[[#This Row],[Energy %]]&lt;=70,"Medium",Table1[[#This Row],[Energy %]]&gt;70,"High")</f>
        <v>Medium</v>
      </c>
      <c r="AA158">
        <v>0</v>
      </c>
      <c r="AB158" t="str" cm="1">
        <f t="array" ref="AB158">_xlfn.IFS(Table1[[#This Row],[Acousticness %]]&lt;=35,"Low",Table1[[#This Row],[Acousticness %]]&lt;=70,"Medium",Table1[[#This Row],[Acousticness %]]&gt;70,"High")</f>
        <v>Low</v>
      </c>
      <c r="AC158">
        <v>0</v>
      </c>
      <c r="AD158">
        <v>9</v>
      </c>
      <c r="AE158">
        <v>17</v>
      </c>
    </row>
    <row r="159" spans="1:31" x14ac:dyDescent="0.3">
      <c r="A159" t="s">
        <v>320</v>
      </c>
      <c r="B159" t="str">
        <f>PROPER(Table1[[#This Row],[track_name]])</f>
        <v>Counting Stars</v>
      </c>
      <c r="C159" t="s">
        <v>122</v>
      </c>
      <c r="D159" t="str">
        <f>PROPER(Table1[[#This Row],[artist(s)_name]])</f>
        <v>Onerepublic</v>
      </c>
      <c r="E159">
        <v>1</v>
      </c>
      <c r="F159" s="5">
        <f>IF(Table1[[#This Row],[Artist Count]]&gt;=4, "4+", Table1[[#This Row],[Artist Count]])</f>
        <v>1</v>
      </c>
      <c r="G159">
        <v>2013</v>
      </c>
      <c r="H159">
        <v>1</v>
      </c>
      <c r="I159">
        <v>1</v>
      </c>
      <c r="J159" s="4">
        <f>DATE(Table1[[#This Row],[Released Year]],Table1[[#This Row],[Released Month]],Table1[[#This Row],[Released Day]])</f>
        <v>41275</v>
      </c>
      <c r="K159">
        <v>29215</v>
      </c>
      <c r="L159">
        <v>43</v>
      </c>
      <c r="M159" s="3">
        <v>2011464183</v>
      </c>
      <c r="N159">
        <v>179</v>
      </c>
      <c r="O159">
        <v>97</v>
      </c>
      <c r="P159" s="1">
        <v>3394</v>
      </c>
      <c r="Q159">
        <v>11</v>
      </c>
      <c r="R159">
        <v>153</v>
      </c>
      <c r="S159">
        <v>122</v>
      </c>
      <c r="T159" t="s">
        <v>30</v>
      </c>
      <c r="U159" t="s">
        <v>39</v>
      </c>
      <c r="V159">
        <v>66</v>
      </c>
      <c r="W159" t="str" cm="1">
        <f t="array" ref="W159">_xlfn.IFS(Table1[[#This Row],[Danceability %]]&lt;=35,"Low",Table1[[#This Row],[Danceability %]]&lt;=70,"Medium",Table1[[#This Row],[Danceability %]]&gt;70,"High")</f>
        <v>Medium</v>
      </c>
      <c r="X159">
        <v>48</v>
      </c>
      <c r="Y159">
        <v>71</v>
      </c>
      <c r="Z159" t="str" cm="1">
        <f t="array" ref="Z159">_xlfn.IFS(Table1[[#This Row],[Energy %]]&lt;=35,"Low",Table1[[#This Row],[Energy %]]&lt;=70,"Medium",Table1[[#This Row],[Energy %]]&gt;70,"High")</f>
        <v>High</v>
      </c>
      <c r="AA159">
        <v>6</v>
      </c>
      <c r="AB159" t="str" cm="1">
        <f t="array" ref="AB159">_xlfn.IFS(Table1[[#This Row],[Acousticness %]]&lt;=35,"Low",Table1[[#This Row],[Acousticness %]]&lt;=70,"Medium",Table1[[#This Row],[Acousticness %]]&gt;70,"High")</f>
        <v>Low</v>
      </c>
      <c r="AC159">
        <v>0</v>
      </c>
      <c r="AD159">
        <v>12</v>
      </c>
      <c r="AE159">
        <v>4</v>
      </c>
    </row>
    <row r="160" spans="1:31" x14ac:dyDescent="0.3">
      <c r="A160" t="s">
        <v>321</v>
      </c>
      <c r="B160" t="str">
        <f>PROPER(Table1[[#This Row],[track_name]])</f>
        <v>Ghost</v>
      </c>
      <c r="C160" t="s">
        <v>322</v>
      </c>
      <c r="D160" t="str">
        <f>PROPER(Table1[[#This Row],[artist(s)_name]])</f>
        <v>Justin Bieber</v>
      </c>
      <c r="E160">
        <v>1</v>
      </c>
      <c r="F160" s="5">
        <f>IF(Table1[[#This Row],[Artist Count]]&gt;=4, "4+", Table1[[#This Row],[Artist Count]])</f>
        <v>1</v>
      </c>
      <c r="G160">
        <v>2021</v>
      </c>
      <c r="H160">
        <v>3</v>
      </c>
      <c r="I160">
        <v>19</v>
      </c>
      <c r="J160" s="4">
        <f>DATE(Table1[[#This Row],[Released Year]],Table1[[#This Row],[Released Month]],Table1[[#This Row],[Released Day]])</f>
        <v>44274</v>
      </c>
      <c r="K160">
        <v>5866</v>
      </c>
      <c r="L160">
        <v>24</v>
      </c>
      <c r="M160" s="3">
        <v>1167330737</v>
      </c>
      <c r="N160">
        <v>107</v>
      </c>
      <c r="O160">
        <v>38</v>
      </c>
      <c r="P160">
        <v>95</v>
      </c>
      <c r="Q160">
        <v>0</v>
      </c>
      <c r="S160">
        <v>154</v>
      </c>
      <c r="T160" t="s">
        <v>50</v>
      </c>
      <c r="U160" t="s">
        <v>27</v>
      </c>
      <c r="V160">
        <v>61</v>
      </c>
      <c r="W160" t="str" cm="1">
        <f t="array" ref="W160">_xlfn.IFS(Table1[[#This Row],[Danceability %]]&lt;=35,"Low",Table1[[#This Row],[Danceability %]]&lt;=70,"Medium",Table1[[#This Row],[Danceability %]]&gt;70,"High")</f>
        <v>Medium</v>
      </c>
      <c r="X160">
        <v>41</v>
      </c>
      <c r="Y160">
        <v>74</v>
      </c>
      <c r="Z160" t="str" cm="1">
        <f t="array" ref="Z160">_xlfn.IFS(Table1[[#This Row],[Energy %]]&lt;=35,"Low",Table1[[#This Row],[Energy %]]&lt;=70,"Medium",Table1[[#This Row],[Energy %]]&gt;70,"High")</f>
        <v>High</v>
      </c>
      <c r="AA160">
        <v>21</v>
      </c>
      <c r="AB160" t="str" cm="1">
        <f t="array" ref="AB160">_xlfn.IFS(Table1[[#This Row],[Acousticness %]]&lt;=35,"Low",Table1[[#This Row],[Acousticness %]]&lt;=70,"Medium",Table1[[#This Row],[Acousticness %]]&gt;70,"High")</f>
        <v>Low</v>
      </c>
      <c r="AC160">
        <v>0</v>
      </c>
      <c r="AD160">
        <v>40</v>
      </c>
      <c r="AE160">
        <v>6</v>
      </c>
    </row>
    <row r="161" spans="1:31" x14ac:dyDescent="0.3">
      <c r="A161" t="s">
        <v>323</v>
      </c>
      <c r="B161" t="str">
        <f>PROPER(Table1[[#This Row],[track_name]])</f>
        <v>Under The Influence</v>
      </c>
      <c r="C161" t="s">
        <v>324</v>
      </c>
      <c r="D161" t="str">
        <f>PROPER(Table1[[#This Row],[artist(s)_name]])</f>
        <v>Chris Brown</v>
      </c>
      <c r="E161">
        <v>1</v>
      </c>
      <c r="F161" s="5">
        <f>IF(Table1[[#This Row],[Artist Count]]&gt;=4, "4+", Table1[[#This Row],[Artist Count]])</f>
        <v>1</v>
      </c>
      <c r="G161">
        <v>2019</v>
      </c>
      <c r="H161">
        <v>10</v>
      </c>
      <c r="I161">
        <v>4</v>
      </c>
      <c r="J161" s="4">
        <f>DATE(Table1[[#This Row],[Released Year]],Table1[[#This Row],[Released Month]],Table1[[#This Row],[Released Day]])</f>
        <v>43742</v>
      </c>
      <c r="K161">
        <v>3859</v>
      </c>
      <c r="L161">
        <v>26</v>
      </c>
      <c r="M161" s="3">
        <v>929964809</v>
      </c>
      <c r="N161">
        <v>133</v>
      </c>
      <c r="O161">
        <v>181</v>
      </c>
      <c r="P161">
        <v>3</v>
      </c>
      <c r="Q161">
        <v>0</v>
      </c>
      <c r="S161">
        <v>117</v>
      </c>
      <c r="T161" t="s">
        <v>36</v>
      </c>
      <c r="U161" t="s">
        <v>39</v>
      </c>
      <c r="V161">
        <v>73</v>
      </c>
      <c r="W161" t="str" cm="1">
        <f t="array" ref="W161">_xlfn.IFS(Table1[[#This Row],[Danceability %]]&lt;=35,"Low",Table1[[#This Row],[Danceability %]]&lt;=70,"Medium",Table1[[#This Row],[Danceability %]]&gt;70,"High")</f>
        <v>High</v>
      </c>
      <c r="X161">
        <v>31</v>
      </c>
      <c r="Y161">
        <v>69</v>
      </c>
      <c r="Z161" t="str" cm="1">
        <f t="array" ref="Z161">_xlfn.IFS(Table1[[#This Row],[Energy %]]&lt;=35,"Low",Table1[[#This Row],[Energy %]]&lt;=70,"Medium",Table1[[#This Row],[Energy %]]&gt;70,"High")</f>
        <v>Medium</v>
      </c>
      <c r="AA161">
        <v>6</v>
      </c>
      <c r="AB161" t="str" cm="1">
        <f t="array" ref="AB161">_xlfn.IFS(Table1[[#This Row],[Acousticness %]]&lt;=35,"Low",Table1[[#This Row],[Acousticness %]]&lt;=70,"Medium",Table1[[#This Row],[Acousticness %]]&gt;70,"High")</f>
        <v>Low</v>
      </c>
      <c r="AC161">
        <v>0</v>
      </c>
      <c r="AD161">
        <v>11</v>
      </c>
      <c r="AE161">
        <v>4</v>
      </c>
    </row>
    <row r="162" spans="1:31" x14ac:dyDescent="0.3">
      <c r="A162" t="s">
        <v>325</v>
      </c>
      <c r="B162" t="str">
        <f>PROPER(Table1[[#This Row],[track_name]])</f>
        <v>Prc</v>
      </c>
      <c r="C162" t="s">
        <v>326</v>
      </c>
      <c r="D162" t="str">
        <f>PROPER(Table1[[#This Row],[artist(s)_name]])</f>
        <v>Natanael Cano, Peso Pluma</v>
      </c>
      <c r="E162">
        <v>2</v>
      </c>
      <c r="F162" s="5">
        <f>IF(Table1[[#This Row],[Artist Count]]&gt;=4, "4+", Table1[[#This Row],[Artist Count]])</f>
        <v>2</v>
      </c>
      <c r="G162">
        <v>2023</v>
      </c>
      <c r="H162">
        <v>1</v>
      </c>
      <c r="I162">
        <v>23</v>
      </c>
      <c r="J162" s="4">
        <f>DATE(Table1[[#This Row],[Released Year]],Table1[[#This Row],[Released Month]],Table1[[#This Row],[Released Day]])</f>
        <v>44949</v>
      </c>
      <c r="K162">
        <v>961</v>
      </c>
      <c r="L162">
        <v>26</v>
      </c>
      <c r="M162" s="3">
        <v>436027885</v>
      </c>
      <c r="N162">
        <v>19</v>
      </c>
      <c r="O162">
        <v>143</v>
      </c>
      <c r="P162">
        <v>10</v>
      </c>
      <c r="Q162">
        <v>6</v>
      </c>
      <c r="R162">
        <v>15</v>
      </c>
      <c r="S162">
        <v>138</v>
      </c>
      <c r="T162" t="s">
        <v>73</v>
      </c>
      <c r="U162" t="s">
        <v>39</v>
      </c>
      <c r="V162">
        <v>78</v>
      </c>
      <c r="W162" t="str" cm="1">
        <f t="array" ref="W162">_xlfn.IFS(Table1[[#This Row],[Danceability %]]&lt;=35,"Low",Table1[[#This Row],[Danceability %]]&lt;=70,"Medium",Table1[[#This Row],[Danceability %]]&gt;70,"High")</f>
        <v>High</v>
      </c>
      <c r="X162">
        <v>89</v>
      </c>
      <c r="Y162">
        <v>83</v>
      </c>
      <c r="Z162" t="str" cm="1">
        <f t="array" ref="Z162">_xlfn.IFS(Table1[[#This Row],[Energy %]]&lt;=35,"Low",Table1[[#This Row],[Energy %]]&lt;=70,"Medium",Table1[[#This Row],[Energy %]]&gt;70,"High")</f>
        <v>High</v>
      </c>
      <c r="AA162">
        <v>10</v>
      </c>
      <c r="AB162" t="str" cm="1">
        <f t="array" ref="AB162">_xlfn.IFS(Table1[[#This Row],[Acousticness %]]&lt;=35,"Low",Table1[[#This Row],[Acousticness %]]&lt;=70,"Medium",Table1[[#This Row],[Acousticness %]]&gt;70,"High")</f>
        <v>Low</v>
      </c>
      <c r="AC162">
        <v>0</v>
      </c>
      <c r="AD162">
        <v>12</v>
      </c>
      <c r="AE162">
        <v>5</v>
      </c>
    </row>
    <row r="163" spans="1:31" x14ac:dyDescent="0.3">
      <c r="A163" t="s">
        <v>327</v>
      </c>
      <c r="B163" t="str">
        <f>PROPER(Table1[[#This Row],[track_name]])</f>
        <v>Gasolina</v>
      </c>
      <c r="C163" t="s">
        <v>328</v>
      </c>
      <c r="D163" t="str">
        <f>PROPER(Table1[[#This Row],[artist(s)_name]])</f>
        <v>Daddy Yankee</v>
      </c>
      <c r="E163">
        <v>1</v>
      </c>
      <c r="F163" s="5">
        <f>IF(Table1[[#This Row],[Artist Count]]&gt;=4, "4+", Table1[[#This Row],[Artist Count]])</f>
        <v>1</v>
      </c>
      <c r="G163">
        <v>2004</v>
      </c>
      <c r="H163">
        <v>7</v>
      </c>
      <c r="I163">
        <v>13</v>
      </c>
      <c r="J163" s="4">
        <f>DATE(Table1[[#This Row],[Released Year]],Table1[[#This Row],[Released Month]],Table1[[#This Row],[Released Day]])</f>
        <v>38181</v>
      </c>
      <c r="K163">
        <v>6457</v>
      </c>
      <c r="L163">
        <v>18</v>
      </c>
      <c r="M163" s="3">
        <v>657723613</v>
      </c>
      <c r="N163">
        <v>98</v>
      </c>
      <c r="O163">
        <v>95</v>
      </c>
      <c r="P163">
        <v>453</v>
      </c>
      <c r="Q163">
        <v>0</v>
      </c>
      <c r="R163">
        <v>454</v>
      </c>
      <c r="S163">
        <v>96</v>
      </c>
      <c r="U163" t="s">
        <v>27</v>
      </c>
      <c r="V163">
        <v>86</v>
      </c>
      <c r="W163" t="str" cm="1">
        <f t="array" ref="W163">_xlfn.IFS(Table1[[#This Row],[Danceability %]]&lt;=35,"Low",Table1[[#This Row],[Danceability %]]&lt;=70,"Medium",Table1[[#This Row],[Danceability %]]&gt;70,"High")</f>
        <v>High</v>
      </c>
      <c r="X163">
        <v>74</v>
      </c>
      <c r="Y163">
        <v>80</v>
      </c>
      <c r="Z163" t="str" cm="1">
        <f t="array" ref="Z163">_xlfn.IFS(Table1[[#This Row],[Energy %]]&lt;=35,"Low",Table1[[#This Row],[Energy %]]&lt;=70,"Medium",Table1[[#This Row],[Energy %]]&gt;70,"High")</f>
        <v>High</v>
      </c>
      <c r="AA163">
        <v>33</v>
      </c>
      <c r="AB163" t="str" cm="1">
        <f t="array" ref="AB163">_xlfn.IFS(Table1[[#This Row],[Acousticness %]]&lt;=35,"Low",Table1[[#This Row],[Acousticness %]]&lt;=70,"Medium",Table1[[#This Row],[Acousticness %]]&gt;70,"High")</f>
        <v>Low</v>
      </c>
      <c r="AC163">
        <v>0</v>
      </c>
      <c r="AD163">
        <v>8</v>
      </c>
      <c r="AE163">
        <v>6</v>
      </c>
    </row>
    <row r="164" spans="1:31" x14ac:dyDescent="0.3">
      <c r="A164" t="s">
        <v>329</v>
      </c>
      <c r="B164" t="str">
        <f>PROPER(Table1[[#This Row],[track_name]])</f>
        <v>One Dance</v>
      </c>
      <c r="C164" t="s">
        <v>330</v>
      </c>
      <c r="D164" t="str">
        <f>PROPER(Table1[[#This Row],[artist(s)_name]])</f>
        <v>Drake, Wizkid, Kyla</v>
      </c>
      <c r="E164">
        <v>3</v>
      </c>
      <c r="F164" s="5">
        <f>IF(Table1[[#This Row],[Artist Count]]&gt;=4, "4+", Table1[[#This Row],[Artist Count]])</f>
        <v>3</v>
      </c>
      <c r="G164">
        <v>2016</v>
      </c>
      <c r="H164">
        <v>4</v>
      </c>
      <c r="I164">
        <v>4</v>
      </c>
      <c r="J164" s="4">
        <f>DATE(Table1[[#This Row],[Released Year]],Table1[[#This Row],[Released Month]],Table1[[#This Row],[Released Day]])</f>
        <v>42464</v>
      </c>
      <c r="K164">
        <v>43257</v>
      </c>
      <c r="L164">
        <v>24</v>
      </c>
      <c r="M164" s="3">
        <v>2713922350</v>
      </c>
      <c r="N164">
        <v>433</v>
      </c>
      <c r="O164">
        <v>107</v>
      </c>
      <c r="P164" s="1">
        <v>3631</v>
      </c>
      <c r="Q164">
        <v>0</v>
      </c>
      <c r="R164">
        <v>26</v>
      </c>
      <c r="S164">
        <v>104</v>
      </c>
      <c r="T164" t="s">
        <v>30</v>
      </c>
      <c r="U164" t="s">
        <v>27</v>
      </c>
      <c r="V164">
        <v>77</v>
      </c>
      <c r="W164" t="str" cm="1">
        <f t="array" ref="W164">_xlfn.IFS(Table1[[#This Row],[Danceability %]]&lt;=35,"Low",Table1[[#This Row],[Danceability %]]&lt;=70,"Medium",Table1[[#This Row],[Danceability %]]&gt;70,"High")</f>
        <v>High</v>
      </c>
      <c r="X164">
        <v>36</v>
      </c>
      <c r="Y164">
        <v>63</v>
      </c>
      <c r="Z164" t="str" cm="1">
        <f t="array" ref="Z164">_xlfn.IFS(Table1[[#This Row],[Energy %]]&lt;=35,"Low",Table1[[#This Row],[Energy %]]&lt;=70,"Medium",Table1[[#This Row],[Energy %]]&gt;70,"High")</f>
        <v>Medium</v>
      </c>
      <c r="AA164">
        <v>1</v>
      </c>
      <c r="AB164" t="str" cm="1">
        <f t="array" ref="AB164">_xlfn.IFS(Table1[[#This Row],[Acousticness %]]&lt;=35,"Low",Table1[[#This Row],[Acousticness %]]&lt;=70,"Medium",Table1[[#This Row],[Acousticness %]]&gt;70,"High")</f>
        <v>Low</v>
      </c>
      <c r="AC164">
        <v>0</v>
      </c>
      <c r="AD164">
        <v>36</v>
      </c>
      <c r="AE164">
        <v>5</v>
      </c>
    </row>
    <row r="165" spans="1:31" x14ac:dyDescent="0.3">
      <c r="A165" t="s">
        <v>331</v>
      </c>
      <c r="B165" t="str">
        <f>PROPER(Table1[[#This Row],[track_name]])</f>
        <v>Enchanted</v>
      </c>
      <c r="C165" t="s">
        <v>35</v>
      </c>
      <c r="D165" t="str">
        <f>PROPER(Table1[[#This Row],[artist(s)_name]])</f>
        <v>Taylor Swift</v>
      </c>
      <c r="E165">
        <v>1</v>
      </c>
      <c r="F165" s="5">
        <f>IF(Table1[[#This Row],[Artist Count]]&gt;=4, "4+", Table1[[#This Row],[Artist Count]])</f>
        <v>1</v>
      </c>
      <c r="G165">
        <v>2010</v>
      </c>
      <c r="H165">
        <v>1</v>
      </c>
      <c r="I165">
        <v>1</v>
      </c>
      <c r="J165" s="4">
        <f>DATE(Table1[[#This Row],[Released Year]],Table1[[#This Row],[Released Month]],Table1[[#This Row],[Released Day]])</f>
        <v>40179</v>
      </c>
      <c r="K165">
        <v>4564</v>
      </c>
      <c r="L165">
        <v>16</v>
      </c>
      <c r="M165" s="3">
        <v>621660989</v>
      </c>
      <c r="N165">
        <v>24</v>
      </c>
      <c r="O165">
        <v>101</v>
      </c>
      <c r="P165">
        <v>113</v>
      </c>
      <c r="Q165">
        <v>0</v>
      </c>
      <c r="R165">
        <v>40</v>
      </c>
      <c r="S165">
        <v>164</v>
      </c>
      <c r="T165" t="s">
        <v>64</v>
      </c>
      <c r="U165" t="s">
        <v>27</v>
      </c>
      <c r="V165">
        <v>45</v>
      </c>
      <c r="W165" t="str" cm="1">
        <f t="array" ref="W165">_xlfn.IFS(Table1[[#This Row],[Danceability %]]&lt;=35,"Low",Table1[[#This Row],[Danceability %]]&lt;=70,"Medium",Table1[[#This Row],[Danceability %]]&gt;70,"High")</f>
        <v>Medium</v>
      </c>
      <c r="X165">
        <v>24</v>
      </c>
      <c r="Y165">
        <v>62</v>
      </c>
      <c r="Z165" t="str" cm="1">
        <f t="array" ref="Z165">_xlfn.IFS(Table1[[#This Row],[Energy %]]&lt;=35,"Low",Table1[[#This Row],[Energy %]]&lt;=70,"Medium",Table1[[#This Row],[Energy %]]&gt;70,"High")</f>
        <v>Medium</v>
      </c>
      <c r="AA165">
        <v>8</v>
      </c>
      <c r="AB165" t="str" cm="1">
        <f t="array" ref="AB165">_xlfn.IFS(Table1[[#This Row],[Acousticness %]]&lt;=35,"Low",Table1[[#This Row],[Acousticness %]]&lt;=70,"Medium",Table1[[#This Row],[Acousticness %]]&gt;70,"High")</f>
        <v>Low</v>
      </c>
      <c r="AC165">
        <v>0</v>
      </c>
      <c r="AD165">
        <v>16</v>
      </c>
      <c r="AE165">
        <v>3</v>
      </c>
    </row>
    <row r="166" spans="1:31" x14ac:dyDescent="0.3">
      <c r="A166" t="s">
        <v>332</v>
      </c>
      <c r="B166" t="str">
        <f>PROPER(Table1[[#This Row],[track_name]])</f>
        <v>Save Your Tears</v>
      </c>
      <c r="C166" t="s">
        <v>124</v>
      </c>
      <c r="D166" t="str">
        <f>PROPER(Table1[[#This Row],[artist(s)_name]])</f>
        <v>The Weeknd</v>
      </c>
      <c r="E166">
        <v>1</v>
      </c>
      <c r="F166" s="5">
        <f>IF(Table1[[#This Row],[Artist Count]]&gt;=4, "4+", Table1[[#This Row],[Artist Count]])</f>
        <v>1</v>
      </c>
      <c r="G166">
        <v>2020</v>
      </c>
      <c r="H166">
        <v>3</v>
      </c>
      <c r="I166">
        <v>20</v>
      </c>
      <c r="J166" s="4">
        <f>DATE(Table1[[#This Row],[Released Year]],Table1[[#This Row],[Released Month]],Table1[[#This Row],[Released Day]])</f>
        <v>43910</v>
      </c>
      <c r="K166">
        <v>12688</v>
      </c>
      <c r="L166">
        <v>13</v>
      </c>
      <c r="M166" s="3">
        <v>1591223784</v>
      </c>
      <c r="N166">
        <v>197</v>
      </c>
      <c r="O166">
        <v>115</v>
      </c>
      <c r="P166">
        <v>112</v>
      </c>
      <c r="Q166">
        <v>0</v>
      </c>
      <c r="R166">
        <v>200</v>
      </c>
      <c r="S166">
        <v>118</v>
      </c>
      <c r="U166" t="s">
        <v>27</v>
      </c>
      <c r="V166">
        <v>68</v>
      </c>
      <c r="W166" t="str" cm="1">
        <f t="array" ref="W166">_xlfn.IFS(Table1[[#This Row],[Danceability %]]&lt;=35,"Low",Table1[[#This Row],[Danceability %]]&lt;=70,"Medium",Table1[[#This Row],[Danceability %]]&gt;70,"High")</f>
        <v>Medium</v>
      </c>
      <c r="X166">
        <v>61</v>
      </c>
      <c r="Y166">
        <v>82</v>
      </c>
      <c r="Z166" t="str" cm="1">
        <f t="array" ref="Z166">_xlfn.IFS(Table1[[#This Row],[Energy %]]&lt;=35,"Low",Table1[[#This Row],[Energy %]]&lt;=70,"Medium",Table1[[#This Row],[Energy %]]&gt;70,"High")</f>
        <v>High</v>
      </c>
      <c r="AA166">
        <v>2</v>
      </c>
      <c r="AB166" t="str" cm="1">
        <f t="array" ref="AB166">_xlfn.IFS(Table1[[#This Row],[Acousticness %]]&lt;=35,"Low",Table1[[#This Row],[Acousticness %]]&lt;=70,"Medium",Table1[[#This Row],[Acousticness %]]&gt;70,"High")</f>
        <v>Low</v>
      </c>
      <c r="AC166">
        <v>0</v>
      </c>
      <c r="AD166">
        <v>50</v>
      </c>
      <c r="AE166">
        <v>3</v>
      </c>
    </row>
    <row r="167" spans="1:31" x14ac:dyDescent="0.3">
      <c r="A167" t="s">
        <v>333</v>
      </c>
      <c r="B167" t="str">
        <f>PROPER(Table1[[#This Row],[track_name]])</f>
        <v>Sure Thing</v>
      </c>
      <c r="C167" t="s">
        <v>334</v>
      </c>
      <c r="D167" t="str">
        <f>PROPER(Table1[[#This Row],[artist(s)_name]])</f>
        <v>Miguel</v>
      </c>
      <c r="E167">
        <v>1</v>
      </c>
      <c r="F167" s="5">
        <f>IF(Table1[[#This Row],[Artist Count]]&gt;=4, "4+", Table1[[#This Row],[Artist Count]])</f>
        <v>1</v>
      </c>
      <c r="G167">
        <v>2010</v>
      </c>
      <c r="H167">
        <v>5</v>
      </c>
      <c r="I167">
        <v>25</v>
      </c>
      <c r="J167" s="4">
        <f>DATE(Table1[[#This Row],[Released Year]],Table1[[#This Row],[Released Month]],Table1[[#This Row],[Released Day]])</f>
        <v>40323</v>
      </c>
      <c r="K167">
        <v>13801</v>
      </c>
      <c r="L167">
        <v>19</v>
      </c>
      <c r="M167" s="3">
        <v>950906471</v>
      </c>
      <c r="N167">
        <v>137</v>
      </c>
      <c r="O167">
        <v>125</v>
      </c>
      <c r="P167">
        <v>435</v>
      </c>
      <c r="Q167">
        <v>6</v>
      </c>
      <c r="R167">
        <v>285</v>
      </c>
      <c r="S167">
        <v>81</v>
      </c>
      <c r="T167" t="s">
        <v>26</v>
      </c>
      <c r="U167" t="s">
        <v>39</v>
      </c>
      <c r="V167">
        <v>68</v>
      </c>
      <c r="W167" t="str" cm="1">
        <f t="array" ref="W167">_xlfn.IFS(Table1[[#This Row],[Danceability %]]&lt;=35,"Low",Table1[[#This Row],[Danceability %]]&lt;=70,"Medium",Table1[[#This Row],[Danceability %]]&gt;70,"High")</f>
        <v>Medium</v>
      </c>
      <c r="X167">
        <v>51</v>
      </c>
      <c r="Y167">
        <v>60</v>
      </c>
      <c r="Z167" t="str" cm="1">
        <f t="array" ref="Z167">_xlfn.IFS(Table1[[#This Row],[Energy %]]&lt;=35,"Low",Table1[[#This Row],[Energy %]]&lt;=70,"Medium",Table1[[#This Row],[Energy %]]&gt;70,"High")</f>
        <v>Medium</v>
      </c>
      <c r="AA167">
        <v>3</v>
      </c>
      <c r="AB167" t="str" cm="1">
        <f t="array" ref="AB167">_xlfn.IFS(Table1[[#This Row],[Acousticness %]]&lt;=35,"Low",Table1[[#This Row],[Acousticness %]]&lt;=70,"Medium",Table1[[#This Row],[Acousticness %]]&gt;70,"High")</f>
        <v>Low</v>
      </c>
      <c r="AC167">
        <v>0</v>
      </c>
      <c r="AD167">
        <v>19</v>
      </c>
      <c r="AE167">
        <v>10</v>
      </c>
    </row>
    <row r="168" spans="1:31" x14ac:dyDescent="0.3">
      <c r="A168" t="s">
        <v>335</v>
      </c>
      <c r="B168" t="str">
        <f>PROPER(Table1[[#This Row],[track_name]])</f>
        <v>Every Breath You Take - Remastered 2003</v>
      </c>
      <c r="C168" t="s">
        <v>336</v>
      </c>
      <c r="D168" t="str">
        <f>PROPER(Table1[[#This Row],[artist(s)_name]])</f>
        <v>The Police</v>
      </c>
      <c r="E168">
        <v>1</v>
      </c>
      <c r="F168" s="5">
        <f>IF(Table1[[#This Row],[Artist Count]]&gt;=4, "4+", Table1[[#This Row],[Artist Count]])</f>
        <v>1</v>
      </c>
      <c r="G168">
        <v>1983</v>
      </c>
      <c r="H168">
        <v>1</v>
      </c>
      <c r="I168">
        <v>6</v>
      </c>
      <c r="J168" s="4">
        <f>DATE(Table1[[#This Row],[Released Year]],Table1[[#This Row],[Released Month]],Table1[[#This Row],[Released Day]])</f>
        <v>30322</v>
      </c>
      <c r="K168">
        <v>22439</v>
      </c>
      <c r="L168">
        <v>19</v>
      </c>
      <c r="M168" s="3">
        <v>1593270737</v>
      </c>
      <c r="N168">
        <v>211</v>
      </c>
      <c r="O168">
        <v>74</v>
      </c>
      <c r="P168">
        <v>929</v>
      </c>
      <c r="Q168">
        <v>0</v>
      </c>
      <c r="R168">
        <v>129</v>
      </c>
      <c r="S168">
        <v>117</v>
      </c>
      <c r="T168" t="s">
        <v>30</v>
      </c>
      <c r="U168" t="s">
        <v>27</v>
      </c>
      <c r="V168">
        <v>82</v>
      </c>
      <c r="W168" t="str" cm="1">
        <f t="array" ref="W168">_xlfn.IFS(Table1[[#This Row],[Danceability %]]&lt;=35,"Low",Table1[[#This Row],[Danceability %]]&lt;=70,"Medium",Table1[[#This Row],[Danceability %]]&gt;70,"High")</f>
        <v>High</v>
      </c>
      <c r="X168">
        <v>73</v>
      </c>
      <c r="Y168">
        <v>45</v>
      </c>
      <c r="Z168" t="str" cm="1">
        <f t="array" ref="Z168">_xlfn.IFS(Table1[[#This Row],[Energy %]]&lt;=35,"Low",Table1[[#This Row],[Energy %]]&lt;=70,"Medium",Table1[[#This Row],[Energy %]]&gt;70,"High")</f>
        <v>Medium</v>
      </c>
      <c r="AA168">
        <v>54</v>
      </c>
      <c r="AB168" t="str" cm="1">
        <f t="array" ref="AB168">_xlfn.IFS(Table1[[#This Row],[Acousticness %]]&lt;=35,"Low",Table1[[#This Row],[Acousticness %]]&lt;=70,"Medium",Table1[[#This Row],[Acousticness %]]&gt;70,"High")</f>
        <v>Medium</v>
      </c>
      <c r="AC168">
        <v>0</v>
      </c>
      <c r="AD168">
        <v>7</v>
      </c>
      <c r="AE168">
        <v>3</v>
      </c>
    </row>
    <row r="169" spans="1:31" x14ac:dyDescent="0.3">
      <c r="A169" t="s">
        <v>337</v>
      </c>
      <c r="B169" t="str">
        <f>PROPER(Table1[[#This Row],[track_name]])</f>
        <v>The Night We Met</v>
      </c>
      <c r="C169" t="s">
        <v>338</v>
      </c>
      <c r="D169" t="str">
        <f>PROPER(Table1[[#This Row],[artist(s)_name]])</f>
        <v>Lord Huron</v>
      </c>
      <c r="E169">
        <v>1</v>
      </c>
      <c r="F169" s="5">
        <f>IF(Table1[[#This Row],[Artist Count]]&gt;=4, "4+", Table1[[#This Row],[Artist Count]])</f>
        <v>1</v>
      </c>
      <c r="G169">
        <v>2015</v>
      </c>
      <c r="H169">
        <v>2</v>
      </c>
      <c r="I169">
        <v>2</v>
      </c>
      <c r="J169" s="4">
        <f>DATE(Table1[[#This Row],[Released Year]],Table1[[#This Row],[Released Month]],Table1[[#This Row],[Released Day]])</f>
        <v>42037</v>
      </c>
      <c r="K169">
        <v>18515</v>
      </c>
      <c r="L169">
        <v>35</v>
      </c>
      <c r="M169" s="3">
        <v>1410088830</v>
      </c>
      <c r="N169">
        <v>70</v>
      </c>
      <c r="O169">
        <v>82</v>
      </c>
      <c r="P169">
        <v>939</v>
      </c>
      <c r="Q169">
        <v>1</v>
      </c>
      <c r="R169">
        <v>162</v>
      </c>
      <c r="S169">
        <v>174</v>
      </c>
      <c r="T169" t="s">
        <v>50</v>
      </c>
      <c r="U169" t="s">
        <v>27</v>
      </c>
      <c r="V169">
        <v>45</v>
      </c>
      <c r="W169" t="str" cm="1">
        <f t="array" ref="W169">_xlfn.IFS(Table1[[#This Row],[Danceability %]]&lt;=35,"Low",Table1[[#This Row],[Danceability %]]&lt;=70,"Medium",Table1[[#This Row],[Danceability %]]&gt;70,"High")</f>
        <v>Medium</v>
      </c>
      <c r="X169">
        <v>10</v>
      </c>
      <c r="Y169">
        <v>37</v>
      </c>
      <c r="Z169" t="str" cm="1">
        <f t="array" ref="Z169">_xlfn.IFS(Table1[[#This Row],[Energy %]]&lt;=35,"Low",Table1[[#This Row],[Energy %]]&lt;=70,"Medium",Table1[[#This Row],[Energy %]]&gt;70,"High")</f>
        <v>Medium</v>
      </c>
      <c r="AA169">
        <v>97</v>
      </c>
      <c r="AB169" t="str" cm="1">
        <f t="array" ref="AB169">_xlfn.IFS(Table1[[#This Row],[Acousticness %]]&lt;=35,"Low",Table1[[#This Row],[Acousticness %]]&lt;=70,"Medium",Table1[[#This Row],[Acousticness %]]&gt;70,"High")</f>
        <v>High</v>
      </c>
      <c r="AC169">
        <v>25</v>
      </c>
      <c r="AD169">
        <v>64</v>
      </c>
      <c r="AE169">
        <v>4</v>
      </c>
    </row>
    <row r="170" spans="1:31" x14ac:dyDescent="0.3">
      <c r="A170" t="s">
        <v>339</v>
      </c>
      <c r="B170" t="str">
        <f>PROPER(Table1[[#This Row],[track_name]])</f>
        <v>We Found Love</v>
      </c>
      <c r="C170" t="s">
        <v>340</v>
      </c>
      <c r="D170" t="str">
        <f>PROPER(Table1[[#This Row],[artist(s)_name]])</f>
        <v>Rihanna, Calvin Harris</v>
      </c>
      <c r="E170">
        <v>2</v>
      </c>
      <c r="F170" s="5">
        <f>IF(Table1[[#This Row],[Artist Count]]&gt;=4, "4+", Table1[[#This Row],[Artist Count]])</f>
        <v>2</v>
      </c>
      <c r="G170">
        <v>2011</v>
      </c>
      <c r="H170">
        <v>1</v>
      </c>
      <c r="I170">
        <v>1</v>
      </c>
      <c r="J170" s="4">
        <f>DATE(Table1[[#This Row],[Released Year]],Table1[[#This Row],[Released Month]],Table1[[#This Row],[Released Day]])</f>
        <v>40544</v>
      </c>
      <c r="K170">
        <v>36843</v>
      </c>
      <c r="L170">
        <v>21</v>
      </c>
      <c r="M170" s="3">
        <v>1235005533</v>
      </c>
      <c r="N170">
        <v>321</v>
      </c>
      <c r="O170">
        <v>91</v>
      </c>
      <c r="P170" s="1">
        <v>4607</v>
      </c>
      <c r="Q170">
        <v>1</v>
      </c>
      <c r="R170">
        <v>58</v>
      </c>
      <c r="S170">
        <v>128</v>
      </c>
      <c r="T170" t="s">
        <v>30</v>
      </c>
      <c r="U170" t="s">
        <v>27</v>
      </c>
      <c r="V170">
        <v>73</v>
      </c>
      <c r="W170" t="str" cm="1">
        <f t="array" ref="W170">_xlfn.IFS(Table1[[#This Row],[Danceability %]]&lt;=35,"Low",Table1[[#This Row],[Danceability %]]&lt;=70,"Medium",Table1[[#This Row],[Danceability %]]&gt;70,"High")</f>
        <v>High</v>
      </c>
      <c r="X170">
        <v>60</v>
      </c>
      <c r="Y170">
        <v>77</v>
      </c>
      <c r="Z170" t="str" cm="1">
        <f t="array" ref="Z170">_xlfn.IFS(Table1[[#This Row],[Energy %]]&lt;=35,"Low",Table1[[#This Row],[Energy %]]&lt;=70,"Medium",Table1[[#This Row],[Energy %]]&gt;70,"High")</f>
        <v>High</v>
      </c>
      <c r="AA170">
        <v>3</v>
      </c>
      <c r="AB170" t="str" cm="1">
        <f t="array" ref="AB170">_xlfn.IFS(Table1[[#This Row],[Acousticness %]]&lt;=35,"Low",Table1[[#This Row],[Acousticness %]]&lt;=70,"Medium",Table1[[#This Row],[Acousticness %]]&gt;70,"High")</f>
        <v>Low</v>
      </c>
      <c r="AC170">
        <v>0</v>
      </c>
      <c r="AD170">
        <v>11</v>
      </c>
      <c r="AE170">
        <v>4</v>
      </c>
    </row>
    <row r="171" spans="1:31" x14ac:dyDescent="0.3">
      <c r="A171" t="s">
        <v>341</v>
      </c>
      <c r="B171" t="str">
        <f>PROPER(Table1[[#This Row],[track_name]])</f>
        <v>When I Was Your Man</v>
      </c>
      <c r="C171" t="s">
        <v>315</v>
      </c>
      <c r="D171" t="str">
        <f>PROPER(Table1[[#This Row],[artist(s)_name]])</f>
        <v>Bruno Mars</v>
      </c>
      <c r="E171">
        <v>1</v>
      </c>
      <c r="F171" s="5">
        <f>IF(Table1[[#This Row],[Artist Count]]&gt;=4, "4+", Table1[[#This Row],[Artist Count]])</f>
        <v>1</v>
      </c>
      <c r="G171">
        <v>2012</v>
      </c>
      <c r="H171">
        <v>12</v>
      </c>
      <c r="I171">
        <v>5</v>
      </c>
      <c r="J171" s="4">
        <f>DATE(Table1[[#This Row],[Released Year]],Table1[[#This Row],[Released Month]],Table1[[#This Row],[Released Day]])</f>
        <v>41248</v>
      </c>
      <c r="K171">
        <v>2420</v>
      </c>
      <c r="L171">
        <v>11</v>
      </c>
      <c r="M171" s="3">
        <v>1661187319</v>
      </c>
      <c r="N171">
        <v>0</v>
      </c>
      <c r="O171">
        <v>0</v>
      </c>
      <c r="P171">
        <v>806</v>
      </c>
      <c r="Q171">
        <v>0</v>
      </c>
      <c r="R171">
        <v>0</v>
      </c>
      <c r="S171">
        <v>145</v>
      </c>
      <c r="U171" t="s">
        <v>27</v>
      </c>
      <c r="V171">
        <v>60</v>
      </c>
      <c r="W171" t="str" cm="1">
        <f t="array" ref="W171">_xlfn.IFS(Table1[[#This Row],[Danceability %]]&lt;=35,"Low",Table1[[#This Row],[Danceability %]]&lt;=70,"Medium",Table1[[#This Row],[Danceability %]]&gt;70,"High")</f>
        <v>Medium</v>
      </c>
      <c r="X171">
        <v>43</v>
      </c>
      <c r="Y171">
        <v>27</v>
      </c>
      <c r="Z171" t="str" cm="1">
        <f t="array" ref="Z171">_xlfn.IFS(Table1[[#This Row],[Energy %]]&lt;=35,"Low",Table1[[#This Row],[Energy %]]&lt;=70,"Medium",Table1[[#This Row],[Energy %]]&gt;70,"High")</f>
        <v>Low</v>
      </c>
      <c r="AA171">
        <v>94</v>
      </c>
      <c r="AB171" t="str" cm="1">
        <f t="array" ref="AB171">_xlfn.IFS(Table1[[#This Row],[Acousticness %]]&lt;=35,"Low",Table1[[#This Row],[Acousticness %]]&lt;=70,"Medium",Table1[[#This Row],[Acousticness %]]&gt;70,"High")</f>
        <v>High</v>
      </c>
      <c r="AC171">
        <v>0</v>
      </c>
      <c r="AD171">
        <v>14</v>
      </c>
      <c r="AE171">
        <v>4</v>
      </c>
    </row>
    <row r="172" spans="1:31" x14ac:dyDescent="0.3">
      <c r="A172" t="s">
        <v>342</v>
      </c>
      <c r="B172" t="str">
        <f>PROPER(Table1[[#This Row],[track_name]])</f>
        <v>Let Me Down Slowly</v>
      </c>
      <c r="C172" t="s">
        <v>343</v>
      </c>
      <c r="D172" t="str">
        <f>PROPER(Table1[[#This Row],[artist(s)_name]])</f>
        <v>Alec Benjamin</v>
      </c>
      <c r="E172">
        <v>1</v>
      </c>
      <c r="F172" s="5">
        <f>IF(Table1[[#This Row],[Artist Count]]&gt;=4, "4+", Table1[[#This Row],[Artist Count]])</f>
        <v>1</v>
      </c>
      <c r="G172">
        <v>2018</v>
      </c>
      <c r="H172">
        <v>5</v>
      </c>
      <c r="I172">
        <v>25</v>
      </c>
      <c r="J172" s="4">
        <f>DATE(Table1[[#This Row],[Released Year]],Table1[[#This Row],[Released Month]],Table1[[#This Row],[Released Day]])</f>
        <v>43245</v>
      </c>
      <c r="K172">
        <v>5897</v>
      </c>
      <c r="L172">
        <v>19</v>
      </c>
      <c r="M172" s="3">
        <v>1374581173</v>
      </c>
      <c r="N172">
        <v>0</v>
      </c>
      <c r="O172">
        <v>0</v>
      </c>
      <c r="P172">
        <v>885</v>
      </c>
      <c r="Q172">
        <v>0</v>
      </c>
      <c r="R172">
        <v>0</v>
      </c>
      <c r="S172">
        <v>150</v>
      </c>
      <c r="T172" t="s">
        <v>30</v>
      </c>
      <c r="U172" t="s">
        <v>39</v>
      </c>
      <c r="V172">
        <v>65</v>
      </c>
      <c r="W172" t="str" cm="1">
        <f t="array" ref="W172">_xlfn.IFS(Table1[[#This Row],[Danceability %]]&lt;=35,"Low",Table1[[#This Row],[Danceability %]]&lt;=70,"Medium",Table1[[#This Row],[Danceability %]]&gt;70,"High")</f>
        <v>Medium</v>
      </c>
      <c r="X172">
        <v>51</v>
      </c>
      <c r="Y172">
        <v>55</v>
      </c>
      <c r="Z172" t="str" cm="1">
        <f t="array" ref="Z172">_xlfn.IFS(Table1[[#This Row],[Energy %]]&lt;=35,"Low",Table1[[#This Row],[Energy %]]&lt;=70,"Medium",Table1[[#This Row],[Energy %]]&gt;70,"High")</f>
        <v>Medium</v>
      </c>
      <c r="AA172">
        <v>73</v>
      </c>
      <c r="AB172" t="str" cm="1">
        <f t="array" ref="AB172">_xlfn.IFS(Table1[[#This Row],[Acousticness %]]&lt;=35,"Low",Table1[[#This Row],[Acousticness %]]&lt;=70,"Medium",Table1[[#This Row],[Acousticness %]]&gt;70,"High")</f>
        <v>High</v>
      </c>
      <c r="AC172">
        <v>0</v>
      </c>
      <c r="AD172">
        <v>14</v>
      </c>
      <c r="AE172">
        <v>3</v>
      </c>
    </row>
    <row r="173" spans="1:31" x14ac:dyDescent="0.3">
      <c r="A173" t="s">
        <v>344</v>
      </c>
      <c r="B173" t="str">
        <f>PROPER(Table1[[#This Row],[track_name]])</f>
        <v>Am I Dreaming (Metro Boomin &amp; A$Ap Rocky, Roisee)</v>
      </c>
      <c r="C173" t="s">
        <v>345</v>
      </c>
      <c r="D173" t="str">
        <f>PROPER(Table1[[#This Row],[artist(s)_name]])</f>
        <v>A$Ap Rocky, Metro Boomin, Roisee</v>
      </c>
      <c r="E173">
        <v>3</v>
      </c>
      <c r="F173" s="5">
        <f>IF(Table1[[#This Row],[Artist Count]]&gt;=4, "4+", Table1[[#This Row],[Artist Count]])</f>
        <v>3</v>
      </c>
      <c r="G173">
        <v>2023</v>
      </c>
      <c r="H173">
        <v>6</v>
      </c>
      <c r="I173">
        <v>2</v>
      </c>
      <c r="J173" s="4">
        <f>DATE(Table1[[#This Row],[Released Year]],Table1[[#This Row],[Released Month]],Table1[[#This Row],[Released Day]])</f>
        <v>45079</v>
      </c>
      <c r="K173">
        <v>727</v>
      </c>
      <c r="L173">
        <v>16</v>
      </c>
      <c r="M173" s="3">
        <v>94186466</v>
      </c>
      <c r="N173">
        <v>17</v>
      </c>
      <c r="O173">
        <v>60</v>
      </c>
      <c r="P173">
        <v>28</v>
      </c>
      <c r="Q173">
        <v>1</v>
      </c>
      <c r="R173">
        <v>44</v>
      </c>
      <c r="S173">
        <v>90</v>
      </c>
      <c r="T173" t="s">
        <v>36</v>
      </c>
      <c r="U173" t="s">
        <v>39</v>
      </c>
      <c r="V173">
        <v>60</v>
      </c>
      <c r="W173" t="str" cm="1">
        <f t="array" ref="W173">_xlfn.IFS(Table1[[#This Row],[Danceability %]]&lt;=35,"Low",Table1[[#This Row],[Danceability %]]&lt;=70,"Medium",Table1[[#This Row],[Danceability %]]&gt;70,"High")</f>
        <v>Medium</v>
      </c>
      <c r="X173">
        <v>13</v>
      </c>
      <c r="Y173">
        <v>53</v>
      </c>
      <c r="Z173" t="str" cm="1">
        <f t="array" ref="Z173">_xlfn.IFS(Table1[[#This Row],[Energy %]]&lt;=35,"Low",Table1[[#This Row],[Energy %]]&lt;=70,"Medium",Table1[[#This Row],[Energy %]]&gt;70,"High")</f>
        <v>Medium</v>
      </c>
      <c r="AA173">
        <v>4</v>
      </c>
      <c r="AB173" t="str" cm="1">
        <f t="array" ref="AB173">_xlfn.IFS(Table1[[#This Row],[Acousticness %]]&lt;=35,"Low",Table1[[#This Row],[Acousticness %]]&lt;=70,"Medium",Table1[[#This Row],[Acousticness %]]&gt;70,"High")</f>
        <v>Low</v>
      </c>
      <c r="AC173">
        <v>0</v>
      </c>
      <c r="AD173">
        <v>21</v>
      </c>
      <c r="AE173">
        <v>4</v>
      </c>
    </row>
    <row r="174" spans="1:31" x14ac:dyDescent="0.3">
      <c r="A174" t="s">
        <v>346</v>
      </c>
      <c r="B174" t="str">
        <f>PROPER(Table1[[#This Row],[track_name]])</f>
        <v>Do I Wanna Know?</v>
      </c>
      <c r="C174" t="s">
        <v>78</v>
      </c>
      <c r="D174" t="str">
        <f>PROPER(Table1[[#This Row],[artist(s)_name]])</f>
        <v>Arctic Monkeys</v>
      </c>
      <c r="E174">
        <v>1</v>
      </c>
      <c r="F174" s="5">
        <f>IF(Table1[[#This Row],[Artist Count]]&gt;=4, "4+", Table1[[#This Row],[Artist Count]])</f>
        <v>1</v>
      </c>
      <c r="G174">
        <v>2013</v>
      </c>
      <c r="H174">
        <v>1</v>
      </c>
      <c r="I174">
        <v>1</v>
      </c>
      <c r="J174" s="4">
        <f>DATE(Table1[[#This Row],[Released Year]],Table1[[#This Row],[Released Month]],Table1[[#This Row],[Released Day]])</f>
        <v>41275</v>
      </c>
      <c r="K174">
        <v>33783</v>
      </c>
      <c r="L174">
        <v>26</v>
      </c>
      <c r="M174" s="3">
        <v>1788326445</v>
      </c>
      <c r="N174">
        <v>133</v>
      </c>
      <c r="O174">
        <v>92</v>
      </c>
      <c r="P174" s="1">
        <v>2733</v>
      </c>
      <c r="Q174">
        <v>1</v>
      </c>
      <c r="R174">
        <v>26</v>
      </c>
      <c r="S174">
        <v>85</v>
      </c>
      <c r="T174" t="s">
        <v>33</v>
      </c>
      <c r="U174" t="s">
        <v>27</v>
      </c>
      <c r="V174">
        <v>55</v>
      </c>
      <c r="W174" t="str" cm="1">
        <f t="array" ref="W174">_xlfn.IFS(Table1[[#This Row],[Danceability %]]&lt;=35,"Low",Table1[[#This Row],[Danceability %]]&lt;=70,"Medium",Table1[[#This Row],[Danceability %]]&gt;70,"High")</f>
        <v>Medium</v>
      </c>
      <c r="X174">
        <v>42</v>
      </c>
      <c r="Y174">
        <v>53</v>
      </c>
      <c r="Z174" t="str" cm="1">
        <f t="array" ref="Z174">_xlfn.IFS(Table1[[#This Row],[Energy %]]&lt;=35,"Low",Table1[[#This Row],[Energy %]]&lt;=70,"Medium",Table1[[#This Row],[Energy %]]&gt;70,"High")</f>
        <v>Medium</v>
      </c>
      <c r="AA174">
        <v>17</v>
      </c>
      <c r="AB174" t="str" cm="1">
        <f t="array" ref="AB174">_xlfn.IFS(Table1[[#This Row],[Acousticness %]]&lt;=35,"Low",Table1[[#This Row],[Acousticness %]]&lt;=70,"Medium",Table1[[#This Row],[Acousticness %]]&gt;70,"High")</f>
        <v>Low</v>
      </c>
      <c r="AC174">
        <v>0</v>
      </c>
      <c r="AD174">
        <v>22</v>
      </c>
      <c r="AE174">
        <v>3</v>
      </c>
    </row>
    <row r="175" spans="1:31" x14ac:dyDescent="0.3">
      <c r="A175" t="s">
        <v>347</v>
      </c>
      <c r="B175" t="str">
        <f>PROPER(Table1[[#This Row],[track_name]])</f>
        <v>Demons</v>
      </c>
      <c r="C175" t="s">
        <v>236</v>
      </c>
      <c r="D175" t="str">
        <f>PROPER(Table1[[#This Row],[artist(s)_name]])</f>
        <v>Imagine Dragons</v>
      </c>
      <c r="E175">
        <v>1</v>
      </c>
      <c r="F175" s="5">
        <f>IF(Table1[[#This Row],[Artist Count]]&gt;=4, "4+", Table1[[#This Row],[Artist Count]])</f>
        <v>1</v>
      </c>
      <c r="G175">
        <v>2012</v>
      </c>
      <c r="H175">
        <v>1</v>
      </c>
      <c r="I175">
        <v>1</v>
      </c>
      <c r="J175" s="4">
        <f>DATE(Table1[[#This Row],[Released Year]],Table1[[#This Row],[Released Month]],Table1[[#This Row],[Released Day]])</f>
        <v>40909</v>
      </c>
      <c r="K175">
        <v>26694</v>
      </c>
      <c r="L175">
        <v>13</v>
      </c>
      <c r="M175" s="3">
        <v>1840364617</v>
      </c>
      <c r="N175">
        <v>65</v>
      </c>
      <c r="O175">
        <v>82</v>
      </c>
      <c r="P175" s="1">
        <v>3425</v>
      </c>
      <c r="Q175">
        <v>4</v>
      </c>
      <c r="R175">
        <v>13</v>
      </c>
      <c r="S175">
        <v>180</v>
      </c>
      <c r="T175" t="s">
        <v>215</v>
      </c>
      <c r="U175" t="s">
        <v>27</v>
      </c>
      <c r="V175">
        <v>33</v>
      </c>
      <c r="W175" t="str" cm="1">
        <f t="array" ref="W175">_xlfn.IFS(Table1[[#This Row],[Danceability %]]&lt;=35,"Low",Table1[[#This Row],[Danceability %]]&lt;=70,"Medium",Table1[[#This Row],[Danceability %]]&gt;70,"High")</f>
        <v>Low</v>
      </c>
      <c r="X175">
        <v>38</v>
      </c>
      <c r="Y175">
        <v>71</v>
      </c>
      <c r="Z175" t="str" cm="1">
        <f t="array" ref="Z175">_xlfn.IFS(Table1[[#This Row],[Energy %]]&lt;=35,"Low",Table1[[#This Row],[Energy %]]&lt;=70,"Medium",Table1[[#This Row],[Energy %]]&gt;70,"High")</f>
        <v>High</v>
      </c>
      <c r="AA175">
        <v>20</v>
      </c>
      <c r="AB175" t="str" cm="1">
        <f t="array" ref="AB175">_xlfn.IFS(Table1[[#This Row],[Acousticness %]]&lt;=35,"Low",Table1[[#This Row],[Acousticness %]]&lt;=70,"Medium",Table1[[#This Row],[Acousticness %]]&gt;70,"High")</f>
        <v>Low</v>
      </c>
      <c r="AC175">
        <v>0</v>
      </c>
      <c r="AD175">
        <v>28</v>
      </c>
      <c r="AE175">
        <v>5</v>
      </c>
    </row>
    <row r="176" spans="1:31" x14ac:dyDescent="0.3">
      <c r="A176" t="s">
        <v>348</v>
      </c>
      <c r="B176" t="str">
        <f>PROPER(Table1[[#This Row],[track_name]])</f>
        <v>Ýýýýýýýýýýýý</v>
      </c>
      <c r="C176" t="s">
        <v>349</v>
      </c>
      <c r="D176" t="str">
        <f>PROPER(Table1[[#This Row],[artist(s)_name]])</f>
        <v>Yoasobi</v>
      </c>
      <c r="E176">
        <v>1</v>
      </c>
      <c r="F176" s="5">
        <f>IF(Table1[[#This Row],[Artist Count]]&gt;=4, "4+", Table1[[#This Row],[Artist Count]])</f>
        <v>1</v>
      </c>
      <c r="G176">
        <v>2023</v>
      </c>
      <c r="H176">
        <v>4</v>
      </c>
      <c r="I176">
        <v>12</v>
      </c>
      <c r="J176" s="4">
        <f>DATE(Table1[[#This Row],[Released Year]],Table1[[#This Row],[Released Month]],Table1[[#This Row],[Released Day]])</f>
        <v>45028</v>
      </c>
      <c r="K176">
        <v>356</v>
      </c>
      <c r="L176">
        <v>16</v>
      </c>
      <c r="M176" s="3">
        <v>143573775</v>
      </c>
      <c r="N176">
        <v>35</v>
      </c>
      <c r="O176">
        <v>102</v>
      </c>
      <c r="P176">
        <v>8</v>
      </c>
      <c r="Q176">
        <v>1</v>
      </c>
      <c r="R176">
        <v>117</v>
      </c>
      <c r="S176">
        <v>166</v>
      </c>
      <c r="T176" t="s">
        <v>30</v>
      </c>
      <c r="U176" t="s">
        <v>27</v>
      </c>
      <c r="V176">
        <v>57</v>
      </c>
      <c r="W176" t="str" cm="1">
        <f t="array" ref="W176">_xlfn.IFS(Table1[[#This Row],[Danceability %]]&lt;=35,"Low",Table1[[#This Row],[Danceability %]]&lt;=70,"Medium",Table1[[#This Row],[Danceability %]]&gt;70,"High")</f>
        <v>Medium</v>
      </c>
      <c r="X176">
        <v>84</v>
      </c>
      <c r="Y176">
        <v>94</v>
      </c>
      <c r="Z176" t="str" cm="1">
        <f t="array" ref="Z176">_xlfn.IFS(Table1[[#This Row],[Energy %]]&lt;=35,"Low",Table1[[#This Row],[Energy %]]&lt;=70,"Medium",Table1[[#This Row],[Energy %]]&gt;70,"High")</f>
        <v>High</v>
      </c>
      <c r="AA176">
        <v>11</v>
      </c>
      <c r="AB176" t="str" cm="1">
        <f t="array" ref="AB176">_xlfn.IFS(Table1[[#This Row],[Acousticness %]]&lt;=35,"Low",Table1[[#This Row],[Acousticness %]]&lt;=70,"Medium",Table1[[#This Row],[Acousticness %]]&gt;70,"High")</f>
        <v>Low</v>
      </c>
      <c r="AC176">
        <v>0</v>
      </c>
      <c r="AD176">
        <v>37</v>
      </c>
      <c r="AE176">
        <v>9</v>
      </c>
    </row>
    <row r="177" spans="1:31" x14ac:dyDescent="0.3">
      <c r="A177" t="s">
        <v>350</v>
      </c>
      <c r="B177" t="str">
        <f>PROPER(Table1[[#This Row],[track_name]])</f>
        <v>Reminder</v>
      </c>
      <c r="C177" t="s">
        <v>124</v>
      </c>
      <c r="D177" t="str">
        <f>PROPER(Table1[[#This Row],[artist(s)_name]])</f>
        <v>The Weeknd</v>
      </c>
      <c r="E177">
        <v>1</v>
      </c>
      <c r="F177" s="5">
        <f>IF(Table1[[#This Row],[Artist Count]]&gt;=4, "4+", Table1[[#This Row],[Artist Count]])</f>
        <v>1</v>
      </c>
      <c r="G177">
        <v>2016</v>
      </c>
      <c r="H177">
        <v>11</v>
      </c>
      <c r="I177">
        <v>25</v>
      </c>
      <c r="J177" s="4">
        <f>DATE(Table1[[#This Row],[Released Year]],Table1[[#This Row],[Released Month]],Table1[[#This Row],[Released Day]])</f>
        <v>42699</v>
      </c>
      <c r="K177">
        <v>6518</v>
      </c>
      <c r="L177">
        <v>17</v>
      </c>
      <c r="M177" s="3">
        <v>684675814</v>
      </c>
      <c r="N177">
        <v>45</v>
      </c>
      <c r="O177">
        <v>85</v>
      </c>
      <c r="P177">
        <v>238</v>
      </c>
      <c r="Q177">
        <v>1</v>
      </c>
      <c r="R177">
        <v>47</v>
      </c>
      <c r="S177">
        <v>160</v>
      </c>
      <c r="T177" t="s">
        <v>64</v>
      </c>
      <c r="U177" t="s">
        <v>27</v>
      </c>
      <c r="V177">
        <v>71</v>
      </c>
      <c r="W177" t="str" cm="1">
        <f t="array" ref="W177">_xlfn.IFS(Table1[[#This Row],[Danceability %]]&lt;=35,"Low",Table1[[#This Row],[Danceability %]]&lt;=70,"Medium",Table1[[#This Row],[Danceability %]]&gt;70,"High")</f>
        <v>High</v>
      </c>
      <c r="X177">
        <v>40</v>
      </c>
      <c r="Y177">
        <v>50</v>
      </c>
      <c r="Z177" t="str" cm="1">
        <f t="array" ref="Z177">_xlfn.IFS(Table1[[#This Row],[Energy %]]&lt;=35,"Low",Table1[[#This Row],[Energy %]]&lt;=70,"Medium",Table1[[#This Row],[Energy %]]&gt;70,"High")</f>
        <v>Medium</v>
      </c>
      <c r="AA177">
        <v>16</v>
      </c>
      <c r="AB177" t="str" cm="1">
        <f t="array" ref="AB177">_xlfn.IFS(Table1[[#This Row],[Acousticness %]]&lt;=35,"Low",Table1[[#This Row],[Acousticness %]]&lt;=70,"Medium",Table1[[#This Row],[Acousticness %]]&gt;70,"High")</f>
        <v>Low</v>
      </c>
      <c r="AC177">
        <v>0</v>
      </c>
      <c r="AD177">
        <v>16</v>
      </c>
      <c r="AE177">
        <v>22</v>
      </c>
    </row>
    <row r="178" spans="1:31" x14ac:dyDescent="0.3">
      <c r="A178" t="s">
        <v>351</v>
      </c>
      <c r="B178" t="str">
        <f>PROPER(Table1[[#This Row],[track_name]])</f>
        <v>Shake It Off</v>
      </c>
      <c r="C178" t="s">
        <v>35</v>
      </c>
      <c r="D178" t="str">
        <f>PROPER(Table1[[#This Row],[artist(s)_name]])</f>
        <v>Taylor Swift</v>
      </c>
      <c r="E178">
        <v>1</v>
      </c>
      <c r="F178" s="5">
        <f>IF(Table1[[#This Row],[Artist Count]]&gt;=4, "4+", Table1[[#This Row],[Artist Count]])</f>
        <v>1</v>
      </c>
      <c r="G178">
        <v>2014</v>
      </c>
      <c r="H178">
        <v>1</v>
      </c>
      <c r="I178">
        <v>1</v>
      </c>
      <c r="J178" s="4">
        <f>DATE(Table1[[#This Row],[Released Year]],Table1[[#This Row],[Released Month]],Table1[[#This Row],[Released Day]])</f>
        <v>41640</v>
      </c>
      <c r="K178">
        <v>21335</v>
      </c>
      <c r="L178">
        <v>13</v>
      </c>
      <c r="M178" s="3">
        <v>1113838873</v>
      </c>
      <c r="N178">
        <v>328</v>
      </c>
      <c r="O178">
        <v>70</v>
      </c>
      <c r="P178" s="1">
        <v>1378</v>
      </c>
      <c r="Q178">
        <v>9</v>
      </c>
      <c r="R178">
        <v>20</v>
      </c>
      <c r="S178">
        <v>160</v>
      </c>
      <c r="T178" t="s">
        <v>73</v>
      </c>
      <c r="U178" t="s">
        <v>27</v>
      </c>
      <c r="V178">
        <v>65</v>
      </c>
      <c r="W178" t="str" cm="1">
        <f t="array" ref="W178">_xlfn.IFS(Table1[[#This Row],[Danceability %]]&lt;=35,"Low",Table1[[#This Row],[Danceability %]]&lt;=70,"Medium",Table1[[#This Row],[Danceability %]]&gt;70,"High")</f>
        <v>Medium</v>
      </c>
      <c r="X178">
        <v>95</v>
      </c>
      <c r="Y178">
        <v>80</v>
      </c>
      <c r="Z178" t="str" cm="1">
        <f t="array" ref="Z178">_xlfn.IFS(Table1[[#This Row],[Energy %]]&lt;=35,"Low",Table1[[#This Row],[Energy %]]&lt;=70,"Medium",Table1[[#This Row],[Energy %]]&gt;70,"High")</f>
        <v>High</v>
      </c>
      <c r="AA178">
        <v>5</v>
      </c>
      <c r="AB178" t="str" cm="1">
        <f t="array" ref="AB178">_xlfn.IFS(Table1[[#This Row],[Acousticness %]]&lt;=35,"Low",Table1[[#This Row],[Acousticness %]]&lt;=70,"Medium",Table1[[#This Row],[Acousticness %]]&gt;70,"High")</f>
        <v>Low</v>
      </c>
      <c r="AC178">
        <v>0</v>
      </c>
      <c r="AD178">
        <v>41</v>
      </c>
      <c r="AE178">
        <v>16</v>
      </c>
    </row>
    <row r="179" spans="1:31" x14ac:dyDescent="0.3">
      <c r="A179" t="s">
        <v>352</v>
      </c>
      <c r="B179" t="str">
        <f>PROPER(Table1[[#This Row],[track_name]])</f>
        <v>Why'D You Only Call Me When You'Re High?</v>
      </c>
      <c r="C179" t="s">
        <v>78</v>
      </c>
      <c r="D179" t="str">
        <f>PROPER(Table1[[#This Row],[artist(s)_name]])</f>
        <v>Arctic Monkeys</v>
      </c>
      <c r="E179">
        <v>1</v>
      </c>
      <c r="F179" s="5">
        <f>IF(Table1[[#This Row],[Artist Count]]&gt;=4, "4+", Table1[[#This Row],[Artist Count]])</f>
        <v>1</v>
      </c>
      <c r="G179">
        <v>2013</v>
      </c>
      <c r="H179">
        <v>1</v>
      </c>
      <c r="I179">
        <v>1</v>
      </c>
      <c r="J179" s="4">
        <f>DATE(Table1[[#This Row],[Released Year]],Table1[[#This Row],[Released Month]],Table1[[#This Row],[Released Day]])</f>
        <v>41275</v>
      </c>
      <c r="K179">
        <v>23389</v>
      </c>
      <c r="L179">
        <v>29</v>
      </c>
      <c r="M179" s="3">
        <v>1267333350</v>
      </c>
      <c r="N179">
        <v>54</v>
      </c>
      <c r="O179">
        <v>70</v>
      </c>
      <c r="P179" s="1">
        <v>1089</v>
      </c>
      <c r="Q179">
        <v>2</v>
      </c>
      <c r="R179">
        <v>1</v>
      </c>
      <c r="S179">
        <v>92</v>
      </c>
      <c r="T179" t="s">
        <v>50</v>
      </c>
      <c r="U179" t="s">
        <v>27</v>
      </c>
      <c r="V179">
        <v>70</v>
      </c>
      <c r="W179" t="str" cm="1">
        <f t="array" ref="W179">_xlfn.IFS(Table1[[#This Row],[Danceability %]]&lt;=35,"Low",Table1[[#This Row],[Danceability %]]&lt;=70,"Medium",Table1[[#This Row],[Danceability %]]&gt;70,"High")</f>
        <v>Medium</v>
      </c>
      <c r="X179">
        <v>81</v>
      </c>
      <c r="Y179">
        <v>63</v>
      </c>
      <c r="Z179" t="str" cm="1">
        <f t="array" ref="Z179">_xlfn.IFS(Table1[[#This Row],[Energy %]]&lt;=35,"Low",Table1[[#This Row],[Energy %]]&lt;=70,"Medium",Table1[[#This Row],[Energy %]]&gt;70,"High")</f>
        <v>Medium</v>
      </c>
      <c r="AA179">
        <v>4</v>
      </c>
      <c r="AB179" t="str" cm="1">
        <f t="array" ref="AB179">_xlfn.IFS(Table1[[#This Row],[Acousticness %]]&lt;=35,"Low",Table1[[#This Row],[Acousticness %]]&lt;=70,"Medium",Table1[[#This Row],[Acousticness %]]&gt;70,"High")</f>
        <v>Low</v>
      </c>
      <c r="AC179">
        <v>0</v>
      </c>
      <c r="AD179">
        <v>8</v>
      </c>
      <c r="AE179">
        <v>4</v>
      </c>
    </row>
    <row r="180" spans="1:31" x14ac:dyDescent="0.3">
      <c r="A180" t="s">
        <v>353</v>
      </c>
      <c r="B180" t="str">
        <f>PROPER(Table1[[#This Row],[track_name]])</f>
        <v>Snap</v>
      </c>
      <c r="C180" t="s">
        <v>354</v>
      </c>
      <c r="D180" t="str">
        <f>PROPER(Table1[[#This Row],[artist(s)_name]])</f>
        <v>Rosa Linn</v>
      </c>
      <c r="E180">
        <v>1</v>
      </c>
      <c r="F180" s="5">
        <f>IF(Table1[[#This Row],[Artist Count]]&gt;=4, "4+", Table1[[#This Row],[Artist Count]])</f>
        <v>1</v>
      </c>
      <c r="G180">
        <v>2022</v>
      </c>
      <c r="H180">
        <v>3</v>
      </c>
      <c r="I180">
        <v>19</v>
      </c>
      <c r="J180" s="4">
        <f>DATE(Table1[[#This Row],[Released Year]],Table1[[#This Row],[Released Month]],Table1[[#This Row],[Released Day]])</f>
        <v>44639</v>
      </c>
      <c r="K180">
        <v>3202</v>
      </c>
      <c r="L180">
        <v>18</v>
      </c>
      <c r="M180" s="3">
        <v>726307468</v>
      </c>
      <c r="N180">
        <v>148</v>
      </c>
      <c r="O180">
        <v>80</v>
      </c>
      <c r="P180">
        <v>226</v>
      </c>
      <c r="Q180">
        <v>24</v>
      </c>
      <c r="R180">
        <v>0</v>
      </c>
      <c r="S180">
        <v>170</v>
      </c>
      <c r="U180" t="s">
        <v>27</v>
      </c>
      <c r="V180">
        <v>56</v>
      </c>
      <c r="W180" t="str" cm="1">
        <f t="array" ref="W180">_xlfn.IFS(Table1[[#This Row],[Danceability %]]&lt;=35,"Low",Table1[[#This Row],[Danceability %]]&lt;=70,"Medium",Table1[[#This Row],[Danceability %]]&gt;70,"High")</f>
        <v>Medium</v>
      </c>
      <c r="X180">
        <v>53</v>
      </c>
      <c r="Y180">
        <v>64</v>
      </c>
      <c r="Z180" t="str" cm="1">
        <f t="array" ref="Z180">_xlfn.IFS(Table1[[#This Row],[Energy %]]&lt;=35,"Low",Table1[[#This Row],[Energy %]]&lt;=70,"Medium",Table1[[#This Row],[Energy %]]&gt;70,"High")</f>
        <v>Medium</v>
      </c>
      <c r="AA180">
        <v>11</v>
      </c>
      <c r="AB180" t="str" cm="1">
        <f t="array" ref="AB180">_xlfn.IFS(Table1[[#This Row],[Acousticness %]]&lt;=35,"Low",Table1[[#This Row],[Acousticness %]]&lt;=70,"Medium",Table1[[#This Row],[Acousticness %]]&gt;70,"High")</f>
        <v>Low</v>
      </c>
      <c r="AC180">
        <v>0</v>
      </c>
      <c r="AD180">
        <v>45</v>
      </c>
      <c r="AE180">
        <v>6</v>
      </c>
    </row>
    <row r="181" spans="1:31" x14ac:dyDescent="0.3">
      <c r="A181" t="s">
        <v>355</v>
      </c>
      <c r="B181" t="str">
        <f>PROPER(Table1[[#This Row],[track_name]])</f>
        <v>Shape Of You</v>
      </c>
      <c r="C181" t="s">
        <v>287</v>
      </c>
      <c r="D181" t="str">
        <f>PROPER(Table1[[#This Row],[artist(s)_name]])</f>
        <v>Ed Sheeran</v>
      </c>
      <c r="E181">
        <v>1</v>
      </c>
      <c r="F181" s="5">
        <f>IF(Table1[[#This Row],[Artist Count]]&gt;=4, "4+", Table1[[#This Row],[Artist Count]])</f>
        <v>1</v>
      </c>
      <c r="G181">
        <v>2017</v>
      </c>
      <c r="H181">
        <v>1</v>
      </c>
      <c r="I181">
        <v>6</v>
      </c>
      <c r="J181" s="4">
        <f>DATE(Table1[[#This Row],[Released Year]],Table1[[#This Row],[Released Month]],Table1[[#This Row],[Released Day]])</f>
        <v>42741</v>
      </c>
      <c r="K181">
        <v>32181</v>
      </c>
      <c r="L181">
        <v>10</v>
      </c>
      <c r="M181" s="3">
        <v>3562543890</v>
      </c>
      <c r="N181">
        <v>33</v>
      </c>
      <c r="O181">
        <v>0</v>
      </c>
      <c r="P181" s="1">
        <v>6808</v>
      </c>
      <c r="Q181">
        <v>7</v>
      </c>
      <c r="R181">
        <v>0</v>
      </c>
      <c r="S181">
        <v>96</v>
      </c>
      <c r="T181" t="s">
        <v>30</v>
      </c>
      <c r="U181" t="s">
        <v>39</v>
      </c>
      <c r="V181">
        <v>83</v>
      </c>
      <c r="W181" t="str" cm="1">
        <f t="array" ref="W181">_xlfn.IFS(Table1[[#This Row],[Danceability %]]&lt;=35,"Low",Table1[[#This Row],[Danceability %]]&lt;=70,"Medium",Table1[[#This Row],[Danceability %]]&gt;70,"High")</f>
        <v>High</v>
      </c>
      <c r="X181">
        <v>93</v>
      </c>
      <c r="Y181">
        <v>65</v>
      </c>
      <c r="Z181" t="str" cm="1">
        <f t="array" ref="Z181">_xlfn.IFS(Table1[[#This Row],[Energy %]]&lt;=35,"Low",Table1[[#This Row],[Energy %]]&lt;=70,"Medium",Table1[[#This Row],[Energy %]]&gt;70,"High")</f>
        <v>Medium</v>
      </c>
      <c r="AA181">
        <v>58</v>
      </c>
      <c r="AB181" t="str" cm="1">
        <f t="array" ref="AB181">_xlfn.IFS(Table1[[#This Row],[Acousticness %]]&lt;=35,"Low",Table1[[#This Row],[Acousticness %]]&lt;=70,"Medium",Table1[[#This Row],[Acousticness %]]&gt;70,"High")</f>
        <v>Medium</v>
      </c>
      <c r="AC181">
        <v>0</v>
      </c>
      <c r="AD181">
        <v>9</v>
      </c>
      <c r="AE181">
        <v>8</v>
      </c>
    </row>
    <row r="182" spans="1:31" x14ac:dyDescent="0.3">
      <c r="A182" t="s">
        <v>356</v>
      </c>
      <c r="B182" t="str">
        <f>PROPER(Table1[[#This Row],[track_name]])</f>
        <v>Night Changes</v>
      </c>
      <c r="C182" t="s">
        <v>357</v>
      </c>
      <c r="D182" t="str">
        <f>PROPER(Table1[[#This Row],[artist(s)_name]])</f>
        <v>One Direction</v>
      </c>
      <c r="E182">
        <v>1</v>
      </c>
      <c r="F182" s="5">
        <f>IF(Table1[[#This Row],[Artist Count]]&gt;=4, "4+", Table1[[#This Row],[Artist Count]])</f>
        <v>1</v>
      </c>
      <c r="G182">
        <v>2014</v>
      </c>
      <c r="H182">
        <v>11</v>
      </c>
      <c r="I182">
        <v>17</v>
      </c>
      <c r="J182" s="4">
        <f>DATE(Table1[[#This Row],[Released Year]],Table1[[#This Row],[Released Month]],Table1[[#This Row],[Released Day]])</f>
        <v>41960</v>
      </c>
      <c r="K182">
        <v>7124</v>
      </c>
      <c r="L182">
        <v>18</v>
      </c>
      <c r="M182" s="3">
        <v>1131090940</v>
      </c>
      <c r="N182">
        <v>60</v>
      </c>
      <c r="O182">
        <v>20</v>
      </c>
      <c r="P182">
        <v>2</v>
      </c>
      <c r="Q182">
        <v>0</v>
      </c>
      <c r="S182">
        <v>120</v>
      </c>
      <c r="T182" t="s">
        <v>64</v>
      </c>
      <c r="U182" t="s">
        <v>27</v>
      </c>
      <c r="V182">
        <v>67</v>
      </c>
      <c r="W182" t="str" cm="1">
        <f t="array" ref="W182">_xlfn.IFS(Table1[[#This Row],[Danceability %]]&lt;=35,"Low",Table1[[#This Row],[Danceability %]]&lt;=70,"Medium",Table1[[#This Row],[Danceability %]]&gt;70,"High")</f>
        <v>Medium</v>
      </c>
      <c r="X182">
        <v>40</v>
      </c>
      <c r="Y182">
        <v>52</v>
      </c>
      <c r="Z182" t="str" cm="1">
        <f t="array" ref="Z182">_xlfn.IFS(Table1[[#This Row],[Energy %]]&lt;=35,"Low",Table1[[#This Row],[Energy %]]&lt;=70,"Medium",Table1[[#This Row],[Energy %]]&gt;70,"High")</f>
        <v>Medium</v>
      </c>
      <c r="AA182">
        <v>86</v>
      </c>
      <c r="AB182" t="str" cm="1">
        <f t="array" ref="AB182">_xlfn.IFS(Table1[[#This Row],[Acousticness %]]&lt;=35,"Low",Table1[[#This Row],[Acousticness %]]&lt;=70,"Medium",Table1[[#This Row],[Acousticness %]]&gt;70,"High")</f>
        <v>High</v>
      </c>
      <c r="AC182">
        <v>0</v>
      </c>
      <c r="AD182">
        <v>12</v>
      </c>
      <c r="AE182">
        <v>4</v>
      </c>
    </row>
    <row r="183" spans="1:31" x14ac:dyDescent="0.3">
      <c r="A183" t="s">
        <v>358</v>
      </c>
      <c r="B183" t="str">
        <f>PROPER(Table1[[#This Row],[track_name]])</f>
        <v>Fin De Semana</v>
      </c>
      <c r="C183" t="s">
        <v>359</v>
      </c>
      <c r="D183" t="str">
        <f>PROPER(Table1[[#This Row],[artist(s)_name]])</f>
        <v>Oscar Maydon, Junior H</v>
      </c>
      <c r="E183">
        <v>2</v>
      </c>
      <c r="F183" s="5">
        <f>IF(Table1[[#This Row],[Artist Count]]&gt;=4, "4+", Table1[[#This Row],[Artist Count]])</f>
        <v>2</v>
      </c>
      <c r="G183">
        <v>2023</v>
      </c>
      <c r="H183">
        <v>1</v>
      </c>
      <c r="I183">
        <v>13</v>
      </c>
      <c r="J183" s="4">
        <f>DATE(Table1[[#This Row],[Released Year]],Table1[[#This Row],[Released Month]],Table1[[#This Row],[Released Day]])</f>
        <v>44939</v>
      </c>
      <c r="K183">
        <v>592</v>
      </c>
      <c r="L183">
        <v>14</v>
      </c>
      <c r="M183" s="3">
        <v>307370144</v>
      </c>
      <c r="N183">
        <v>11</v>
      </c>
      <c r="O183">
        <v>84</v>
      </c>
      <c r="P183">
        <v>6</v>
      </c>
      <c r="Q183">
        <v>1</v>
      </c>
      <c r="R183">
        <v>30</v>
      </c>
      <c r="S183">
        <v>98</v>
      </c>
      <c r="U183" t="s">
        <v>27</v>
      </c>
      <c r="V183">
        <v>70</v>
      </c>
      <c r="W183" t="str" cm="1">
        <f t="array" ref="W183">_xlfn.IFS(Table1[[#This Row],[Danceability %]]&lt;=35,"Low",Table1[[#This Row],[Danceability %]]&lt;=70,"Medium",Table1[[#This Row],[Danceability %]]&gt;70,"High")</f>
        <v>Medium</v>
      </c>
      <c r="X183">
        <v>37</v>
      </c>
      <c r="Y183">
        <v>54</v>
      </c>
      <c r="Z183" t="str" cm="1">
        <f t="array" ref="Z183">_xlfn.IFS(Table1[[#This Row],[Energy %]]&lt;=35,"Low",Table1[[#This Row],[Energy %]]&lt;=70,"Medium",Table1[[#This Row],[Energy %]]&gt;70,"High")</f>
        <v>Medium</v>
      </c>
      <c r="AA183">
        <v>6</v>
      </c>
      <c r="AB183" t="str" cm="1">
        <f t="array" ref="AB183">_xlfn.IFS(Table1[[#This Row],[Acousticness %]]&lt;=35,"Low",Table1[[#This Row],[Acousticness %]]&lt;=70,"Medium",Table1[[#This Row],[Acousticness %]]&gt;70,"High")</f>
        <v>Low</v>
      </c>
      <c r="AC183">
        <v>0</v>
      </c>
      <c r="AD183">
        <v>9</v>
      </c>
      <c r="AE183">
        <v>8</v>
      </c>
    </row>
    <row r="184" spans="1:31" x14ac:dyDescent="0.3">
      <c r="A184" t="s">
        <v>360</v>
      </c>
      <c r="B184" t="str">
        <f>PROPER(Table1[[#This Row],[track_name]])</f>
        <v>Creep</v>
      </c>
      <c r="C184" t="s">
        <v>361</v>
      </c>
      <c r="D184" t="str">
        <f>PROPER(Table1[[#This Row],[artist(s)_name]])</f>
        <v>Radiohead</v>
      </c>
      <c r="E184">
        <v>1</v>
      </c>
      <c r="F184" s="5">
        <f>IF(Table1[[#This Row],[Artist Count]]&gt;=4, "4+", Table1[[#This Row],[Artist Count]])</f>
        <v>1</v>
      </c>
      <c r="G184">
        <v>1992</v>
      </c>
      <c r="H184">
        <v>9</v>
      </c>
      <c r="I184">
        <v>21</v>
      </c>
      <c r="J184" s="4">
        <f>DATE(Table1[[#This Row],[Released Year]],Table1[[#This Row],[Released Month]],Table1[[#This Row],[Released Day]])</f>
        <v>33868</v>
      </c>
      <c r="K184">
        <v>36724</v>
      </c>
      <c r="L184">
        <v>7</v>
      </c>
      <c r="M184" s="3">
        <v>1271293243</v>
      </c>
      <c r="N184">
        <v>146</v>
      </c>
      <c r="O184">
        <v>72</v>
      </c>
      <c r="P184" s="1">
        <v>6807</v>
      </c>
      <c r="Q184">
        <v>5</v>
      </c>
      <c r="R184">
        <v>80</v>
      </c>
      <c r="S184">
        <v>92</v>
      </c>
      <c r="T184" t="s">
        <v>73</v>
      </c>
      <c r="U184" t="s">
        <v>27</v>
      </c>
      <c r="V184">
        <v>53</v>
      </c>
      <c r="W184" t="str" cm="1">
        <f t="array" ref="W184">_xlfn.IFS(Table1[[#This Row],[Danceability %]]&lt;=35,"Low",Table1[[#This Row],[Danceability %]]&lt;=70,"Medium",Table1[[#This Row],[Danceability %]]&gt;70,"High")</f>
        <v>Medium</v>
      </c>
      <c r="X184">
        <v>12</v>
      </c>
      <c r="Y184">
        <v>34</v>
      </c>
      <c r="Z184" t="str" cm="1">
        <f t="array" ref="Z184">_xlfn.IFS(Table1[[#This Row],[Energy %]]&lt;=35,"Low",Table1[[#This Row],[Energy %]]&lt;=70,"Medium",Table1[[#This Row],[Energy %]]&gt;70,"High")</f>
        <v>Low</v>
      </c>
      <c r="AA184">
        <v>1</v>
      </c>
      <c r="AB184" t="str" cm="1">
        <f t="array" ref="AB184">_xlfn.IFS(Table1[[#This Row],[Acousticness %]]&lt;=35,"Low",Table1[[#This Row],[Acousticness %]]&lt;=70,"Medium",Table1[[#This Row],[Acousticness %]]&gt;70,"High")</f>
        <v>Low</v>
      </c>
      <c r="AC184">
        <v>0</v>
      </c>
      <c r="AD184">
        <v>12</v>
      </c>
      <c r="AE184">
        <v>4</v>
      </c>
    </row>
    <row r="185" spans="1:31" x14ac:dyDescent="0.3">
      <c r="A185" t="s">
        <v>362</v>
      </c>
      <c r="B185" t="str">
        <f>PROPER(Table1[[#This Row],[track_name]])</f>
        <v>Car'S Outside</v>
      </c>
      <c r="C185" t="s">
        <v>363</v>
      </c>
      <c r="D185" t="str">
        <f>PROPER(Table1[[#This Row],[artist(s)_name]])</f>
        <v>James Arthur</v>
      </c>
      <c r="E185">
        <v>1</v>
      </c>
      <c r="F185" s="5">
        <f>IF(Table1[[#This Row],[Artist Count]]&gt;=4, "4+", Table1[[#This Row],[Artist Count]])</f>
        <v>1</v>
      </c>
      <c r="G185">
        <v>2019</v>
      </c>
      <c r="H185">
        <v>10</v>
      </c>
      <c r="I185">
        <v>18</v>
      </c>
      <c r="J185" s="4">
        <f>DATE(Table1[[#This Row],[Released Year]],Table1[[#This Row],[Released Month]],Table1[[#This Row],[Released Day]])</f>
        <v>43756</v>
      </c>
      <c r="K185">
        <v>794</v>
      </c>
      <c r="L185">
        <v>10</v>
      </c>
      <c r="M185" s="3">
        <v>265882712</v>
      </c>
      <c r="N185">
        <v>38</v>
      </c>
      <c r="O185">
        <v>25</v>
      </c>
      <c r="P185">
        <v>61</v>
      </c>
      <c r="Q185">
        <v>0</v>
      </c>
      <c r="R185">
        <v>263</v>
      </c>
      <c r="S185">
        <v>150</v>
      </c>
      <c r="T185" t="s">
        <v>36</v>
      </c>
      <c r="U185" t="s">
        <v>27</v>
      </c>
      <c r="V185">
        <v>34</v>
      </c>
      <c r="W185" t="str" cm="1">
        <f t="array" ref="W185">_xlfn.IFS(Table1[[#This Row],[Danceability %]]&lt;=35,"Low",Table1[[#This Row],[Danceability %]]&lt;=70,"Medium",Table1[[#This Row],[Danceability %]]&gt;70,"High")</f>
        <v>Low</v>
      </c>
      <c r="X185">
        <v>24</v>
      </c>
      <c r="Y185">
        <v>56</v>
      </c>
      <c r="Z185" t="str" cm="1">
        <f t="array" ref="Z185">_xlfn.IFS(Table1[[#This Row],[Energy %]]&lt;=35,"Low",Table1[[#This Row],[Energy %]]&lt;=70,"Medium",Table1[[#This Row],[Energy %]]&gt;70,"High")</f>
        <v>Medium</v>
      </c>
      <c r="AA185">
        <v>4</v>
      </c>
      <c r="AB185" t="str" cm="1">
        <f t="array" ref="AB185">_xlfn.IFS(Table1[[#This Row],[Acousticness %]]&lt;=35,"Low",Table1[[#This Row],[Acousticness %]]&lt;=70,"Medium",Table1[[#This Row],[Acousticness %]]&gt;70,"High")</f>
        <v>Low</v>
      </c>
      <c r="AC185">
        <v>0</v>
      </c>
      <c r="AD185">
        <v>11</v>
      </c>
      <c r="AE185">
        <v>3</v>
      </c>
    </row>
    <row r="186" spans="1:31" x14ac:dyDescent="0.3">
      <c r="A186" t="s">
        <v>364</v>
      </c>
      <c r="B186" t="str">
        <f>PROPER(Table1[[#This Row],[track_name]])</f>
        <v>Apocalypse</v>
      </c>
      <c r="C186" t="s">
        <v>365</v>
      </c>
      <c r="D186" t="str">
        <f>PROPER(Table1[[#This Row],[artist(s)_name]])</f>
        <v>Cigarettes After Sex</v>
      </c>
      <c r="E186">
        <v>1</v>
      </c>
      <c r="F186" s="5">
        <f>IF(Table1[[#This Row],[Artist Count]]&gt;=4, "4+", Table1[[#This Row],[Artist Count]])</f>
        <v>1</v>
      </c>
      <c r="G186">
        <v>2017</v>
      </c>
      <c r="H186">
        <v>3</v>
      </c>
      <c r="I186">
        <v>21</v>
      </c>
      <c r="J186" s="4">
        <f>DATE(Table1[[#This Row],[Released Year]],Table1[[#This Row],[Released Month]],Table1[[#This Row],[Released Day]])</f>
        <v>42815</v>
      </c>
      <c r="K186">
        <v>13091</v>
      </c>
      <c r="L186">
        <v>17</v>
      </c>
      <c r="M186" s="3">
        <v>841749534</v>
      </c>
      <c r="N186">
        <v>61</v>
      </c>
      <c r="O186">
        <v>96</v>
      </c>
      <c r="P186">
        <v>790</v>
      </c>
      <c r="Q186">
        <v>2</v>
      </c>
      <c r="R186">
        <v>116</v>
      </c>
      <c r="S186">
        <v>94</v>
      </c>
      <c r="T186" t="s">
        <v>33</v>
      </c>
      <c r="U186" t="s">
        <v>27</v>
      </c>
      <c r="V186">
        <v>37</v>
      </c>
      <c r="W186" t="str" cm="1">
        <f t="array" ref="W186">_xlfn.IFS(Table1[[#This Row],[Danceability %]]&lt;=35,"Low",Table1[[#This Row],[Danceability %]]&lt;=70,"Medium",Table1[[#This Row],[Danceability %]]&gt;70,"High")</f>
        <v>Medium</v>
      </c>
      <c r="X186">
        <v>17</v>
      </c>
      <c r="Y186">
        <v>47</v>
      </c>
      <c r="Z186" t="str" cm="1">
        <f t="array" ref="Z186">_xlfn.IFS(Table1[[#This Row],[Energy %]]&lt;=35,"Low",Table1[[#This Row],[Energy %]]&lt;=70,"Medium",Table1[[#This Row],[Energy %]]&gt;70,"High")</f>
        <v>Medium</v>
      </c>
      <c r="AA186">
        <v>2</v>
      </c>
      <c r="AB186" t="str" cm="1">
        <f t="array" ref="AB186">_xlfn.IFS(Table1[[#This Row],[Acousticness %]]&lt;=35,"Low",Table1[[#This Row],[Acousticness %]]&lt;=70,"Medium",Table1[[#This Row],[Acousticness %]]&gt;70,"High")</f>
        <v>Low</v>
      </c>
      <c r="AC186">
        <v>46</v>
      </c>
      <c r="AD186">
        <v>11</v>
      </c>
      <c r="AE186">
        <v>3</v>
      </c>
    </row>
    <row r="187" spans="1:31" x14ac:dyDescent="0.3">
      <c r="A187" t="s">
        <v>366</v>
      </c>
      <c r="B187" t="str">
        <f>PROPER(Table1[[#This Row],[track_name]])</f>
        <v>Cheques</v>
      </c>
      <c r="C187" t="s">
        <v>367</v>
      </c>
      <c r="D187" t="str">
        <f>PROPER(Table1[[#This Row],[artist(s)_name]])</f>
        <v>Shubh</v>
      </c>
      <c r="E187">
        <v>1</v>
      </c>
      <c r="F187" s="5">
        <f>IF(Table1[[#This Row],[Artist Count]]&gt;=4, "4+", Table1[[#This Row],[Artist Count]])</f>
        <v>1</v>
      </c>
      <c r="G187">
        <v>2023</v>
      </c>
      <c r="H187">
        <v>5</v>
      </c>
      <c r="I187">
        <v>19</v>
      </c>
      <c r="J187" s="4">
        <f>DATE(Table1[[#This Row],[Released Year]],Table1[[#This Row],[Released Month]],Table1[[#This Row],[Released Day]])</f>
        <v>45065</v>
      </c>
      <c r="K187">
        <v>67</v>
      </c>
      <c r="L187">
        <v>8</v>
      </c>
      <c r="M187" s="3">
        <v>47956378</v>
      </c>
      <c r="N187">
        <v>7</v>
      </c>
      <c r="O187">
        <v>10</v>
      </c>
      <c r="P187">
        <v>0</v>
      </c>
      <c r="Q187">
        <v>0</v>
      </c>
      <c r="R187">
        <v>57</v>
      </c>
      <c r="S187">
        <v>90</v>
      </c>
      <c r="T187" t="s">
        <v>100</v>
      </c>
      <c r="U187" t="s">
        <v>39</v>
      </c>
      <c r="V187">
        <v>74</v>
      </c>
      <c r="W187" t="str" cm="1">
        <f t="array" ref="W187">_xlfn.IFS(Table1[[#This Row],[Danceability %]]&lt;=35,"Low",Table1[[#This Row],[Danceability %]]&lt;=70,"Medium",Table1[[#This Row],[Danceability %]]&gt;70,"High")</f>
        <v>High</v>
      </c>
      <c r="X187">
        <v>36</v>
      </c>
      <c r="Y187">
        <v>63</v>
      </c>
      <c r="Z187" t="str" cm="1">
        <f t="array" ref="Z187">_xlfn.IFS(Table1[[#This Row],[Energy %]]&lt;=35,"Low",Table1[[#This Row],[Energy %]]&lt;=70,"Medium",Table1[[#This Row],[Energy %]]&gt;70,"High")</f>
        <v>Medium</v>
      </c>
      <c r="AA187">
        <v>26</v>
      </c>
      <c r="AB187" t="str" cm="1">
        <f t="array" ref="AB187">_xlfn.IFS(Table1[[#This Row],[Acousticness %]]&lt;=35,"Low",Table1[[#This Row],[Acousticness %]]&lt;=70,"Medium",Table1[[#This Row],[Acousticness %]]&gt;70,"High")</f>
        <v>Low</v>
      </c>
      <c r="AC187">
        <v>0</v>
      </c>
      <c r="AD187">
        <v>27</v>
      </c>
      <c r="AE187">
        <v>5</v>
      </c>
    </row>
    <row r="188" spans="1:31" x14ac:dyDescent="0.3">
      <c r="A188" t="s">
        <v>368</v>
      </c>
      <c r="B188" t="str">
        <f>PROPER(Table1[[#This Row],[track_name]])</f>
        <v>Pink + White</v>
      </c>
      <c r="C188" t="s">
        <v>369</v>
      </c>
      <c r="D188" t="str">
        <f>PROPER(Table1[[#This Row],[artist(s)_name]])</f>
        <v>Frank Ocean</v>
      </c>
      <c r="E188">
        <v>1</v>
      </c>
      <c r="F188" s="5">
        <f>IF(Table1[[#This Row],[Artist Count]]&gt;=4, "4+", Table1[[#This Row],[Artist Count]])</f>
        <v>1</v>
      </c>
      <c r="G188">
        <v>2016</v>
      </c>
      <c r="H188">
        <v>8</v>
      </c>
      <c r="I188">
        <v>20</v>
      </c>
      <c r="J188" s="4">
        <f>DATE(Table1[[#This Row],[Released Year]],Table1[[#This Row],[Released Month]],Table1[[#This Row],[Released Day]])</f>
        <v>42602</v>
      </c>
      <c r="K188">
        <v>21574</v>
      </c>
      <c r="L188">
        <v>30</v>
      </c>
      <c r="M188" s="3">
        <v>806397070</v>
      </c>
      <c r="N188">
        <v>112</v>
      </c>
      <c r="O188">
        <v>68</v>
      </c>
      <c r="P188">
        <v>266</v>
      </c>
      <c r="Q188">
        <v>1</v>
      </c>
      <c r="R188">
        <v>39</v>
      </c>
      <c r="S188">
        <v>160</v>
      </c>
      <c r="T188" t="s">
        <v>36</v>
      </c>
      <c r="U188" t="s">
        <v>27</v>
      </c>
      <c r="V188">
        <v>54</v>
      </c>
      <c r="W188" t="str" cm="1">
        <f t="array" ref="W188">_xlfn.IFS(Table1[[#This Row],[Danceability %]]&lt;=35,"Low",Table1[[#This Row],[Danceability %]]&lt;=70,"Medium",Table1[[#This Row],[Danceability %]]&gt;70,"High")</f>
        <v>Medium</v>
      </c>
      <c r="X188">
        <v>54</v>
      </c>
      <c r="Y188">
        <v>55</v>
      </c>
      <c r="Z188" t="str" cm="1">
        <f t="array" ref="Z188">_xlfn.IFS(Table1[[#This Row],[Energy %]]&lt;=35,"Low",Table1[[#This Row],[Energy %]]&lt;=70,"Medium",Table1[[#This Row],[Energy %]]&gt;70,"High")</f>
        <v>Medium</v>
      </c>
      <c r="AA188">
        <v>67</v>
      </c>
      <c r="AB188" t="str" cm="1">
        <f t="array" ref="AB188">_xlfn.IFS(Table1[[#This Row],[Acousticness %]]&lt;=35,"Low",Table1[[#This Row],[Acousticness %]]&lt;=70,"Medium",Table1[[#This Row],[Acousticness %]]&gt;70,"High")</f>
        <v>Medium</v>
      </c>
      <c r="AC188">
        <v>0</v>
      </c>
      <c r="AD188">
        <v>42</v>
      </c>
      <c r="AE188">
        <v>11</v>
      </c>
    </row>
    <row r="189" spans="1:31" x14ac:dyDescent="0.3">
      <c r="A189" t="s">
        <v>370</v>
      </c>
      <c r="B189" t="str">
        <f>PROPER(Table1[[#This Row],[track_name]])</f>
        <v>Circles</v>
      </c>
      <c r="C189" t="s">
        <v>163</v>
      </c>
      <c r="D189" t="str">
        <f>PROPER(Table1[[#This Row],[artist(s)_name]])</f>
        <v>Post Malone</v>
      </c>
      <c r="E189">
        <v>1</v>
      </c>
      <c r="F189" s="5">
        <f>IF(Table1[[#This Row],[Artist Count]]&gt;=4, "4+", Table1[[#This Row],[Artist Count]])</f>
        <v>1</v>
      </c>
      <c r="G189">
        <v>2019</v>
      </c>
      <c r="H189">
        <v>8</v>
      </c>
      <c r="I189">
        <v>30</v>
      </c>
      <c r="J189" s="4">
        <f>DATE(Table1[[#This Row],[Released Year]],Table1[[#This Row],[Released Month]],Table1[[#This Row],[Released Day]])</f>
        <v>43707</v>
      </c>
      <c r="K189">
        <v>19664</v>
      </c>
      <c r="L189">
        <v>16</v>
      </c>
      <c r="M189" s="3">
        <v>2132335812</v>
      </c>
      <c r="N189">
        <v>391</v>
      </c>
      <c r="O189">
        <v>73</v>
      </c>
      <c r="P189">
        <v>633</v>
      </c>
      <c r="Q189">
        <v>3</v>
      </c>
      <c r="R189">
        <v>37</v>
      </c>
      <c r="S189">
        <v>120</v>
      </c>
      <c r="U189" t="s">
        <v>27</v>
      </c>
      <c r="V189">
        <v>70</v>
      </c>
      <c r="W189" t="str" cm="1">
        <f t="array" ref="W189">_xlfn.IFS(Table1[[#This Row],[Danceability %]]&lt;=35,"Low",Table1[[#This Row],[Danceability %]]&lt;=70,"Medium",Table1[[#This Row],[Danceability %]]&gt;70,"High")</f>
        <v>Medium</v>
      </c>
      <c r="X189">
        <v>59</v>
      </c>
      <c r="Y189">
        <v>75</v>
      </c>
      <c r="Z189" t="str" cm="1">
        <f t="array" ref="Z189">_xlfn.IFS(Table1[[#This Row],[Energy %]]&lt;=35,"Low",Table1[[#This Row],[Energy %]]&lt;=70,"Medium",Table1[[#This Row],[Energy %]]&gt;70,"High")</f>
        <v>High</v>
      </c>
      <c r="AA189">
        <v>24</v>
      </c>
      <c r="AB189" t="str" cm="1">
        <f t="array" ref="AB189">_xlfn.IFS(Table1[[#This Row],[Acousticness %]]&lt;=35,"Low",Table1[[#This Row],[Acousticness %]]&lt;=70,"Medium",Table1[[#This Row],[Acousticness %]]&gt;70,"High")</f>
        <v>Low</v>
      </c>
      <c r="AC189">
        <v>0</v>
      </c>
      <c r="AD189">
        <v>9</v>
      </c>
      <c r="AE189">
        <v>4</v>
      </c>
    </row>
    <row r="190" spans="1:31" x14ac:dyDescent="0.3">
      <c r="A190" t="s">
        <v>371</v>
      </c>
      <c r="B190" t="str">
        <f>PROPER(Table1[[#This Row],[track_name]])</f>
        <v>Just The Way You Are</v>
      </c>
      <c r="C190" t="s">
        <v>315</v>
      </c>
      <c r="D190" t="str">
        <f>PROPER(Table1[[#This Row],[artist(s)_name]])</f>
        <v>Bruno Mars</v>
      </c>
      <c r="E190">
        <v>1</v>
      </c>
      <c r="F190" s="5">
        <f>IF(Table1[[#This Row],[Artist Count]]&gt;=4, "4+", Table1[[#This Row],[Artist Count]])</f>
        <v>1</v>
      </c>
      <c r="G190">
        <v>2010</v>
      </c>
      <c r="H190">
        <v>1</v>
      </c>
      <c r="I190">
        <v>1</v>
      </c>
      <c r="J190" s="4">
        <f>DATE(Table1[[#This Row],[Released Year]],Table1[[#This Row],[Released Month]],Table1[[#This Row],[Released Day]])</f>
        <v>40179</v>
      </c>
      <c r="K190">
        <v>21106</v>
      </c>
      <c r="L190">
        <v>13</v>
      </c>
      <c r="M190" s="3">
        <v>1641426668</v>
      </c>
      <c r="N190">
        <v>82</v>
      </c>
      <c r="O190">
        <v>0</v>
      </c>
      <c r="P190" s="1">
        <v>2946</v>
      </c>
      <c r="Q190">
        <v>0</v>
      </c>
      <c r="R190">
        <v>0</v>
      </c>
      <c r="S190">
        <v>109</v>
      </c>
      <c r="T190" t="s">
        <v>33</v>
      </c>
      <c r="U190" t="s">
        <v>27</v>
      </c>
      <c r="V190">
        <v>63</v>
      </c>
      <c r="W190" t="str" cm="1">
        <f t="array" ref="W190">_xlfn.IFS(Table1[[#This Row],[Danceability %]]&lt;=35,"Low",Table1[[#This Row],[Danceability %]]&lt;=70,"Medium",Table1[[#This Row],[Danceability %]]&gt;70,"High")</f>
        <v>Medium</v>
      </c>
      <c r="X190">
        <v>46</v>
      </c>
      <c r="Y190">
        <v>85</v>
      </c>
      <c r="Z190" t="str" cm="1">
        <f t="array" ref="Z190">_xlfn.IFS(Table1[[#This Row],[Energy %]]&lt;=35,"Low",Table1[[#This Row],[Energy %]]&lt;=70,"Medium",Table1[[#This Row],[Energy %]]&gt;70,"High")</f>
        <v>High</v>
      </c>
      <c r="AA190">
        <v>1</v>
      </c>
      <c r="AB190" t="str" cm="1">
        <f t="array" ref="AB190">_xlfn.IFS(Table1[[#This Row],[Acousticness %]]&lt;=35,"Low",Table1[[#This Row],[Acousticness %]]&lt;=70,"Medium",Table1[[#This Row],[Acousticness %]]&gt;70,"High")</f>
        <v>Low</v>
      </c>
      <c r="AC190">
        <v>0</v>
      </c>
      <c r="AD190">
        <v>9</v>
      </c>
      <c r="AE190">
        <v>5</v>
      </c>
    </row>
    <row r="191" spans="1:31" x14ac:dyDescent="0.3">
      <c r="A191" t="s">
        <v>372</v>
      </c>
      <c r="B191" t="str">
        <f>PROPER(Table1[[#This Row],[track_name]])</f>
        <v>Take Me To Church</v>
      </c>
      <c r="C191" t="s">
        <v>373</v>
      </c>
      <c r="D191" t="str">
        <f>PROPER(Table1[[#This Row],[artist(s)_name]])</f>
        <v>Hozier</v>
      </c>
      <c r="E191">
        <v>1</v>
      </c>
      <c r="F191" s="5">
        <f>IF(Table1[[#This Row],[Artist Count]]&gt;=4, "4+", Table1[[#This Row],[Artist Count]])</f>
        <v>1</v>
      </c>
      <c r="G191">
        <v>2013</v>
      </c>
      <c r="H191">
        <v>9</v>
      </c>
      <c r="I191">
        <v>13</v>
      </c>
      <c r="J191" s="4">
        <f>DATE(Table1[[#This Row],[Released Year]],Table1[[#This Row],[Released Month]],Table1[[#This Row],[Released Day]])</f>
        <v>41530</v>
      </c>
      <c r="K191">
        <v>23804</v>
      </c>
      <c r="L191">
        <v>31</v>
      </c>
      <c r="M191" s="3">
        <v>2135158446</v>
      </c>
      <c r="N191">
        <v>187</v>
      </c>
      <c r="O191">
        <v>99</v>
      </c>
      <c r="P191" s="1">
        <v>4623</v>
      </c>
      <c r="Q191">
        <v>1</v>
      </c>
      <c r="R191">
        <v>0</v>
      </c>
      <c r="S191">
        <v>129</v>
      </c>
      <c r="T191" t="s">
        <v>100</v>
      </c>
      <c r="U191" t="s">
        <v>39</v>
      </c>
      <c r="V191">
        <v>57</v>
      </c>
      <c r="W191" t="str" cm="1">
        <f t="array" ref="W191">_xlfn.IFS(Table1[[#This Row],[Danceability %]]&lt;=35,"Low",Table1[[#This Row],[Danceability %]]&lt;=70,"Medium",Table1[[#This Row],[Danceability %]]&gt;70,"High")</f>
        <v>Medium</v>
      </c>
      <c r="X191">
        <v>41</v>
      </c>
      <c r="Y191">
        <v>66</v>
      </c>
      <c r="Z191" t="str" cm="1">
        <f t="array" ref="Z191">_xlfn.IFS(Table1[[#This Row],[Energy %]]&lt;=35,"Low",Table1[[#This Row],[Energy %]]&lt;=70,"Medium",Table1[[#This Row],[Energy %]]&gt;70,"High")</f>
        <v>Medium</v>
      </c>
      <c r="AA191">
        <v>63</v>
      </c>
      <c r="AB191" t="str" cm="1">
        <f t="array" ref="AB191">_xlfn.IFS(Table1[[#This Row],[Acousticness %]]&lt;=35,"Low",Table1[[#This Row],[Acousticness %]]&lt;=70,"Medium",Table1[[#This Row],[Acousticness %]]&gt;70,"High")</f>
        <v>Medium</v>
      </c>
      <c r="AC191">
        <v>0</v>
      </c>
      <c r="AD191">
        <v>12</v>
      </c>
      <c r="AE191">
        <v>5</v>
      </c>
    </row>
    <row r="192" spans="1:31" x14ac:dyDescent="0.3">
      <c r="A192" t="s">
        <v>374</v>
      </c>
      <c r="B192" t="str">
        <f>PROPER(Table1[[#This Row],[track_name]])</f>
        <v>Bebe Dame</v>
      </c>
      <c r="C192" t="s">
        <v>375</v>
      </c>
      <c r="D192" t="str">
        <f>PROPER(Table1[[#This Row],[artist(s)_name]])</f>
        <v>Fuerza Regida, Grupo Frontera</v>
      </c>
      <c r="E192">
        <v>2</v>
      </c>
      <c r="F192" s="5">
        <f>IF(Table1[[#This Row],[Artist Count]]&gt;=4, "4+", Table1[[#This Row],[Artist Count]])</f>
        <v>2</v>
      </c>
      <c r="G192">
        <v>2022</v>
      </c>
      <c r="H192">
        <v>12</v>
      </c>
      <c r="I192">
        <v>16</v>
      </c>
      <c r="J192" s="4">
        <f>DATE(Table1[[#This Row],[Released Year]],Table1[[#This Row],[Released Month]],Table1[[#This Row],[Released Day]])</f>
        <v>44911</v>
      </c>
      <c r="K192">
        <v>849</v>
      </c>
      <c r="L192">
        <v>22</v>
      </c>
      <c r="M192" s="3">
        <v>367316268</v>
      </c>
      <c r="N192">
        <v>27</v>
      </c>
      <c r="O192">
        <v>129</v>
      </c>
      <c r="P192">
        <v>21</v>
      </c>
      <c r="Q192">
        <v>7</v>
      </c>
      <c r="R192">
        <v>111</v>
      </c>
      <c r="S192">
        <v>157</v>
      </c>
      <c r="T192" t="s">
        <v>73</v>
      </c>
      <c r="U192" t="s">
        <v>27</v>
      </c>
      <c r="V192">
        <v>54</v>
      </c>
      <c r="W192" t="str" cm="1">
        <f t="array" ref="W192">_xlfn.IFS(Table1[[#This Row],[Danceability %]]&lt;=35,"Low",Table1[[#This Row],[Danceability %]]&lt;=70,"Medium",Table1[[#This Row],[Danceability %]]&gt;70,"High")</f>
        <v>Medium</v>
      </c>
      <c r="X192">
        <v>75</v>
      </c>
      <c r="Y192">
        <v>60</v>
      </c>
      <c r="Z192" t="str" cm="1">
        <f t="array" ref="Z192">_xlfn.IFS(Table1[[#This Row],[Energy %]]&lt;=35,"Low",Table1[[#This Row],[Energy %]]&lt;=70,"Medium",Table1[[#This Row],[Energy %]]&gt;70,"High")</f>
        <v>Medium</v>
      </c>
      <c r="AA192">
        <v>30</v>
      </c>
      <c r="AB192" t="str" cm="1">
        <f t="array" ref="AB192">_xlfn.IFS(Table1[[#This Row],[Acousticness %]]&lt;=35,"Low",Table1[[#This Row],[Acousticness %]]&lt;=70,"Medium",Table1[[#This Row],[Acousticness %]]&gt;70,"High")</f>
        <v>Low</v>
      </c>
      <c r="AC192">
        <v>0</v>
      </c>
      <c r="AD192">
        <v>7</v>
      </c>
      <c r="AE192">
        <v>5</v>
      </c>
    </row>
    <row r="193" spans="1:31" x14ac:dyDescent="0.3">
      <c r="A193" t="s">
        <v>376</v>
      </c>
      <c r="B193" t="str">
        <f>PROPER(Table1[[#This Row],[track_name]])</f>
        <v>You Belong With Me (Taylorï¿½Ï¿½Ï¿½S Ve</v>
      </c>
      <c r="C193" t="s">
        <v>35</v>
      </c>
      <c r="D193" t="str">
        <f>PROPER(Table1[[#This Row],[artist(s)_name]])</f>
        <v>Taylor Swift</v>
      </c>
      <c r="E193">
        <v>1</v>
      </c>
      <c r="F193" s="5">
        <f>IF(Table1[[#This Row],[Artist Count]]&gt;=4, "4+", Table1[[#This Row],[Artist Count]])</f>
        <v>1</v>
      </c>
      <c r="G193">
        <v>2021</v>
      </c>
      <c r="H193">
        <v>4</v>
      </c>
      <c r="I193">
        <v>9</v>
      </c>
      <c r="J193" s="4">
        <f>DATE(Table1[[#This Row],[Released Year]],Table1[[#This Row],[Released Month]],Table1[[#This Row],[Released Day]])</f>
        <v>44295</v>
      </c>
      <c r="K193">
        <v>2619</v>
      </c>
      <c r="L193">
        <v>12</v>
      </c>
      <c r="M193" s="3">
        <v>350381515</v>
      </c>
      <c r="N193">
        <v>47</v>
      </c>
      <c r="O193">
        <v>90</v>
      </c>
      <c r="P193">
        <v>1</v>
      </c>
      <c r="Q193">
        <v>0</v>
      </c>
      <c r="R193">
        <v>7</v>
      </c>
      <c r="S193">
        <v>130</v>
      </c>
      <c r="T193" t="s">
        <v>53</v>
      </c>
      <c r="U193" t="s">
        <v>27</v>
      </c>
      <c r="V193">
        <v>63</v>
      </c>
      <c r="W193" t="str" cm="1">
        <f t="array" ref="W193">_xlfn.IFS(Table1[[#This Row],[Danceability %]]&lt;=35,"Low",Table1[[#This Row],[Danceability %]]&lt;=70,"Medium",Table1[[#This Row],[Danceability %]]&gt;70,"High")</f>
        <v>Medium</v>
      </c>
      <c r="X193">
        <v>49</v>
      </c>
      <c r="Y193">
        <v>73</v>
      </c>
      <c r="Z193" t="str" cm="1">
        <f t="array" ref="Z193">_xlfn.IFS(Table1[[#This Row],[Energy %]]&lt;=35,"Low",Table1[[#This Row],[Energy %]]&lt;=70,"Medium",Table1[[#This Row],[Energy %]]&gt;70,"High")</f>
        <v>High</v>
      </c>
      <c r="AA193">
        <v>5</v>
      </c>
      <c r="AB193" t="str" cm="1">
        <f t="array" ref="AB193">_xlfn.IFS(Table1[[#This Row],[Acousticness %]]&lt;=35,"Low",Table1[[#This Row],[Acousticness %]]&lt;=70,"Medium",Table1[[#This Row],[Acousticness %]]&gt;70,"High")</f>
        <v>Low</v>
      </c>
      <c r="AC193">
        <v>0</v>
      </c>
      <c r="AD193">
        <v>9</v>
      </c>
      <c r="AE193">
        <v>3</v>
      </c>
    </row>
    <row r="194" spans="1:31" x14ac:dyDescent="0.3">
      <c r="A194" t="s">
        <v>377</v>
      </c>
      <c r="B194" t="str">
        <f>PROPER(Table1[[#This Row],[track_name]])</f>
        <v>Titi Me Preguntï¿</v>
      </c>
      <c r="C194" t="s">
        <v>38</v>
      </c>
      <c r="D194" t="str">
        <f>PROPER(Table1[[#This Row],[artist(s)_name]])</f>
        <v>Bad Bunny</v>
      </c>
      <c r="E194">
        <v>1</v>
      </c>
      <c r="F194" s="5">
        <f>IF(Table1[[#This Row],[Artist Count]]&gt;=4, "4+", Table1[[#This Row],[Artist Count]])</f>
        <v>1</v>
      </c>
      <c r="G194">
        <v>2022</v>
      </c>
      <c r="H194">
        <v>5</v>
      </c>
      <c r="I194">
        <v>6</v>
      </c>
      <c r="J194" s="4">
        <f>DATE(Table1[[#This Row],[Released Year]],Table1[[#This Row],[Released Month]],Table1[[#This Row],[Released Day]])</f>
        <v>44687</v>
      </c>
      <c r="K194">
        <v>9037</v>
      </c>
      <c r="L194">
        <v>42</v>
      </c>
      <c r="M194" s="3">
        <v>1264310836</v>
      </c>
      <c r="N194">
        <v>124</v>
      </c>
      <c r="O194">
        <v>133</v>
      </c>
      <c r="P194">
        <v>139</v>
      </c>
      <c r="Q194">
        <v>14</v>
      </c>
      <c r="R194">
        <v>166</v>
      </c>
      <c r="S194">
        <v>107</v>
      </c>
      <c r="T194" t="s">
        <v>33</v>
      </c>
      <c r="U194" t="s">
        <v>39</v>
      </c>
      <c r="V194">
        <v>65</v>
      </c>
      <c r="W194" t="str" cm="1">
        <f t="array" ref="W194">_xlfn.IFS(Table1[[#This Row],[Danceability %]]&lt;=35,"Low",Table1[[#This Row],[Danceability %]]&lt;=70,"Medium",Table1[[#This Row],[Danceability %]]&gt;70,"High")</f>
        <v>Medium</v>
      </c>
      <c r="X194">
        <v>19</v>
      </c>
      <c r="Y194">
        <v>72</v>
      </c>
      <c r="Z194" t="str" cm="1">
        <f t="array" ref="Z194">_xlfn.IFS(Table1[[#This Row],[Energy %]]&lt;=35,"Low",Table1[[#This Row],[Energy %]]&lt;=70,"Medium",Table1[[#This Row],[Energy %]]&gt;70,"High")</f>
        <v>High</v>
      </c>
      <c r="AA194">
        <v>10</v>
      </c>
      <c r="AB194" t="str" cm="1">
        <f t="array" ref="AB194">_xlfn.IFS(Table1[[#This Row],[Acousticness %]]&lt;=35,"Low",Table1[[#This Row],[Acousticness %]]&lt;=70,"Medium",Table1[[#This Row],[Acousticness %]]&gt;70,"High")</f>
        <v>Low</v>
      </c>
      <c r="AC194">
        <v>0</v>
      </c>
      <c r="AD194">
        <v>13</v>
      </c>
      <c r="AE194">
        <v>25</v>
      </c>
    </row>
    <row r="195" spans="1:31" x14ac:dyDescent="0.3">
      <c r="A195" t="s">
        <v>378</v>
      </c>
      <c r="B195" t="str">
        <f>PROPER(Table1[[#This Row],[track_name]])</f>
        <v>Better Than Revenge (Taylor'S Version)</v>
      </c>
      <c r="C195" t="s">
        <v>35</v>
      </c>
      <c r="D195" t="str">
        <f>PROPER(Table1[[#This Row],[artist(s)_name]])</f>
        <v>Taylor Swift</v>
      </c>
      <c r="E195">
        <v>1</v>
      </c>
      <c r="F195" s="5">
        <f>IF(Table1[[#This Row],[Artist Count]]&gt;=4, "4+", Table1[[#This Row],[Artist Count]])</f>
        <v>1</v>
      </c>
      <c r="G195">
        <v>2023</v>
      </c>
      <c r="H195">
        <v>7</v>
      </c>
      <c r="I195">
        <v>7</v>
      </c>
      <c r="J195" s="4">
        <f>DATE(Table1[[#This Row],[Released Year]],Table1[[#This Row],[Released Month]],Table1[[#This Row],[Released Day]])</f>
        <v>45114</v>
      </c>
      <c r="K195">
        <v>86</v>
      </c>
      <c r="L195">
        <v>11</v>
      </c>
      <c r="M195" s="3">
        <v>30343206</v>
      </c>
      <c r="N195">
        <v>3</v>
      </c>
      <c r="O195">
        <v>33</v>
      </c>
      <c r="P195">
        <v>3</v>
      </c>
      <c r="Q195">
        <v>0</v>
      </c>
      <c r="R195">
        <v>1</v>
      </c>
      <c r="S195">
        <v>146</v>
      </c>
      <c r="T195" t="s">
        <v>26</v>
      </c>
      <c r="U195" t="s">
        <v>39</v>
      </c>
      <c r="V195">
        <v>50</v>
      </c>
      <c r="W195" t="str" cm="1">
        <f t="array" ref="W195">_xlfn.IFS(Table1[[#This Row],[Danceability %]]&lt;=35,"Low",Table1[[#This Row],[Danceability %]]&lt;=70,"Medium",Table1[[#This Row],[Danceability %]]&gt;70,"High")</f>
        <v>Medium</v>
      </c>
      <c r="X195">
        <v>67</v>
      </c>
      <c r="Y195">
        <v>89</v>
      </c>
      <c r="Z195" t="str" cm="1">
        <f t="array" ref="Z195">_xlfn.IFS(Table1[[#This Row],[Energy %]]&lt;=35,"Low",Table1[[#This Row],[Energy %]]&lt;=70,"Medium",Table1[[#This Row],[Energy %]]&gt;70,"High")</f>
        <v>High</v>
      </c>
      <c r="AA195">
        <v>0</v>
      </c>
      <c r="AB195" t="str" cm="1">
        <f t="array" ref="AB195">_xlfn.IFS(Table1[[#This Row],[Acousticness %]]&lt;=35,"Low",Table1[[#This Row],[Acousticness %]]&lt;=70,"Medium",Table1[[#This Row],[Acousticness %]]&gt;70,"High")</f>
        <v>Low</v>
      </c>
      <c r="AC195">
        <v>0</v>
      </c>
      <c r="AD195">
        <v>19</v>
      </c>
      <c r="AE195">
        <v>8</v>
      </c>
    </row>
    <row r="196" spans="1:31" x14ac:dyDescent="0.3">
      <c r="A196" t="s">
        <v>379</v>
      </c>
      <c r="B196" t="str">
        <f>PROPER(Table1[[#This Row],[track_name]])</f>
        <v>Shut Up My Moms Calling</v>
      </c>
      <c r="C196" t="s">
        <v>380</v>
      </c>
      <c r="D196" t="str">
        <f>PROPER(Table1[[#This Row],[artist(s)_name]])</f>
        <v>Hotel Ugly</v>
      </c>
      <c r="E196">
        <v>1</v>
      </c>
      <c r="F196" s="5">
        <f>IF(Table1[[#This Row],[Artist Count]]&gt;=4, "4+", Table1[[#This Row],[Artist Count]])</f>
        <v>1</v>
      </c>
      <c r="G196">
        <v>2020</v>
      </c>
      <c r="H196">
        <v>2</v>
      </c>
      <c r="I196">
        <v>10</v>
      </c>
      <c r="J196" s="4">
        <f>DATE(Table1[[#This Row],[Released Year]],Table1[[#This Row],[Released Month]],Table1[[#This Row],[Released Day]])</f>
        <v>43871</v>
      </c>
      <c r="K196">
        <v>1788</v>
      </c>
      <c r="L196">
        <v>14</v>
      </c>
      <c r="M196" s="3">
        <v>405136812</v>
      </c>
      <c r="N196">
        <v>1</v>
      </c>
      <c r="O196">
        <v>50</v>
      </c>
      <c r="P196">
        <v>19</v>
      </c>
      <c r="Q196">
        <v>0</v>
      </c>
      <c r="R196">
        <v>19</v>
      </c>
      <c r="S196">
        <v>139</v>
      </c>
      <c r="T196" t="s">
        <v>36</v>
      </c>
      <c r="U196" t="s">
        <v>39</v>
      </c>
      <c r="V196">
        <v>48</v>
      </c>
      <c r="W196" t="str" cm="1">
        <f t="array" ref="W196">_xlfn.IFS(Table1[[#This Row],[Danceability %]]&lt;=35,"Low",Table1[[#This Row],[Danceability %]]&lt;=70,"Medium",Table1[[#This Row],[Danceability %]]&gt;70,"High")</f>
        <v>Medium</v>
      </c>
      <c r="X196">
        <v>37</v>
      </c>
      <c r="Y196">
        <v>41</v>
      </c>
      <c r="Z196" t="str" cm="1">
        <f t="array" ref="Z196">_xlfn.IFS(Table1[[#This Row],[Energy %]]&lt;=35,"Low",Table1[[#This Row],[Energy %]]&lt;=70,"Medium",Table1[[#This Row],[Energy %]]&gt;70,"High")</f>
        <v>Medium</v>
      </c>
      <c r="AA196">
        <v>32</v>
      </c>
      <c r="AB196" t="str" cm="1">
        <f t="array" ref="AB196">_xlfn.IFS(Table1[[#This Row],[Acousticness %]]&lt;=35,"Low",Table1[[#This Row],[Acousticness %]]&lt;=70,"Medium",Table1[[#This Row],[Acousticness %]]&gt;70,"High")</f>
        <v>Low</v>
      </c>
      <c r="AC196">
        <v>0</v>
      </c>
      <c r="AD196">
        <v>10</v>
      </c>
      <c r="AE196">
        <v>10</v>
      </c>
    </row>
    <row r="197" spans="1:31" x14ac:dyDescent="0.3">
      <c r="A197" t="s">
        <v>381</v>
      </c>
      <c r="B197" t="str">
        <f>PROPER(Table1[[#This Row],[track_name]])</f>
        <v>Have You Ever Seen The Rain?</v>
      </c>
      <c r="C197" t="s">
        <v>382</v>
      </c>
      <c r="D197" t="str">
        <f>PROPER(Table1[[#This Row],[artist(s)_name]])</f>
        <v>Creedence Clearwater Revival</v>
      </c>
      <c r="E197">
        <v>1</v>
      </c>
      <c r="F197" s="5">
        <f>IF(Table1[[#This Row],[Artist Count]]&gt;=4, "4+", Table1[[#This Row],[Artist Count]])</f>
        <v>1</v>
      </c>
      <c r="G197">
        <v>1968</v>
      </c>
      <c r="H197">
        <v>7</v>
      </c>
      <c r="I197">
        <v>1</v>
      </c>
      <c r="J197" s="4">
        <f>DATE(Table1[[#This Row],[Released Year]],Table1[[#This Row],[Released Month]],Table1[[#This Row],[Released Day]])</f>
        <v>25020</v>
      </c>
      <c r="K197">
        <v>15890</v>
      </c>
      <c r="L197">
        <v>14</v>
      </c>
      <c r="M197" s="3">
        <v>1145727611</v>
      </c>
      <c r="N197">
        <v>71</v>
      </c>
      <c r="O197">
        <v>37</v>
      </c>
      <c r="P197">
        <v>653</v>
      </c>
      <c r="Q197">
        <v>0</v>
      </c>
      <c r="R197">
        <v>167</v>
      </c>
      <c r="S197">
        <v>116</v>
      </c>
      <c r="U197" t="s">
        <v>27</v>
      </c>
      <c r="V197">
        <v>74</v>
      </c>
      <c r="W197" t="str" cm="1">
        <f t="array" ref="W197">_xlfn.IFS(Table1[[#This Row],[Danceability %]]&lt;=35,"Low",Table1[[#This Row],[Danceability %]]&lt;=70,"Medium",Table1[[#This Row],[Danceability %]]&gt;70,"High")</f>
        <v>High</v>
      </c>
      <c r="X197">
        <v>76</v>
      </c>
      <c r="Y197">
        <v>70</v>
      </c>
      <c r="Z197" t="str" cm="1">
        <f t="array" ref="Z197">_xlfn.IFS(Table1[[#This Row],[Energy %]]&lt;=35,"Low",Table1[[#This Row],[Energy %]]&lt;=70,"Medium",Table1[[#This Row],[Energy %]]&gt;70,"High")</f>
        <v>Medium</v>
      </c>
      <c r="AA197">
        <v>7</v>
      </c>
      <c r="AB197" t="str" cm="1">
        <f t="array" ref="AB197">_xlfn.IFS(Table1[[#This Row],[Acousticness %]]&lt;=35,"Low",Table1[[#This Row],[Acousticness %]]&lt;=70,"Medium",Table1[[#This Row],[Acousticness %]]&gt;70,"High")</f>
        <v>Low</v>
      </c>
      <c r="AC197">
        <v>0</v>
      </c>
      <c r="AD197">
        <v>13</v>
      </c>
      <c r="AE197">
        <v>3</v>
      </c>
    </row>
    <row r="198" spans="1:31" x14ac:dyDescent="0.3">
      <c r="A198" t="s">
        <v>383</v>
      </c>
      <c r="B198" t="str">
        <f>PROPER(Table1[[#This Row],[track_name]])</f>
        <v>Es Un Secreto</v>
      </c>
      <c r="C198" t="s">
        <v>384</v>
      </c>
      <c r="D198" t="str">
        <f>PROPER(Table1[[#This Row],[artist(s)_name]])</f>
        <v>Plan B</v>
      </c>
      <c r="E198">
        <v>1</v>
      </c>
      <c r="F198" s="5">
        <f>IF(Table1[[#This Row],[Artist Count]]&gt;=4, "4+", Table1[[#This Row],[Artist Count]])</f>
        <v>1</v>
      </c>
      <c r="G198">
        <v>2010</v>
      </c>
      <c r="H198">
        <v>7</v>
      </c>
      <c r="I198">
        <v>20</v>
      </c>
      <c r="J198" s="4">
        <f>DATE(Table1[[#This Row],[Released Year]],Table1[[#This Row],[Released Month]],Table1[[#This Row],[Released Day]])</f>
        <v>40379</v>
      </c>
      <c r="K198">
        <v>492</v>
      </c>
      <c r="L198">
        <v>36</v>
      </c>
      <c r="M198" s="3">
        <v>540654286</v>
      </c>
      <c r="N198">
        <v>4</v>
      </c>
      <c r="O198">
        <v>3</v>
      </c>
      <c r="P198">
        <v>19</v>
      </c>
      <c r="Q198">
        <v>0</v>
      </c>
      <c r="R198">
        <v>0</v>
      </c>
      <c r="S198">
        <v>95</v>
      </c>
      <c r="T198" t="s">
        <v>53</v>
      </c>
      <c r="U198" t="s">
        <v>39</v>
      </c>
      <c r="V198">
        <v>84</v>
      </c>
      <c r="W198" t="str" cm="1">
        <f t="array" ref="W198">_xlfn.IFS(Table1[[#This Row],[Danceability %]]&lt;=35,"Low",Table1[[#This Row],[Danceability %]]&lt;=70,"Medium",Table1[[#This Row],[Danceability %]]&gt;70,"High")</f>
        <v>High</v>
      </c>
      <c r="X198">
        <v>52</v>
      </c>
      <c r="Y198">
        <v>77</v>
      </c>
      <c r="Z198" t="str" cm="1">
        <f t="array" ref="Z198">_xlfn.IFS(Table1[[#This Row],[Energy %]]&lt;=35,"Low",Table1[[#This Row],[Energy %]]&lt;=70,"Medium",Table1[[#This Row],[Energy %]]&gt;70,"High")</f>
        <v>High</v>
      </c>
      <c r="AA198">
        <v>12</v>
      </c>
      <c r="AB198" t="str" cm="1">
        <f t="array" ref="AB198">_xlfn.IFS(Table1[[#This Row],[Acousticness %]]&lt;=35,"Low",Table1[[#This Row],[Acousticness %]]&lt;=70,"Medium",Table1[[#This Row],[Acousticness %]]&gt;70,"High")</f>
        <v>Low</v>
      </c>
      <c r="AC198">
        <v>0</v>
      </c>
      <c r="AD198">
        <v>7</v>
      </c>
      <c r="AE198">
        <v>4</v>
      </c>
    </row>
    <row r="199" spans="1:31" x14ac:dyDescent="0.3">
      <c r="A199" t="s">
        <v>385</v>
      </c>
      <c r="B199" t="str">
        <f>PROPER(Table1[[#This Row],[track_name]])</f>
        <v>Polaris - Remix</v>
      </c>
      <c r="C199" t="s">
        <v>386</v>
      </c>
      <c r="D199" t="str">
        <f>PROPER(Table1[[#This Row],[artist(s)_name]])</f>
        <v>Feid, Mora, Saiko, Quevedo</v>
      </c>
      <c r="E199">
        <v>4</v>
      </c>
      <c r="F199" s="5" t="str">
        <f>IF(Table1[[#This Row],[Artist Count]]&gt;=4, "4+", Table1[[#This Row],[Artist Count]])</f>
        <v>4+</v>
      </c>
      <c r="G199">
        <v>2023</v>
      </c>
      <c r="H199">
        <v>6</v>
      </c>
      <c r="I199">
        <v>8</v>
      </c>
      <c r="J199" s="4">
        <f>DATE(Table1[[#This Row],[Released Year]],Table1[[#This Row],[Released Month]],Table1[[#This Row],[Released Day]])</f>
        <v>45085</v>
      </c>
      <c r="K199">
        <v>773</v>
      </c>
      <c r="L199">
        <v>33</v>
      </c>
      <c r="M199" s="3">
        <v>57312735</v>
      </c>
      <c r="N199">
        <v>20</v>
      </c>
      <c r="O199">
        <v>46</v>
      </c>
      <c r="P199">
        <v>21</v>
      </c>
      <c r="Q199">
        <v>8</v>
      </c>
      <c r="R199">
        <v>99</v>
      </c>
      <c r="S199">
        <v>170</v>
      </c>
      <c r="T199" t="s">
        <v>64</v>
      </c>
      <c r="U199" t="s">
        <v>39</v>
      </c>
      <c r="V199">
        <v>62</v>
      </c>
      <c r="W199" t="str" cm="1">
        <f t="array" ref="W199">_xlfn.IFS(Table1[[#This Row],[Danceability %]]&lt;=35,"Low",Table1[[#This Row],[Danceability %]]&lt;=70,"Medium",Table1[[#This Row],[Danceability %]]&gt;70,"High")</f>
        <v>Medium</v>
      </c>
      <c r="X199">
        <v>55</v>
      </c>
      <c r="Y199">
        <v>80</v>
      </c>
      <c r="Z199" t="str" cm="1">
        <f t="array" ref="Z199">_xlfn.IFS(Table1[[#This Row],[Energy %]]&lt;=35,"Low",Table1[[#This Row],[Energy %]]&lt;=70,"Medium",Table1[[#This Row],[Energy %]]&gt;70,"High")</f>
        <v>High</v>
      </c>
      <c r="AA199">
        <v>15</v>
      </c>
      <c r="AB199" t="str" cm="1">
        <f t="array" ref="AB199">_xlfn.IFS(Table1[[#This Row],[Acousticness %]]&lt;=35,"Low",Table1[[#This Row],[Acousticness %]]&lt;=70,"Medium",Table1[[#This Row],[Acousticness %]]&gt;70,"High")</f>
        <v>Low</v>
      </c>
      <c r="AC199">
        <v>0</v>
      </c>
      <c r="AD199">
        <v>37</v>
      </c>
      <c r="AE199">
        <v>7</v>
      </c>
    </row>
    <row r="200" spans="1:31" x14ac:dyDescent="0.3">
      <c r="A200" t="s">
        <v>387</v>
      </c>
      <c r="B200" t="str">
        <f>PROPER(Table1[[#This Row],[track_name]])</f>
        <v>Ditto</v>
      </c>
      <c r="C200" t="s">
        <v>55</v>
      </c>
      <c r="D200" t="str">
        <f>PROPER(Table1[[#This Row],[artist(s)_name]])</f>
        <v>Newjeans</v>
      </c>
      <c r="E200">
        <v>1</v>
      </c>
      <c r="F200" s="5">
        <f>IF(Table1[[#This Row],[Artist Count]]&gt;=4, "4+", Table1[[#This Row],[Artist Count]])</f>
        <v>1</v>
      </c>
      <c r="G200">
        <v>2022</v>
      </c>
      <c r="H200">
        <v>12</v>
      </c>
      <c r="I200">
        <v>19</v>
      </c>
      <c r="J200" s="4">
        <f>DATE(Table1[[#This Row],[Released Year]],Table1[[#This Row],[Released Month]],Table1[[#This Row],[Released Day]])</f>
        <v>44914</v>
      </c>
      <c r="K200">
        <v>1154</v>
      </c>
      <c r="L200">
        <v>22</v>
      </c>
      <c r="M200" s="3">
        <v>397582059</v>
      </c>
      <c r="N200">
        <v>28</v>
      </c>
      <c r="O200">
        <v>125</v>
      </c>
      <c r="P200">
        <v>11</v>
      </c>
      <c r="Q200">
        <v>1</v>
      </c>
      <c r="R200">
        <v>51</v>
      </c>
      <c r="S200">
        <v>134</v>
      </c>
      <c r="T200" t="s">
        <v>53</v>
      </c>
      <c r="U200" t="s">
        <v>39</v>
      </c>
      <c r="V200">
        <v>81</v>
      </c>
      <c r="W200" t="str" cm="1">
        <f t="array" ref="W200">_xlfn.IFS(Table1[[#This Row],[Danceability %]]&lt;=35,"Low",Table1[[#This Row],[Danceability %]]&lt;=70,"Medium",Table1[[#This Row],[Danceability %]]&gt;70,"High")</f>
        <v>High</v>
      </c>
      <c r="X200">
        <v>18</v>
      </c>
      <c r="Y200">
        <v>64</v>
      </c>
      <c r="Z200" t="str" cm="1">
        <f t="array" ref="Z200">_xlfn.IFS(Table1[[#This Row],[Energy %]]&lt;=35,"Low",Table1[[#This Row],[Energy %]]&lt;=70,"Medium",Table1[[#This Row],[Energy %]]&gt;70,"High")</f>
        <v>Medium</v>
      </c>
      <c r="AA200">
        <v>3</v>
      </c>
      <c r="AB200" t="str" cm="1">
        <f t="array" ref="AB200">_xlfn.IFS(Table1[[#This Row],[Acousticness %]]&lt;=35,"Low",Table1[[#This Row],[Acousticness %]]&lt;=70,"Medium",Table1[[#This Row],[Acousticness %]]&gt;70,"High")</f>
        <v>Low</v>
      </c>
      <c r="AC200">
        <v>0</v>
      </c>
      <c r="AD200">
        <v>10</v>
      </c>
      <c r="AE200">
        <v>11</v>
      </c>
    </row>
    <row r="201" spans="1:31" x14ac:dyDescent="0.3">
      <c r="A201" t="s">
        <v>388</v>
      </c>
      <c r="B201" t="str">
        <f>PROPER(Table1[[#This Row],[track_name]])</f>
        <v>Take On Me</v>
      </c>
      <c r="C201" t="s">
        <v>389</v>
      </c>
      <c r="D201" t="str">
        <f>PROPER(Table1[[#This Row],[artist(s)_name]])</f>
        <v>A-Ha</v>
      </c>
      <c r="E201">
        <v>1</v>
      </c>
      <c r="F201" s="5">
        <f>IF(Table1[[#This Row],[Artist Count]]&gt;=4, "4+", Table1[[#This Row],[Artist Count]])</f>
        <v>1</v>
      </c>
      <c r="G201">
        <v>1984</v>
      </c>
      <c r="H201">
        <v>10</v>
      </c>
      <c r="I201">
        <v>19</v>
      </c>
      <c r="J201" s="4">
        <f>DATE(Table1[[#This Row],[Released Year]],Table1[[#This Row],[Released Month]],Table1[[#This Row],[Released Day]])</f>
        <v>30974</v>
      </c>
      <c r="K201">
        <v>44927</v>
      </c>
      <c r="L201">
        <v>17</v>
      </c>
      <c r="M201" s="3">
        <v>1479115056</v>
      </c>
      <c r="N201">
        <v>34</v>
      </c>
      <c r="O201">
        <v>0</v>
      </c>
      <c r="P201" s="1">
        <v>5108</v>
      </c>
      <c r="Q201">
        <v>6</v>
      </c>
      <c r="R201">
        <v>0</v>
      </c>
      <c r="S201">
        <v>84</v>
      </c>
      <c r="T201" t="s">
        <v>53</v>
      </c>
      <c r="U201" t="s">
        <v>39</v>
      </c>
      <c r="V201">
        <v>57</v>
      </c>
      <c r="W201" t="str" cm="1">
        <f t="array" ref="W201">_xlfn.IFS(Table1[[#This Row],[Danceability %]]&lt;=35,"Low",Table1[[#This Row],[Danceability %]]&lt;=70,"Medium",Table1[[#This Row],[Danceability %]]&gt;70,"High")</f>
        <v>Medium</v>
      </c>
      <c r="X201">
        <v>86</v>
      </c>
      <c r="Y201">
        <v>90</v>
      </c>
      <c r="Z201" t="str" cm="1">
        <f t="array" ref="Z201">_xlfn.IFS(Table1[[#This Row],[Energy %]]&lt;=35,"Low",Table1[[#This Row],[Energy %]]&lt;=70,"Medium",Table1[[#This Row],[Energy %]]&gt;70,"High")</f>
        <v>High</v>
      </c>
      <c r="AA201">
        <v>2</v>
      </c>
      <c r="AB201" t="str" cm="1">
        <f t="array" ref="AB201">_xlfn.IFS(Table1[[#This Row],[Acousticness %]]&lt;=35,"Low",Table1[[#This Row],[Acousticness %]]&lt;=70,"Medium",Table1[[#This Row],[Acousticness %]]&gt;70,"High")</f>
        <v>Low</v>
      </c>
      <c r="AC201">
        <v>0</v>
      </c>
      <c r="AD201">
        <v>9</v>
      </c>
      <c r="AE201">
        <v>5</v>
      </c>
    </row>
    <row r="202" spans="1:31" x14ac:dyDescent="0.3">
      <c r="A202" t="s">
        <v>390</v>
      </c>
      <c r="B202" t="str">
        <f>PROPER(Table1[[#This Row],[track_name]])</f>
        <v>Annihilate (Spider-Man: Across The Spider-Verse) (Metro Boomin &amp; Swae Lee, Lil Wayne, Offset)</v>
      </c>
      <c r="C202" t="s">
        <v>391</v>
      </c>
      <c r="D202" t="str">
        <f>PROPER(Table1[[#This Row],[artist(s)_name]])</f>
        <v>Swae Lee, Lil Wayne, Offset, Metro Boomin</v>
      </c>
      <c r="E202">
        <v>4</v>
      </c>
      <c r="F202" s="5" t="str">
        <f>IF(Table1[[#This Row],[Artist Count]]&gt;=4, "4+", Table1[[#This Row],[Artist Count]])</f>
        <v>4+</v>
      </c>
      <c r="G202">
        <v>2023</v>
      </c>
      <c r="H202">
        <v>6</v>
      </c>
      <c r="I202">
        <v>2</v>
      </c>
      <c r="J202" s="4">
        <f>DATE(Table1[[#This Row],[Released Year]],Table1[[#This Row],[Released Month]],Table1[[#This Row],[Released Day]])</f>
        <v>45079</v>
      </c>
      <c r="K202">
        <v>551</v>
      </c>
      <c r="L202">
        <v>4</v>
      </c>
      <c r="M202" s="3">
        <v>86773632</v>
      </c>
      <c r="N202">
        <v>13</v>
      </c>
      <c r="O202">
        <v>46</v>
      </c>
      <c r="P202">
        <v>20</v>
      </c>
      <c r="Q202">
        <v>1</v>
      </c>
      <c r="R202">
        <v>10</v>
      </c>
      <c r="S202">
        <v>146</v>
      </c>
      <c r="T202" t="s">
        <v>26</v>
      </c>
      <c r="U202" t="s">
        <v>39</v>
      </c>
      <c r="V202">
        <v>61</v>
      </c>
      <c r="W202" t="str" cm="1">
        <f t="array" ref="W202">_xlfn.IFS(Table1[[#This Row],[Danceability %]]&lt;=35,"Low",Table1[[#This Row],[Danceability %]]&lt;=70,"Medium",Table1[[#This Row],[Danceability %]]&gt;70,"High")</f>
        <v>Medium</v>
      </c>
      <c r="X202">
        <v>20</v>
      </c>
      <c r="Y202">
        <v>48</v>
      </c>
      <c r="Z202" t="str" cm="1">
        <f t="array" ref="Z202">_xlfn.IFS(Table1[[#This Row],[Energy %]]&lt;=35,"Low",Table1[[#This Row],[Energy %]]&lt;=70,"Medium",Table1[[#This Row],[Energy %]]&gt;70,"High")</f>
        <v>Medium</v>
      </c>
      <c r="AA202">
        <v>21</v>
      </c>
      <c r="AB202" t="str" cm="1">
        <f t="array" ref="AB202">_xlfn.IFS(Table1[[#This Row],[Acousticness %]]&lt;=35,"Low",Table1[[#This Row],[Acousticness %]]&lt;=70,"Medium",Table1[[#This Row],[Acousticness %]]&gt;70,"High")</f>
        <v>Low</v>
      </c>
      <c r="AC202">
        <v>0</v>
      </c>
      <c r="AD202">
        <v>12</v>
      </c>
      <c r="AE202">
        <v>6</v>
      </c>
    </row>
    <row r="203" spans="1:31" x14ac:dyDescent="0.3">
      <c r="A203" t="s">
        <v>392</v>
      </c>
      <c r="B203" t="str">
        <f>PROPER(Table1[[#This Row],[track_name]])</f>
        <v>Angel Pt 1 (Feat. Jimin Of Bts, Jvke &amp; Muni Long)</v>
      </c>
      <c r="C203" t="s">
        <v>393</v>
      </c>
      <c r="D203" t="str">
        <f>PROPER(Table1[[#This Row],[artist(s)_name]])</f>
        <v>Kodak Black, Nle Choppa, Muni Long, Jvke, Jimin</v>
      </c>
      <c r="E203">
        <v>5</v>
      </c>
      <c r="F203" s="5" t="str">
        <f>IF(Table1[[#This Row],[Artist Count]]&gt;=4, "4+", Table1[[#This Row],[Artist Count]])</f>
        <v>4+</v>
      </c>
      <c r="G203">
        <v>2023</v>
      </c>
      <c r="H203">
        <v>5</v>
      </c>
      <c r="I203">
        <v>1</v>
      </c>
      <c r="J203" s="4">
        <f>DATE(Table1[[#This Row],[Released Year]],Table1[[#This Row],[Released Month]],Table1[[#This Row],[Released Day]])</f>
        <v>45047</v>
      </c>
      <c r="K203">
        <v>577</v>
      </c>
      <c r="L203">
        <v>14</v>
      </c>
      <c r="M203" s="3">
        <v>133753727</v>
      </c>
      <c r="N203">
        <v>22</v>
      </c>
      <c r="O203">
        <v>18</v>
      </c>
      <c r="P203">
        <v>15</v>
      </c>
      <c r="Q203">
        <v>1</v>
      </c>
      <c r="R203">
        <v>0</v>
      </c>
      <c r="S203">
        <v>74</v>
      </c>
      <c r="T203" t="s">
        <v>131</v>
      </c>
      <c r="U203" t="s">
        <v>39</v>
      </c>
      <c r="V203">
        <v>53</v>
      </c>
      <c r="W203" t="str" cm="1">
        <f t="array" ref="W203">_xlfn.IFS(Table1[[#This Row],[Danceability %]]&lt;=35,"Low",Table1[[#This Row],[Danceability %]]&lt;=70,"Medium",Table1[[#This Row],[Danceability %]]&gt;70,"High")</f>
        <v>Medium</v>
      </c>
      <c r="X203">
        <v>24</v>
      </c>
      <c r="Y203">
        <v>67</v>
      </c>
      <c r="Z203" t="str" cm="1">
        <f t="array" ref="Z203">_xlfn.IFS(Table1[[#This Row],[Energy %]]&lt;=35,"Low",Table1[[#This Row],[Energy %]]&lt;=70,"Medium",Table1[[#This Row],[Energy %]]&gt;70,"High")</f>
        <v>Medium</v>
      </c>
      <c r="AA203">
        <v>11</v>
      </c>
      <c r="AB203" t="str" cm="1">
        <f t="array" ref="AB203">_xlfn.IFS(Table1[[#This Row],[Acousticness %]]&lt;=35,"Low",Table1[[#This Row],[Acousticness %]]&lt;=70,"Medium",Table1[[#This Row],[Acousticness %]]&gt;70,"High")</f>
        <v>Low</v>
      </c>
      <c r="AC203">
        <v>0</v>
      </c>
      <c r="AD203">
        <v>10</v>
      </c>
      <c r="AE203">
        <v>28</v>
      </c>
    </row>
    <row r="204" spans="1:31" x14ac:dyDescent="0.3">
      <c r="A204" t="s">
        <v>394</v>
      </c>
      <c r="B204" t="str">
        <f>PROPER(Table1[[#This Row],[track_name]])</f>
        <v>Acrï¿½Ï¿½S</v>
      </c>
      <c r="C204" t="s">
        <v>395</v>
      </c>
      <c r="D204" t="str">
        <f>PROPER(Table1[[#This Row],[artist(s)_name]])</f>
        <v>Shakira</v>
      </c>
      <c r="E204">
        <v>1</v>
      </c>
      <c r="F204" s="5">
        <f>IF(Table1[[#This Row],[Artist Count]]&gt;=4, "4+", Table1[[#This Row],[Artist Count]])</f>
        <v>1</v>
      </c>
      <c r="G204">
        <v>2023</v>
      </c>
      <c r="H204">
        <v>5</v>
      </c>
      <c r="I204">
        <v>11</v>
      </c>
      <c r="J204" s="4">
        <f>DATE(Table1[[#This Row],[Released Year]],Table1[[#This Row],[Released Month]],Table1[[#This Row],[Released Day]])</f>
        <v>45057</v>
      </c>
      <c r="K204">
        <v>955</v>
      </c>
      <c r="L204">
        <v>29</v>
      </c>
      <c r="M204" s="3">
        <v>123124076</v>
      </c>
      <c r="N204">
        <v>37</v>
      </c>
      <c r="O204">
        <v>50</v>
      </c>
      <c r="P204">
        <v>79</v>
      </c>
      <c r="Q204">
        <v>11</v>
      </c>
      <c r="R204">
        <v>31</v>
      </c>
      <c r="S204">
        <v>144</v>
      </c>
      <c r="T204" t="s">
        <v>26</v>
      </c>
      <c r="U204" t="s">
        <v>27</v>
      </c>
      <c r="V204">
        <v>75</v>
      </c>
      <c r="W204" t="str" cm="1">
        <f t="array" ref="W204">_xlfn.IFS(Table1[[#This Row],[Danceability %]]&lt;=35,"Low",Table1[[#This Row],[Danceability %]]&lt;=70,"Medium",Table1[[#This Row],[Danceability %]]&gt;70,"High")</f>
        <v>High</v>
      </c>
      <c r="X204">
        <v>35</v>
      </c>
      <c r="Y204">
        <v>48</v>
      </c>
      <c r="Z204" t="str" cm="1">
        <f t="array" ref="Z204">_xlfn.IFS(Table1[[#This Row],[Energy %]]&lt;=35,"Low",Table1[[#This Row],[Energy %]]&lt;=70,"Medium",Table1[[#This Row],[Energy %]]&gt;70,"High")</f>
        <v>Medium</v>
      </c>
      <c r="AA204">
        <v>84</v>
      </c>
      <c r="AB204" t="str" cm="1">
        <f t="array" ref="AB204">_xlfn.IFS(Table1[[#This Row],[Acousticness %]]&lt;=35,"Low",Table1[[#This Row],[Acousticness %]]&lt;=70,"Medium",Table1[[#This Row],[Acousticness %]]&gt;70,"High")</f>
        <v>High</v>
      </c>
      <c r="AC204">
        <v>0</v>
      </c>
      <c r="AD204">
        <v>10</v>
      </c>
      <c r="AE204">
        <v>12</v>
      </c>
    </row>
    <row r="205" spans="1:31" x14ac:dyDescent="0.3">
      <c r="A205" t="s">
        <v>396</v>
      </c>
      <c r="B205" t="str">
        <f>PROPER(Table1[[#This Row],[track_name]])</f>
        <v>Amg</v>
      </c>
      <c r="C205" t="s">
        <v>397</v>
      </c>
      <c r="D205" t="str">
        <f>PROPER(Table1[[#This Row],[artist(s)_name]])</f>
        <v>Natanael Cano, Gabito Ballesteros, Peso Pluma</v>
      </c>
      <c r="E205">
        <v>3</v>
      </c>
      <c r="F205" s="5">
        <f>IF(Table1[[#This Row],[Artist Count]]&gt;=4, "4+", Table1[[#This Row],[Artist Count]])</f>
        <v>3</v>
      </c>
      <c r="G205">
        <v>2022</v>
      </c>
      <c r="H205">
        <v>11</v>
      </c>
      <c r="I205">
        <v>24</v>
      </c>
      <c r="J205" s="4">
        <f>DATE(Table1[[#This Row],[Released Year]],Table1[[#This Row],[Released Month]],Table1[[#This Row],[Released Day]])</f>
        <v>44889</v>
      </c>
      <c r="K205">
        <v>995</v>
      </c>
      <c r="L205">
        <v>19</v>
      </c>
      <c r="M205" s="3">
        <v>463564958</v>
      </c>
      <c r="N205">
        <v>12</v>
      </c>
      <c r="O205">
        <v>117</v>
      </c>
      <c r="P205">
        <v>9</v>
      </c>
      <c r="Q205">
        <v>5</v>
      </c>
      <c r="R205">
        <v>3</v>
      </c>
      <c r="S205">
        <v>136</v>
      </c>
      <c r="T205" t="s">
        <v>26</v>
      </c>
      <c r="U205" t="s">
        <v>39</v>
      </c>
      <c r="V205">
        <v>77</v>
      </c>
      <c r="W205" t="str" cm="1">
        <f t="array" ref="W205">_xlfn.IFS(Table1[[#This Row],[Danceability %]]&lt;=35,"Low",Table1[[#This Row],[Danceability %]]&lt;=70,"Medium",Table1[[#This Row],[Danceability %]]&gt;70,"High")</f>
        <v>High</v>
      </c>
      <c r="X205">
        <v>79</v>
      </c>
      <c r="Y205">
        <v>73</v>
      </c>
      <c r="Z205" t="str" cm="1">
        <f t="array" ref="Z205">_xlfn.IFS(Table1[[#This Row],[Energy %]]&lt;=35,"Low",Table1[[#This Row],[Energy %]]&lt;=70,"Medium",Table1[[#This Row],[Energy %]]&gt;70,"High")</f>
        <v>High</v>
      </c>
      <c r="AA205">
        <v>15</v>
      </c>
      <c r="AB205" t="str" cm="1">
        <f t="array" ref="AB205">_xlfn.IFS(Table1[[#This Row],[Acousticness %]]&lt;=35,"Low",Table1[[#This Row],[Acousticness %]]&lt;=70,"Medium",Table1[[#This Row],[Acousticness %]]&gt;70,"High")</f>
        <v>Low</v>
      </c>
      <c r="AC205">
        <v>0</v>
      </c>
      <c r="AD205">
        <v>27</v>
      </c>
      <c r="AE205">
        <v>10</v>
      </c>
    </row>
    <row r="206" spans="1:31" x14ac:dyDescent="0.3">
      <c r="A206" t="s">
        <v>398</v>
      </c>
      <c r="B206" t="str">
        <f>PROPER(Table1[[#This Row],[track_name]])</f>
        <v>Phir Aur Kya Chahiye (From "Zara Hatke Zara Bachke")</v>
      </c>
      <c r="C206" t="s">
        <v>399</v>
      </c>
      <c r="D206" t="str">
        <f>PROPER(Table1[[#This Row],[artist(s)_name]])</f>
        <v>Arijit Singh, Sachin-Jigar, Amitabha Bhattacharya</v>
      </c>
      <c r="E206">
        <v>3</v>
      </c>
      <c r="F206" s="5">
        <f>IF(Table1[[#This Row],[Artist Count]]&gt;=4, "4+", Table1[[#This Row],[Artist Count]])</f>
        <v>3</v>
      </c>
      <c r="G206">
        <v>2023</v>
      </c>
      <c r="H206">
        <v>5</v>
      </c>
      <c r="I206">
        <v>15</v>
      </c>
      <c r="J206" s="4">
        <f>DATE(Table1[[#This Row],[Released Year]],Table1[[#This Row],[Released Month]],Table1[[#This Row],[Released Day]])</f>
        <v>45061</v>
      </c>
      <c r="K206">
        <v>178</v>
      </c>
      <c r="L206">
        <v>6</v>
      </c>
      <c r="M206" s="3">
        <v>64533040</v>
      </c>
      <c r="N206">
        <v>6</v>
      </c>
      <c r="O206">
        <v>71</v>
      </c>
      <c r="P206">
        <v>1</v>
      </c>
      <c r="Q206">
        <v>0</v>
      </c>
      <c r="R206">
        <v>31</v>
      </c>
      <c r="S206">
        <v>100</v>
      </c>
      <c r="T206" t="s">
        <v>100</v>
      </c>
      <c r="U206" t="s">
        <v>27</v>
      </c>
      <c r="V206">
        <v>56</v>
      </c>
      <c r="W206" t="str" cm="1">
        <f t="array" ref="W206">_xlfn.IFS(Table1[[#This Row],[Danceability %]]&lt;=35,"Low",Table1[[#This Row],[Danceability %]]&lt;=70,"Medium",Table1[[#This Row],[Danceability %]]&gt;70,"High")</f>
        <v>Medium</v>
      </c>
      <c r="X206">
        <v>53</v>
      </c>
      <c r="Y206">
        <v>55</v>
      </c>
      <c r="Z206" t="str" cm="1">
        <f t="array" ref="Z206">_xlfn.IFS(Table1[[#This Row],[Energy %]]&lt;=35,"Low",Table1[[#This Row],[Energy %]]&lt;=70,"Medium",Table1[[#This Row],[Energy %]]&gt;70,"High")</f>
        <v>Medium</v>
      </c>
      <c r="AA206">
        <v>53</v>
      </c>
      <c r="AB206" t="str" cm="1">
        <f t="array" ref="AB206">_xlfn.IFS(Table1[[#This Row],[Acousticness %]]&lt;=35,"Low",Table1[[#This Row],[Acousticness %]]&lt;=70,"Medium",Table1[[#This Row],[Acousticness %]]&gt;70,"High")</f>
        <v>Medium</v>
      </c>
      <c r="AC206">
        <v>0</v>
      </c>
      <c r="AD206">
        <v>12</v>
      </c>
      <c r="AE206">
        <v>4</v>
      </c>
    </row>
    <row r="207" spans="1:31" x14ac:dyDescent="0.3">
      <c r="A207" t="s">
        <v>400</v>
      </c>
      <c r="B207" t="str">
        <f>PROPER(Table1[[#This Row],[track_name]])</f>
        <v>S-Class</v>
      </c>
      <c r="C207" t="s">
        <v>401</v>
      </c>
      <c r="D207" t="str">
        <f>PROPER(Table1[[#This Row],[artist(s)_name]])</f>
        <v>Stray Kids</v>
      </c>
      <c r="E207">
        <v>1</v>
      </c>
      <c r="F207" s="5">
        <f>IF(Table1[[#This Row],[Artist Count]]&gt;=4, "4+", Table1[[#This Row],[Artist Count]])</f>
        <v>1</v>
      </c>
      <c r="G207">
        <v>2023</v>
      </c>
      <c r="H207">
        <v>6</v>
      </c>
      <c r="I207">
        <v>2</v>
      </c>
      <c r="J207" s="4">
        <f>DATE(Table1[[#This Row],[Released Year]],Table1[[#This Row],[Released Month]],Table1[[#This Row],[Released Day]])</f>
        <v>45079</v>
      </c>
      <c r="K207">
        <v>290</v>
      </c>
      <c r="L207">
        <v>19</v>
      </c>
      <c r="M207" s="3">
        <v>65496046</v>
      </c>
      <c r="N207">
        <v>9</v>
      </c>
      <c r="O207">
        <v>101</v>
      </c>
      <c r="P207">
        <v>5</v>
      </c>
      <c r="Q207">
        <v>0</v>
      </c>
      <c r="R207">
        <v>73</v>
      </c>
      <c r="S207">
        <v>105</v>
      </c>
      <c r="T207" t="s">
        <v>33</v>
      </c>
      <c r="U207" t="s">
        <v>39</v>
      </c>
      <c r="V207">
        <v>89</v>
      </c>
      <c r="W207" t="str" cm="1">
        <f t="array" ref="W207">_xlfn.IFS(Table1[[#This Row],[Danceability %]]&lt;=35,"Low",Table1[[#This Row],[Danceability %]]&lt;=70,"Medium",Table1[[#This Row],[Danceability %]]&gt;70,"High")</f>
        <v>High</v>
      </c>
      <c r="X207">
        <v>67</v>
      </c>
      <c r="Y207">
        <v>78</v>
      </c>
      <c r="Z207" t="str" cm="1">
        <f t="array" ref="Z207">_xlfn.IFS(Table1[[#This Row],[Energy %]]&lt;=35,"Low",Table1[[#This Row],[Energy %]]&lt;=70,"Medium",Table1[[#This Row],[Energy %]]&gt;70,"High")</f>
        <v>High</v>
      </c>
      <c r="AA207">
        <v>9</v>
      </c>
      <c r="AB207" t="str" cm="1">
        <f t="array" ref="AB207">_xlfn.IFS(Table1[[#This Row],[Acousticness %]]&lt;=35,"Low",Table1[[#This Row],[Acousticness %]]&lt;=70,"Medium",Table1[[#This Row],[Acousticness %]]&gt;70,"High")</f>
        <v>Low</v>
      </c>
      <c r="AC207">
        <v>0</v>
      </c>
      <c r="AD207">
        <v>7</v>
      </c>
      <c r="AE207">
        <v>33</v>
      </c>
    </row>
    <row r="208" spans="1:31" x14ac:dyDescent="0.3">
      <c r="A208" t="s">
        <v>402</v>
      </c>
      <c r="B208" t="str">
        <f>PROPER(Table1[[#This Row],[track_name]])</f>
        <v>Hits Different</v>
      </c>
      <c r="C208" t="s">
        <v>35</v>
      </c>
      <c r="D208" t="str">
        <f>PROPER(Table1[[#This Row],[artist(s)_name]])</f>
        <v>Taylor Swift</v>
      </c>
      <c r="E208">
        <v>1</v>
      </c>
      <c r="F208" s="5">
        <f>IF(Table1[[#This Row],[Artist Count]]&gt;=4, "4+", Table1[[#This Row],[Artist Count]])</f>
        <v>1</v>
      </c>
      <c r="G208">
        <v>2023</v>
      </c>
      <c r="H208">
        <v>5</v>
      </c>
      <c r="I208">
        <v>26</v>
      </c>
      <c r="J208" s="4">
        <f>DATE(Table1[[#This Row],[Released Year]],Table1[[#This Row],[Released Month]],Table1[[#This Row],[Released Day]])</f>
        <v>45072</v>
      </c>
      <c r="K208">
        <v>547</v>
      </c>
      <c r="L208">
        <v>0</v>
      </c>
      <c r="M208" s="3">
        <v>68616963</v>
      </c>
      <c r="N208">
        <v>15</v>
      </c>
      <c r="O208">
        <v>15</v>
      </c>
      <c r="P208">
        <v>6</v>
      </c>
      <c r="Q208">
        <v>0</v>
      </c>
      <c r="R208">
        <v>0</v>
      </c>
      <c r="S208">
        <v>106</v>
      </c>
      <c r="T208" t="s">
        <v>33</v>
      </c>
      <c r="U208" t="s">
        <v>27</v>
      </c>
      <c r="V208">
        <v>67</v>
      </c>
      <c r="W208" t="str" cm="1">
        <f t="array" ref="W208">_xlfn.IFS(Table1[[#This Row],[Danceability %]]&lt;=35,"Low",Table1[[#This Row],[Danceability %]]&lt;=70,"Medium",Table1[[#This Row],[Danceability %]]&gt;70,"High")</f>
        <v>Medium</v>
      </c>
      <c r="X208">
        <v>24</v>
      </c>
      <c r="Y208">
        <v>78</v>
      </c>
      <c r="Z208" t="str" cm="1">
        <f t="array" ref="Z208">_xlfn.IFS(Table1[[#This Row],[Energy %]]&lt;=35,"Low",Table1[[#This Row],[Energy %]]&lt;=70,"Medium",Table1[[#This Row],[Energy %]]&gt;70,"High")</f>
        <v>High</v>
      </c>
      <c r="AA208">
        <v>15</v>
      </c>
      <c r="AB208" t="str" cm="1">
        <f t="array" ref="AB208">_xlfn.IFS(Table1[[#This Row],[Acousticness %]]&lt;=35,"Low",Table1[[#This Row],[Acousticness %]]&lt;=70,"Medium",Table1[[#This Row],[Acousticness %]]&gt;70,"High")</f>
        <v>Low</v>
      </c>
      <c r="AC208">
        <v>0</v>
      </c>
      <c r="AD208">
        <v>30</v>
      </c>
      <c r="AE208">
        <v>4</v>
      </c>
    </row>
    <row r="209" spans="1:31" x14ac:dyDescent="0.3">
      <c r="A209" t="s">
        <v>403</v>
      </c>
      <c r="B209" t="str">
        <f>PROPER(Table1[[#This Row],[track_name]])</f>
        <v>Chanel</v>
      </c>
      <c r="C209" t="s">
        <v>404</v>
      </c>
      <c r="D209" t="str">
        <f>PROPER(Table1[[#This Row],[artist(s)_name]])</f>
        <v>Becky G, Peso Pluma</v>
      </c>
      <c r="E209">
        <v>2</v>
      </c>
      <c r="F209" s="5">
        <f>IF(Table1[[#This Row],[Artist Count]]&gt;=4, "4+", Table1[[#This Row],[Artist Count]])</f>
        <v>2</v>
      </c>
      <c r="G209">
        <v>2023</v>
      </c>
      <c r="H209">
        <v>3</v>
      </c>
      <c r="I209">
        <v>30</v>
      </c>
      <c r="J209" s="4">
        <f>DATE(Table1[[#This Row],[Released Year]],Table1[[#This Row],[Released Month]],Table1[[#This Row],[Released Day]])</f>
        <v>45015</v>
      </c>
      <c r="K209">
        <v>681</v>
      </c>
      <c r="L209">
        <v>10</v>
      </c>
      <c r="M209" s="3">
        <v>161460990</v>
      </c>
      <c r="N209">
        <v>15</v>
      </c>
      <c r="O209">
        <v>92</v>
      </c>
      <c r="P209">
        <v>21</v>
      </c>
      <c r="Q209">
        <v>2</v>
      </c>
      <c r="R209">
        <v>26</v>
      </c>
      <c r="S209">
        <v>132</v>
      </c>
      <c r="T209" t="s">
        <v>50</v>
      </c>
      <c r="U209" t="s">
        <v>27</v>
      </c>
      <c r="V209">
        <v>85</v>
      </c>
      <c r="W209" t="str" cm="1">
        <f t="array" ref="W209">_xlfn.IFS(Table1[[#This Row],[Danceability %]]&lt;=35,"Low",Table1[[#This Row],[Danceability %]]&lt;=70,"Medium",Table1[[#This Row],[Danceability %]]&gt;70,"High")</f>
        <v>High</v>
      </c>
      <c r="X209">
        <v>53</v>
      </c>
      <c r="Y209">
        <v>68</v>
      </c>
      <c r="Z209" t="str" cm="1">
        <f t="array" ref="Z209">_xlfn.IFS(Table1[[#This Row],[Energy %]]&lt;=35,"Low",Table1[[#This Row],[Energy %]]&lt;=70,"Medium",Table1[[#This Row],[Energy %]]&gt;70,"High")</f>
        <v>Medium</v>
      </c>
      <c r="AA209">
        <v>40</v>
      </c>
      <c r="AB209" t="str" cm="1">
        <f t="array" ref="AB209">_xlfn.IFS(Table1[[#This Row],[Acousticness %]]&lt;=35,"Low",Table1[[#This Row],[Acousticness %]]&lt;=70,"Medium",Table1[[#This Row],[Acousticness %]]&gt;70,"High")</f>
        <v>Medium</v>
      </c>
      <c r="AC209">
        <v>0</v>
      </c>
      <c r="AD209">
        <v>9</v>
      </c>
      <c r="AE209">
        <v>4</v>
      </c>
    </row>
    <row r="210" spans="1:31" x14ac:dyDescent="0.3">
      <c r="A210" t="s">
        <v>405</v>
      </c>
      <c r="B210" t="str">
        <f>PROPER(Table1[[#This Row],[track_name]])</f>
        <v>Self Love (Spider-Man: Across The Spider-Verse) (Metro Boomin &amp; Coi Leray)</v>
      </c>
      <c r="C210" t="s">
        <v>406</v>
      </c>
      <c r="D210" t="str">
        <f>PROPER(Table1[[#This Row],[artist(s)_name]])</f>
        <v>Metro Boomin, Coi Leray</v>
      </c>
      <c r="E210">
        <v>2</v>
      </c>
      <c r="F210" s="5">
        <f>IF(Table1[[#This Row],[Artist Count]]&gt;=4, "4+", Table1[[#This Row],[Artist Count]])</f>
        <v>2</v>
      </c>
      <c r="G210">
        <v>2023</v>
      </c>
      <c r="H210">
        <v>6</v>
      </c>
      <c r="I210">
        <v>2</v>
      </c>
      <c r="J210" s="4">
        <f>DATE(Table1[[#This Row],[Released Year]],Table1[[#This Row],[Released Month]],Table1[[#This Row],[Released Day]])</f>
        <v>45079</v>
      </c>
      <c r="K210">
        <v>332</v>
      </c>
      <c r="L210">
        <v>5</v>
      </c>
      <c r="M210" s="3">
        <v>70106975</v>
      </c>
      <c r="N210">
        <v>18</v>
      </c>
      <c r="O210">
        <v>41</v>
      </c>
      <c r="P210">
        <v>5</v>
      </c>
      <c r="Q210">
        <v>0</v>
      </c>
      <c r="R210">
        <v>19</v>
      </c>
      <c r="S210">
        <v>120</v>
      </c>
      <c r="T210" t="s">
        <v>36</v>
      </c>
      <c r="U210" t="s">
        <v>27</v>
      </c>
      <c r="V210">
        <v>78</v>
      </c>
      <c r="W210" t="str" cm="1">
        <f t="array" ref="W210">_xlfn.IFS(Table1[[#This Row],[Danceability %]]&lt;=35,"Low",Table1[[#This Row],[Danceability %]]&lt;=70,"Medium",Table1[[#This Row],[Danceability %]]&gt;70,"High")</f>
        <v>High</v>
      </c>
      <c r="X210">
        <v>5</v>
      </c>
      <c r="Y210">
        <v>30</v>
      </c>
      <c r="Z210" t="str" cm="1">
        <f t="array" ref="Z210">_xlfn.IFS(Table1[[#This Row],[Energy %]]&lt;=35,"Low",Table1[[#This Row],[Energy %]]&lt;=70,"Medium",Table1[[#This Row],[Energy %]]&gt;70,"High")</f>
        <v>Low</v>
      </c>
      <c r="AA210">
        <v>21</v>
      </c>
      <c r="AB210" t="str" cm="1">
        <f t="array" ref="AB210">_xlfn.IFS(Table1[[#This Row],[Acousticness %]]&lt;=35,"Low",Table1[[#This Row],[Acousticness %]]&lt;=70,"Medium",Table1[[#This Row],[Acousticness %]]&gt;70,"High")</f>
        <v>Low</v>
      </c>
      <c r="AC210">
        <v>0</v>
      </c>
      <c r="AD210">
        <v>13</v>
      </c>
      <c r="AE210">
        <v>5</v>
      </c>
    </row>
    <row r="211" spans="1:31" x14ac:dyDescent="0.3">
      <c r="A211" t="s">
        <v>407</v>
      </c>
      <c r="B211" t="str">
        <f>PROPER(Table1[[#This Row],[track_name]])</f>
        <v>Area Codes</v>
      </c>
      <c r="C211" t="s">
        <v>408</v>
      </c>
      <c r="D211" t="str">
        <f>PROPER(Table1[[#This Row],[artist(s)_name]])</f>
        <v>Kaliii, Kaliii</v>
      </c>
      <c r="E211">
        <v>2</v>
      </c>
      <c r="F211" s="5">
        <f>IF(Table1[[#This Row],[Artist Count]]&gt;=4, "4+", Table1[[#This Row],[Artist Count]])</f>
        <v>2</v>
      </c>
      <c r="G211">
        <v>2023</v>
      </c>
      <c r="H211">
        <v>3</v>
      </c>
      <c r="I211">
        <v>17</v>
      </c>
      <c r="J211" s="4">
        <f>DATE(Table1[[#This Row],[Released Year]],Table1[[#This Row],[Released Month]],Table1[[#This Row],[Released Day]])</f>
        <v>45002</v>
      </c>
      <c r="K211">
        <v>1197</v>
      </c>
      <c r="L211">
        <v>13</v>
      </c>
      <c r="M211" s="3">
        <v>113509496</v>
      </c>
      <c r="N211">
        <v>44</v>
      </c>
      <c r="O211">
        <v>34</v>
      </c>
      <c r="P211">
        <v>25</v>
      </c>
      <c r="Q211">
        <v>1</v>
      </c>
      <c r="R211">
        <v>171</v>
      </c>
      <c r="S211">
        <v>155</v>
      </c>
      <c r="T211" t="s">
        <v>30</v>
      </c>
      <c r="U211" t="s">
        <v>27</v>
      </c>
      <c r="V211">
        <v>82</v>
      </c>
      <c r="W211" t="str" cm="1">
        <f t="array" ref="W211">_xlfn.IFS(Table1[[#This Row],[Danceability %]]&lt;=35,"Low",Table1[[#This Row],[Danceability %]]&lt;=70,"Medium",Table1[[#This Row],[Danceability %]]&gt;70,"High")</f>
        <v>High</v>
      </c>
      <c r="X211">
        <v>51</v>
      </c>
      <c r="Y211">
        <v>39</v>
      </c>
      <c r="Z211" t="str" cm="1">
        <f t="array" ref="Z211">_xlfn.IFS(Table1[[#This Row],[Energy %]]&lt;=35,"Low",Table1[[#This Row],[Energy %]]&lt;=70,"Medium",Table1[[#This Row],[Energy %]]&gt;70,"High")</f>
        <v>Medium</v>
      </c>
      <c r="AA211">
        <v>2</v>
      </c>
      <c r="AB211" t="str" cm="1">
        <f t="array" ref="AB211">_xlfn.IFS(Table1[[#This Row],[Acousticness %]]&lt;=35,"Low",Table1[[#This Row],[Acousticness %]]&lt;=70,"Medium",Table1[[#This Row],[Acousticness %]]&gt;70,"High")</f>
        <v>Low</v>
      </c>
      <c r="AC211">
        <v>0</v>
      </c>
      <c r="AD211">
        <v>9</v>
      </c>
      <c r="AE211">
        <v>49</v>
      </c>
    </row>
    <row r="212" spans="1:31" x14ac:dyDescent="0.3">
      <c r="A212" t="s">
        <v>409</v>
      </c>
      <c r="B212" t="str">
        <f>PROPER(Table1[[#This Row],[track_name]])</f>
        <v>Abcdario</v>
      </c>
      <c r="C212" t="s">
        <v>410</v>
      </c>
      <c r="D212" t="str">
        <f>PROPER(Table1[[#This Row],[artist(s)_name]])</f>
        <v>Junior H, Eden Muï¿½Ï</v>
      </c>
      <c r="E212">
        <v>2</v>
      </c>
      <c r="F212" s="5">
        <f>IF(Table1[[#This Row],[Artist Count]]&gt;=4, "4+", Table1[[#This Row],[Artist Count]])</f>
        <v>2</v>
      </c>
      <c r="G212">
        <v>2023</v>
      </c>
      <c r="H212">
        <v>5</v>
      </c>
      <c r="I212">
        <v>13</v>
      </c>
      <c r="J212" s="4">
        <f>DATE(Table1[[#This Row],[Released Year]],Table1[[#This Row],[Released Month]],Table1[[#This Row],[Released Day]])</f>
        <v>45059</v>
      </c>
      <c r="K212">
        <v>262</v>
      </c>
      <c r="L212">
        <v>5</v>
      </c>
      <c r="M212" s="3">
        <v>89933133</v>
      </c>
      <c r="N212">
        <v>8</v>
      </c>
      <c r="O212">
        <v>60</v>
      </c>
      <c r="P212">
        <v>4</v>
      </c>
      <c r="Q212">
        <v>1</v>
      </c>
      <c r="R212">
        <v>109</v>
      </c>
      <c r="S212">
        <v>129</v>
      </c>
      <c r="T212" t="s">
        <v>64</v>
      </c>
      <c r="U212" t="s">
        <v>27</v>
      </c>
      <c r="V212">
        <v>70</v>
      </c>
      <c r="W212" t="str" cm="1">
        <f t="array" ref="W212">_xlfn.IFS(Table1[[#This Row],[Danceability %]]&lt;=35,"Low",Table1[[#This Row],[Danceability %]]&lt;=70,"Medium",Table1[[#This Row],[Danceability %]]&gt;70,"High")</f>
        <v>Medium</v>
      </c>
      <c r="X212">
        <v>42</v>
      </c>
      <c r="Y212">
        <v>43</v>
      </c>
      <c r="Z212" t="str" cm="1">
        <f t="array" ref="Z212">_xlfn.IFS(Table1[[#This Row],[Energy %]]&lt;=35,"Low",Table1[[#This Row],[Energy %]]&lt;=70,"Medium",Table1[[#This Row],[Energy %]]&gt;70,"High")</f>
        <v>Medium</v>
      </c>
      <c r="AA212">
        <v>78</v>
      </c>
      <c r="AB212" t="str" cm="1">
        <f t="array" ref="AB212">_xlfn.IFS(Table1[[#This Row],[Acousticness %]]&lt;=35,"Low",Table1[[#This Row],[Acousticness %]]&lt;=70,"Medium",Table1[[#This Row],[Acousticness %]]&gt;70,"High")</f>
        <v>High</v>
      </c>
      <c r="AC212">
        <v>0</v>
      </c>
      <c r="AD212">
        <v>11</v>
      </c>
      <c r="AE212">
        <v>3</v>
      </c>
    </row>
    <row r="213" spans="1:31" x14ac:dyDescent="0.3">
      <c r="A213" t="s">
        <v>411</v>
      </c>
      <c r="B213" t="str">
        <f>PROPER(Table1[[#This Row],[track_name]])</f>
        <v>Obsessed</v>
      </c>
      <c r="C213" t="s">
        <v>412</v>
      </c>
      <c r="D213" t="str">
        <f>PROPER(Table1[[#This Row],[artist(s)_name]])</f>
        <v>Abhijay Sharma, Riar Saab</v>
      </c>
      <c r="E213">
        <v>2</v>
      </c>
      <c r="F213" s="5">
        <f>IF(Table1[[#This Row],[Artist Count]]&gt;=4, "4+", Table1[[#This Row],[Artist Count]])</f>
        <v>2</v>
      </c>
      <c r="G213">
        <v>2022</v>
      </c>
      <c r="H213">
        <v>9</v>
      </c>
      <c r="I213">
        <v>29</v>
      </c>
      <c r="J213" s="4">
        <f>DATE(Table1[[#This Row],[Released Year]],Table1[[#This Row],[Released Month]],Table1[[#This Row],[Released Day]])</f>
        <v>44833</v>
      </c>
      <c r="K213">
        <v>161</v>
      </c>
      <c r="L213">
        <v>6</v>
      </c>
      <c r="M213" s="3">
        <v>71007139</v>
      </c>
      <c r="N213">
        <v>10</v>
      </c>
      <c r="O213">
        <v>79</v>
      </c>
      <c r="P213">
        <v>2</v>
      </c>
      <c r="Q213">
        <v>0</v>
      </c>
      <c r="R213">
        <v>42</v>
      </c>
      <c r="S213">
        <v>135</v>
      </c>
      <c r="T213" t="s">
        <v>33</v>
      </c>
      <c r="U213" t="s">
        <v>39</v>
      </c>
      <c r="V213">
        <v>80</v>
      </c>
      <c r="W213" t="str" cm="1">
        <f t="array" ref="W213">_xlfn.IFS(Table1[[#This Row],[Danceability %]]&lt;=35,"Low",Table1[[#This Row],[Danceability %]]&lt;=70,"Medium",Table1[[#This Row],[Danceability %]]&gt;70,"High")</f>
        <v>High</v>
      </c>
      <c r="X213">
        <v>85</v>
      </c>
      <c r="Y213">
        <v>74</v>
      </c>
      <c r="Z213" t="str" cm="1">
        <f t="array" ref="Z213">_xlfn.IFS(Table1[[#This Row],[Energy %]]&lt;=35,"Low",Table1[[#This Row],[Energy %]]&lt;=70,"Medium",Table1[[#This Row],[Energy %]]&gt;70,"High")</f>
        <v>High</v>
      </c>
      <c r="AA213">
        <v>62</v>
      </c>
      <c r="AB213" t="str" cm="1">
        <f t="array" ref="AB213">_xlfn.IFS(Table1[[#This Row],[Acousticness %]]&lt;=35,"Low",Table1[[#This Row],[Acousticness %]]&lt;=70,"Medium",Table1[[#This Row],[Acousticness %]]&gt;70,"High")</f>
        <v>Medium</v>
      </c>
      <c r="AC213">
        <v>0</v>
      </c>
      <c r="AD213">
        <v>8</v>
      </c>
      <c r="AE213">
        <v>9</v>
      </c>
    </row>
    <row r="214" spans="1:31" x14ac:dyDescent="0.3">
      <c r="A214" t="s">
        <v>413</v>
      </c>
      <c r="B214" t="str">
        <f>PROPER(Table1[[#This Row],[track_name]])</f>
        <v>Piï¿½Ï¿½Man Deï¿</v>
      </c>
      <c r="C214" t="s">
        <v>414</v>
      </c>
      <c r="D214" t="str">
        <f>PROPER(Table1[[#This Row],[artist(s)_name]])</f>
        <v xml:space="preserve">Semicenk, Doï¿½Ï¿½U </v>
      </c>
      <c r="E214">
        <v>2</v>
      </c>
      <c r="F214" s="5">
        <f>IF(Table1[[#This Row],[Artist Count]]&gt;=4, "4+", Table1[[#This Row],[Artist Count]])</f>
        <v>2</v>
      </c>
      <c r="G214">
        <v>2023</v>
      </c>
      <c r="H214">
        <v>6</v>
      </c>
      <c r="I214">
        <v>2</v>
      </c>
      <c r="J214" s="4">
        <f>DATE(Table1[[#This Row],[Released Year]],Table1[[#This Row],[Released Month]],Table1[[#This Row],[Released Day]])</f>
        <v>45079</v>
      </c>
      <c r="K214">
        <v>185</v>
      </c>
      <c r="L214">
        <v>3</v>
      </c>
      <c r="M214" s="3">
        <v>43522589</v>
      </c>
      <c r="N214">
        <v>5</v>
      </c>
      <c r="O214">
        <v>6</v>
      </c>
      <c r="P214">
        <v>4</v>
      </c>
      <c r="Q214">
        <v>1</v>
      </c>
      <c r="R214">
        <v>33</v>
      </c>
      <c r="S214">
        <v>98</v>
      </c>
      <c r="T214" t="s">
        <v>131</v>
      </c>
      <c r="U214" t="s">
        <v>39</v>
      </c>
      <c r="V214">
        <v>73</v>
      </c>
      <c r="W214" t="str" cm="1">
        <f t="array" ref="W214">_xlfn.IFS(Table1[[#This Row],[Danceability %]]&lt;=35,"Low",Table1[[#This Row],[Danceability %]]&lt;=70,"Medium",Table1[[#This Row],[Danceability %]]&gt;70,"High")</f>
        <v>High</v>
      </c>
      <c r="X214">
        <v>45</v>
      </c>
      <c r="Y214">
        <v>62</v>
      </c>
      <c r="Z214" t="str" cm="1">
        <f t="array" ref="Z214">_xlfn.IFS(Table1[[#This Row],[Energy %]]&lt;=35,"Low",Table1[[#This Row],[Energy %]]&lt;=70,"Medium",Table1[[#This Row],[Energy %]]&gt;70,"High")</f>
        <v>Medium</v>
      </c>
      <c r="AA214">
        <v>28</v>
      </c>
      <c r="AB214" t="str" cm="1">
        <f t="array" ref="AB214">_xlfn.IFS(Table1[[#This Row],[Acousticness %]]&lt;=35,"Low",Table1[[#This Row],[Acousticness %]]&lt;=70,"Medium",Table1[[#This Row],[Acousticness %]]&gt;70,"High")</f>
        <v>Low</v>
      </c>
      <c r="AC214">
        <v>0</v>
      </c>
      <c r="AD214">
        <v>13</v>
      </c>
      <c r="AE214">
        <v>13</v>
      </c>
    </row>
    <row r="215" spans="1:31" x14ac:dyDescent="0.3">
      <c r="A215" t="s">
        <v>415</v>
      </c>
      <c r="B215" t="str">
        <f>PROPER(Table1[[#This Row],[track_name]])</f>
        <v>Flower</v>
      </c>
      <c r="C215" t="s">
        <v>416</v>
      </c>
      <c r="D215" t="str">
        <f>PROPER(Table1[[#This Row],[artist(s)_name]])</f>
        <v>Jisoo</v>
      </c>
      <c r="E215">
        <v>1</v>
      </c>
      <c r="F215" s="5">
        <f>IF(Table1[[#This Row],[Artist Count]]&gt;=4, "4+", Table1[[#This Row],[Artist Count]])</f>
        <v>1</v>
      </c>
      <c r="G215">
        <v>2023</v>
      </c>
      <c r="H215">
        <v>3</v>
      </c>
      <c r="I215">
        <v>31</v>
      </c>
      <c r="J215" s="4">
        <f>DATE(Table1[[#This Row],[Released Year]],Table1[[#This Row],[Released Month]],Table1[[#This Row],[Released Day]])</f>
        <v>45016</v>
      </c>
      <c r="K215">
        <v>839</v>
      </c>
      <c r="L215">
        <v>18</v>
      </c>
      <c r="M215" s="3">
        <v>232896922</v>
      </c>
      <c r="N215">
        <v>20</v>
      </c>
      <c r="O215">
        <v>110</v>
      </c>
      <c r="P215">
        <v>20</v>
      </c>
      <c r="Q215">
        <v>0</v>
      </c>
      <c r="R215">
        <v>69</v>
      </c>
      <c r="S215">
        <v>124</v>
      </c>
      <c r="T215" t="s">
        <v>36</v>
      </c>
      <c r="U215" t="s">
        <v>39</v>
      </c>
      <c r="V215">
        <v>84</v>
      </c>
      <c r="W215" t="str" cm="1">
        <f t="array" ref="W215">_xlfn.IFS(Table1[[#This Row],[Danceability %]]&lt;=35,"Low",Table1[[#This Row],[Danceability %]]&lt;=70,"Medium",Table1[[#This Row],[Danceability %]]&gt;70,"High")</f>
        <v>High</v>
      </c>
      <c r="X215">
        <v>64</v>
      </c>
      <c r="Y215">
        <v>39</v>
      </c>
      <c r="Z215" t="str" cm="1">
        <f t="array" ref="Z215">_xlfn.IFS(Table1[[#This Row],[Energy %]]&lt;=35,"Low",Table1[[#This Row],[Energy %]]&lt;=70,"Medium",Table1[[#This Row],[Energy %]]&gt;70,"High")</f>
        <v>Medium</v>
      </c>
      <c r="AA215">
        <v>3</v>
      </c>
      <c r="AB215" t="str" cm="1">
        <f t="array" ref="AB215">_xlfn.IFS(Table1[[#This Row],[Acousticness %]]&lt;=35,"Low",Table1[[#This Row],[Acousticness %]]&lt;=70,"Medium",Table1[[#This Row],[Acousticness %]]&gt;70,"High")</f>
        <v>Low</v>
      </c>
      <c r="AC215">
        <v>0</v>
      </c>
      <c r="AD215">
        <v>11</v>
      </c>
      <c r="AE215">
        <v>4</v>
      </c>
    </row>
    <row r="216" spans="1:31" x14ac:dyDescent="0.3">
      <c r="A216" t="s">
        <v>417</v>
      </c>
      <c r="B216" t="str">
        <f>PROPER(Table1[[#This Row],[track_name]])</f>
        <v>All The Way Live (Spider-Man: Across The Spider-Verse) (Metro Boomin &amp; Future, Lil Uzi Vert)</v>
      </c>
      <c r="C216" t="s">
        <v>418</v>
      </c>
      <c r="D216" t="str">
        <f>PROPER(Table1[[#This Row],[artist(s)_name]])</f>
        <v>Future, Lil Uzi Vert, Metro Boomin</v>
      </c>
      <c r="E216">
        <v>3</v>
      </c>
      <c r="F216" s="5">
        <f>IF(Table1[[#This Row],[Artist Count]]&gt;=4, "4+", Table1[[#This Row],[Artist Count]])</f>
        <v>3</v>
      </c>
      <c r="G216">
        <v>2023</v>
      </c>
      <c r="H216">
        <v>6</v>
      </c>
      <c r="I216">
        <v>2</v>
      </c>
      <c r="J216" s="4">
        <f>DATE(Table1[[#This Row],[Released Year]],Table1[[#This Row],[Released Month]],Table1[[#This Row],[Released Day]])</f>
        <v>45079</v>
      </c>
      <c r="K216">
        <v>259</v>
      </c>
      <c r="L216">
        <v>0</v>
      </c>
      <c r="M216" s="3">
        <v>37126685</v>
      </c>
      <c r="N216">
        <v>5</v>
      </c>
      <c r="O216">
        <v>17</v>
      </c>
      <c r="P216">
        <v>5</v>
      </c>
      <c r="Q216">
        <v>0</v>
      </c>
      <c r="R216">
        <v>0</v>
      </c>
      <c r="S216">
        <v>135</v>
      </c>
      <c r="T216" t="s">
        <v>36</v>
      </c>
      <c r="U216" t="s">
        <v>39</v>
      </c>
      <c r="V216">
        <v>77</v>
      </c>
      <c r="W216" t="str" cm="1">
        <f t="array" ref="W216">_xlfn.IFS(Table1[[#This Row],[Danceability %]]&lt;=35,"Low",Table1[[#This Row],[Danceability %]]&lt;=70,"Medium",Table1[[#This Row],[Danceability %]]&gt;70,"High")</f>
        <v>High</v>
      </c>
      <c r="X216">
        <v>28</v>
      </c>
      <c r="Y216">
        <v>55</v>
      </c>
      <c r="Z216" t="str" cm="1">
        <f t="array" ref="Z216">_xlfn.IFS(Table1[[#This Row],[Energy %]]&lt;=35,"Low",Table1[[#This Row],[Energy %]]&lt;=70,"Medium",Table1[[#This Row],[Energy %]]&gt;70,"High")</f>
        <v>Medium</v>
      </c>
      <c r="AA216">
        <v>18</v>
      </c>
      <c r="AB216" t="str" cm="1">
        <f t="array" ref="AB216">_xlfn.IFS(Table1[[#This Row],[Acousticness %]]&lt;=35,"Low",Table1[[#This Row],[Acousticness %]]&lt;=70,"Medium",Table1[[#This Row],[Acousticness %]]&gt;70,"High")</f>
        <v>Low</v>
      </c>
      <c r="AC216">
        <v>0</v>
      </c>
      <c r="AD216">
        <v>22</v>
      </c>
      <c r="AE216">
        <v>15</v>
      </c>
    </row>
    <row r="217" spans="1:31" x14ac:dyDescent="0.3">
      <c r="A217" t="s">
        <v>419</v>
      </c>
      <c r="B217" t="str">
        <f>PROPER(Table1[[#This Row],[track_name]])</f>
        <v>Eyes Closed</v>
      </c>
      <c r="C217" t="s">
        <v>287</v>
      </c>
      <c r="D217" t="str">
        <f>PROPER(Table1[[#This Row],[artist(s)_name]])</f>
        <v>Ed Sheeran</v>
      </c>
      <c r="E217">
        <v>1</v>
      </c>
      <c r="F217" s="5">
        <f>IF(Table1[[#This Row],[Artist Count]]&gt;=4, "4+", Table1[[#This Row],[Artist Count]])</f>
        <v>1</v>
      </c>
      <c r="G217">
        <v>2023</v>
      </c>
      <c r="H217">
        <v>3</v>
      </c>
      <c r="I217">
        <v>23</v>
      </c>
      <c r="J217" s="4">
        <f>DATE(Table1[[#This Row],[Released Year]],Table1[[#This Row],[Released Month]],Table1[[#This Row],[Released Day]])</f>
        <v>45008</v>
      </c>
      <c r="K217">
        <v>2915</v>
      </c>
      <c r="L217">
        <v>30</v>
      </c>
      <c r="M217" s="3">
        <v>195576623</v>
      </c>
      <c r="N217">
        <v>116</v>
      </c>
      <c r="O217">
        <v>69</v>
      </c>
      <c r="P217">
        <v>107</v>
      </c>
      <c r="Q217">
        <v>3</v>
      </c>
      <c r="R217">
        <v>675</v>
      </c>
      <c r="S217">
        <v>107</v>
      </c>
      <c r="T217" t="s">
        <v>50</v>
      </c>
      <c r="U217" t="s">
        <v>27</v>
      </c>
      <c r="V217">
        <v>78</v>
      </c>
      <c r="W217" t="str" cm="1">
        <f t="array" ref="W217">_xlfn.IFS(Table1[[#This Row],[Danceability %]]&lt;=35,"Low",Table1[[#This Row],[Danceability %]]&lt;=70,"Medium",Table1[[#This Row],[Danceability %]]&gt;70,"High")</f>
        <v>High</v>
      </c>
      <c r="X217">
        <v>39</v>
      </c>
      <c r="Y217">
        <v>53</v>
      </c>
      <c r="Z217" t="str" cm="1">
        <f t="array" ref="Z217">_xlfn.IFS(Table1[[#This Row],[Energy %]]&lt;=35,"Low",Table1[[#This Row],[Energy %]]&lt;=70,"Medium",Table1[[#This Row],[Energy %]]&gt;70,"High")</f>
        <v>Medium</v>
      </c>
      <c r="AA217">
        <v>30</v>
      </c>
      <c r="AB217" t="str" cm="1">
        <f t="array" ref="AB217">_xlfn.IFS(Table1[[#This Row],[Acousticness %]]&lt;=35,"Low",Table1[[#This Row],[Acousticness %]]&lt;=70,"Medium",Table1[[#This Row],[Acousticness %]]&gt;70,"High")</f>
        <v>Low</v>
      </c>
      <c r="AC217">
        <v>0</v>
      </c>
      <c r="AD217">
        <v>11</v>
      </c>
      <c r="AE217">
        <v>6</v>
      </c>
    </row>
    <row r="218" spans="1:31" x14ac:dyDescent="0.3">
      <c r="A218" t="s">
        <v>420</v>
      </c>
      <c r="B218" t="str">
        <f>PROPER(Table1[[#This Row],[track_name]])</f>
        <v>Escapism.</v>
      </c>
      <c r="C218" t="s">
        <v>421</v>
      </c>
      <c r="D218" t="str">
        <f>PROPER(Table1[[#This Row],[artist(s)_name]])</f>
        <v>Raye, 070 Shake</v>
      </c>
      <c r="E218">
        <v>2</v>
      </c>
      <c r="F218" s="5">
        <f>IF(Table1[[#This Row],[Artist Count]]&gt;=4, "4+", Table1[[#This Row],[Artist Count]])</f>
        <v>2</v>
      </c>
      <c r="G218">
        <v>2022</v>
      </c>
      <c r="H218">
        <v>10</v>
      </c>
      <c r="I218">
        <v>12</v>
      </c>
      <c r="J218" s="4">
        <f>DATE(Table1[[#This Row],[Released Year]],Table1[[#This Row],[Released Month]],Table1[[#This Row],[Released Day]])</f>
        <v>44846</v>
      </c>
      <c r="K218">
        <v>5129</v>
      </c>
      <c r="L218">
        <v>25</v>
      </c>
      <c r="M218" s="3">
        <v>532336353</v>
      </c>
      <c r="N218">
        <v>116</v>
      </c>
      <c r="O218">
        <v>84</v>
      </c>
      <c r="P218">
        <v>114</v>
      </c>
      <c r="Q218">
        <v>18</v>
      </c>
      <c r="R218">
        <v>348</v>
      </c>
      <c r="S218">
        <v>96</v>
      </c>
      <c r="T218" t="s">
        <v>50</v>
      </c>
      <c r="U218" t="s">
        <v>27</v>
      </c>
      <c r="V218">
        <v>54</v>
      </c>
      <c r="W218" t="str" cm="1">
        <f t="array" ref="W218">_xlfn.IFS(Table1[[#This Row],[Danceability %]]&lt;=35,"Low",Table1[[#This Row],[Danceability %]]&lt;=70,"Medium",Table1[[#This Row],[Danceability %]]&gt;70,"High")</f>
        <v>Medium</v>
      </c>
      <c r="X218">
        <v>25</v>
      </c>
      <c r="Y218">
        <v>74</v>
      </c>
      <c r="Z218" t="str" cm="1">
        <f t="array" ref="Z218">_xlfn.IFS(Table1[[#This Row],[Energy %]]&lt;=35,"Low",Table1[[#This Row],[Energy %]]&lt;=70,"Medium",Table1[[#This Row],[Energy %]]&gt;70,"High")</f>
        <v>High</v>
      </c>
      <c r="AA218">
        <v>14</v>
      </c>
      <c r="AB218" t="str" cm="1">
        <f t="array" ref="AB218">_xlfn.IFS(Table1[[#This Row],[Acousticness %]]&lt;=35,"Low",Table1[[#This Row],[Acousticness %]]&lt;=70,"Medium",Table1[[#This Row],[Acousticness %]]&gt;70,"High")</f>
        <v>Low</v>
      </c>
      <c r="AC218">
        <v>0</v>
      </c>
      <c r="AD218">
        <v>9</v>
      </c>
      <c r="AE218">
        <v>11</v>
      </c>
    </row>
    <row r="219" spans="1:31" x14ac:dyDescent="0.3">
      <c r="A219" t="s">
        <v>422</v>
      </c>
      <c r="B219" t="str">
        <f>PROPER(Table1[[#This Row],[track_name]])</f>
        <v>La Jumpa</v>
      </c>
      <c r="C219" t="s">
        <v>423</v>
      </c>
      <c r="D219" t="str">
        <f>PROPER(Table1[[#This Row],[artist(s)_name]])</f>
        <v>Arcangel, Bad Bunny</v>
      </c>
      <c r="E219">
        <v>2</v>
      </c>
      <c r="F219" s="5">
        <f>IF(Table1[[#This Row],[Artist Count]]&gt;=4, "4+", Table1[[#This Row],[Artist Count]])</f>
        <v>2</v>
      </c>
      <c r="G219">
        <v>2022</v>
      </c>
      <c r="H219">
        <v>11</v>
      </c>
      <c r="I219">
        <v>30</v>
      </c>
      <c r="J219" s="4">
        <f>DATE(Table1[[#This Row],[Released Year]],Table1[[#This Row],[Released Month]],Table1[[#This Row],[Released Day]])</f>
        <v>44895</v>
      </c>
      <c r="K219">
        <v>3794</v>
      </c>
      <c r="L219">
        <v>34</v>
      </c>
      <c r="M219" s="3">
        <v>538115192</v>
      </c>
      <c r="N219">
        <v>47</v>
      </c>
      <c r="O219">
        <v>77</v>
      </c>
      <c r="P219">
        <v>53</v>
      </c>
      <c r="Q219">
        <v>10</v>
      </c>
      <c r="R219">
        <v>8</v>
      </c>
      <c r="S219">
        <v>123</v>
      </c>
      <c r="T219" t="s">
        <v>64</v>
      </c>
      <c r="U219" t="s">
        <v>27</v>
      </c>
      <c r="V219">
        <v>71</v>
      </c>
      <c r="W219" t="str" cm="1">
        <f t="array" ref="W219">_xlfn.IFS(Table1[[#This Row],[Danceability %]]&lt;=35,"Low",Table1[[#This Row],[Danceability %]]&lt;=70,"Medium",Table1[[#This Row],[Danceability %]]&gt;70,"High")</f>
        <v>High</v>
      </c>
      <c r="X219">
        <v>58</v>
      </c>
      <c r="Y219">
        <v>70</v>
      </c>
      <c r="Z219" t="str" cm="1">
        <f t="array" ref="Z219">_xlfn.IFS(Table1[[#This Row],[Energy %]]&lt;=35,"Low",Table1[[#This Row],[Energy %]]&lt;=70,"Medium",Table1[[#This Row],[Energy %]]&gt;70,"High")</f>
        <v>Medium</v>
      </c>
      <c r="AA219">
        <v>30</v>
      </c>
      <c r="AB219" t="str" cm="1">
        <f t="array" ref="AB219">_xlfn.IFS(Table1[[#This Row],[Acousticness %]]&lt;=35,"Low",Table1[[#This Row],[Acousticness %]]&lt;=70,"Medium",Table1[[#This Row],[Acousticness %]]&gt;70,"High")</f>
        <v>Low</v>
      </c>
      <c r="AC219">
        <v>0</v>
      </c>
      <c r="AD219">
        <v>32</v>
      </c>
      <c r="AE219">
        <v>19</v>
      </c>
    </row>
    <row r="220" spans="1:31" x14ac:dyDescent="0.3">
      <c r="A220" t="s">
        <v>424</v>
      </c>
      <c r="B220" t="str">
        <f>PROPER(Table1[[#This Row],[track_name]])</f>
        <v>Karma (Feat. Ice Spice)</v>
      </c>
      <c r="C220" t="s">
        <v>425</v>
      </c>
      <c r="D220" t="str">
        <f>PROPER(Table1[[#This Row],[artist(s)_name]])</f>
        <v>Taylor Swift, Ice Spice</v>
      </c>
      <c r="E220">
        <v>2</v>
      </c>
      <c r="F220" s="5">
        <f>IF(Table1[[#This Row],[Artist Count]]&gt;=4, "4+", Table1[[#This Row],[Artist Count]])</f>
        <v>2</v>
      </c>
      <c r="G220">
        <v>2023</v>
      </c>
      <c r="H220">
        <v>5</v>
      </c>
      <c r="I220">
        <v>26</v>
      </c>
      <c r="J220" s="4">
        <f>DATE(Table1[[#This Row],[Released Year]],Table1[[#This Row],[Released Month]],Table1[[#This Row],[Released Day]])</f>
        <v>45072</v>
      </c>
      <c r="K220">
        <v>588</v>
      </c>
      <c r="L220">
        <v>0</v>
      </c>
      <c r="M220" s="3">
        <v>46142772</v>
      </c>
      <c r="N220">
        <v>23</v>
      </c>
      <c r="O220">
        <v>21</v>
      </c>
      <c r="P220">
        <v>31</v>
      </c>
      <c r="Q220">
        <v>0</v>
      </c>
      <c r="R220">
        <v>0</v>
      </c>
      <c r="S220">
        <v>90</v>
      </c>
      <c r="T220" t="s">
        <v>64</v>
      </c>
      <c r="U220" t="s">
        <v>27</v>
      </c>
      <c r="V220">
        <v>62</v>
      </c>
      <c r="W220" t="str" cm="1">
        <f t="array" ref="W220">_xlfn.IFS(Table1[[#This Row],[Danceability %]]&lt;=35,"Low",Table1[[#This Row],[Danceability %]]&lt;=70,"Medium",Table1[[#This Row],[Danceability %]]&gt;70,"High")</f>
        <v>Medium</v>
      </c>
      <c r="X220">
        <v>7</v>
      </c>
      <c r="Y220">
        <v>62</v>
      </c>
      <c r="Z220" t="str" cm="1">
        <f t="array" ref="Z220">_xlfn.IFS(Table1[[#This Row],[Energy %]]&lt;=35,"Low",Table1[[#This Row],[Energy %]]&lt;=70,"Medium",Table1[[#This Row],[Energy %]]&gt;70,"High")</f>
        <v>Medium</v>
      </c>
      <c r="AA220">
        <v>6</v>
      </c>
      <c r="AB220" t="str" cm="1">
        <f t="array" ref="AB220">_xlfn.IFS(Table1[[#This Row],[Acousticness %]]&lt;=35,"Low",Table1[[#This Row],[Acousticness %]]&lt;=70,"Medium",Table1[[#This Row],[Acousticness %]]&gt;70,"High")</f>
        <v>Low</v>
      </c>
      <c r="AC220">
        <v>0</v>
      </c>
      <c r="AD220">
        <v>58</v>
      </c>
      <c r="AE220">
        <v>6</v>
      </c>
    </row>
    <row r="221" spans="1:31" x14ac:dyDescent="0.3">
      <c r="A221" t="s">
        <v>426</v>
      </c>
      <c r="B221" t="str">
        <f>PROPER(Table1[[#This Row],[track_name]])</f>
        <v>Superhero (Heroes &amp; Villains) [With Future &amp; Chris Brown]</v>
      </c>
      <c r="C221" t="s">
        <v>427</v>
      </c>
      <c r="D221" t="str">
        <f>PROPER(Table1[[#This Row],[artist(s)_name]])</f>
        <v>Future, Chris Brown, Metro Boomin</v>
      </c>
      <c r="E221">
        <v>3</v>
      </c>
      <c r="F221" s="5">
        <f>IF(Table1[[#This Row],[Artist Count]]&gt;=4, "4+", Table1[[#This Row],[Artist Count]])</f>
        <v>3</v>
      </c>
      <c r="G221">
        <v>2022</v>
      </c>
      <c r="H221">
        <v>12</v>
      </c>
      <c r="I221">
        <v>2</v>
      </c>
      <c r="J221" s="4">
        <f>DATE(Table1[[#This Row],[Released Year]],Table1[[#This Row],[Released Month]],Table1[[#This Row],[Released Day]])</f>
        <v>44897</v>
      </c>
      <c r="K221">
        <v>2959</v>
      </c>
      <c r="L221">
        <v>16</v>
      </c>
      <c r="M221" s="3">
        <v>401036314</v>
      </c>
      <c r="N221">
        <v>41</v>
      </c>
      <c r="O221">
        <v>69</v>
      </c>
      <c r="P221">
        <v>38</v>
      </c>
      <c r="Q221">
        <v>0</v>
      </c>
      <c r="R221">
        <v>36</v>
      </c>
      <c r="S221">
        <v>117</v>
      </c>
      <c r="T221" t="s">
        <v>33</v>
      </c>
      <c r="U221" t="s">
        <v>39</v>
      </c>
      <c r="V221">
        <v>72</v>
      </c>
      <c r="W221" t="str" cm="1">
        <f t="array" ref="W221">_xlfn.IFS(Table1[[#This Row],[Danceability %]]&lt;=35,"Low",Table1[[#This Row],[Danceability %]]&lt;=70,"Medium",Table1[[#This Row],[Danceability %]]&gt;70,"High")</f>
        <v>High</v>
      </c>
      <c r="X221">
        <v>45</v>
      </c>
      <c r="Y221">
        <v>59</v>
      </c>
      <c r="Z221" t="str" cm="1">
        <f t="array" ref="Z221">_xlfn.IFS(Table1[[#This Row],[Energy %]]&lt;=35,"Low",Table1[[#This Row],[Energy %]]&lt;=70,"Medium",Table1[[#This Row],[Energy %]]&gt;70,"High")</f>
        <v>Medium</v>
      </c>
      <c r="AA221">
        <v>14</v>
      </c>
      <c r="AB221" t="str" cm="1">
        <f t="array" ref="AB221">_xlfn.IFS(Table1[[#This Row],[Acousticness %]]&lt;=35,"Low",Table1[[#This Row],[Acousticness %]]&lt;=70,"Medium",Table1[[#This Row],[Acousticness %]]&gt;70,"High")</f>
        <v>Low</v>
      </c>
      <c r="AC221">
        <v>0</v>
      </c>
      <c r="AD221">
        <v>20</v>
      </c>
      <c r="AE221">
        <v>21</v>
      </c>
    </row>
    <row r="222" spans="1:31" x14ac:dyDescent="0.3">
      <c r="A222" t="s">
        <v>428</v>
      </c>
      <c r="B222" t="str">
        <f>PROPER(Table1[[#This Row],[track_name]])</f>
        <v>Las Morras</v>
      </c>
      <c r="C222" t="s">
        <v>429</v>
      </c>
      <c r="D222" t="str">
        <f>PROPER(Table1[[#This Row],[artist(s)_name]])</f>
        <v>Blessd, Peso Pluma</v>
      </c>
      <c r="E222">
        <v>2</v>
      </c>
      <c r="F222" s="5">
        <f>IF(Table1[[#This Row],[Artist Count]]&gt;=4, "4+", Table1[[#This Row],[Artist Count]])</f>
        <v>2</v>
      </c>
      <c r="G222">
        <v>2023</v>
      </c>
      <c r="H222">
        <v>4</v>
      </c>
      <c r="I222">
        <v>4</v>
      </c>
      <c r="J222" s="4">
        <f>DATE(Table1[[#This Row],[Released Year]],Table1[[#This Row],[Released Month]],Table1[[#This Row],[Released Day]])</f>
        <v>45020</v>
      </c>
      <c r="K222">
        <v>291</v>
      </c>
      <c r="L222">
        <v>8</v>
      </c>
      <c r="M222" s="3">
        <v>127026613</v>
      </c>
      <c r="N222">
        <v>8</v>
      </c>
      <c r="O222">
        <v>78</v>
      </c>
      <c r="P222">
        <v>4</v>
      </c>
      <c r="Q222">
        <v>1</v>
      </c>
      <c r="R222">
        <v>1</v>
      </c>
      <c r="S222">
        <v>133</v>
      </c>
      <c r="T222" t="s">
        <v>36</v>
      </c>
      <c r="U222" t="s">
        <v>39</v>
      </c>
      <c r="V222">
        <v>78</v>
      </c>
      <c r="W222" t="str" cm="1">
        <f t="array" ref="W222">_xlfn.IFS(Table1[[#This Row],[Danceability %]]&lt;=35,"Low",Table1[[#This Row],[Danceability %]]&lt;=70,"Medium",Table1[[#This Row],[Danceability %]]&gt;70,"High")</f>
        <v>High</v>
      </c>
      <c r="X222">
        <v>90</v>
      </c>
      <c r="Y222">
        <v>84</v>
      </c>
      <c r="Z222" t="str" cm="1">
        <f t="array" ref="Z222">_xlfn.IFS(Table1[[#This Row],[Energy %]]&lt;=35,"Low",Table1[[#This Row],[Energy %]]&lt;=70,"Medium",Table1[[#This Row],[Energy %]]&gt;70,"High")</f>
        <v>High</v>
      </c>
      <c r="AA222">
        <v>31</v>
      </c>
      <c r="AB222" t="str" cm="1">
        <f t="array" ref="AB222">_xlfn.IFS(Table1[[#This Row],[Acousticness %]]&lt;=35,"Low",Table1[[#This Row],[Acousticness %]]&lt;=70,"Medium",Table1[[#This Row],[Acousticness %]]&gt;70,"High")</f>
        <v>Low</v>
      </c>
      <c r="AC222">
        <v>0</v>
      </c>
      <c r="AD222">
        <v>7</v>
      </c>
      <c r="AE222">
        <v>4</v>
      </c>
    </row>
    <row r="223" spans="1:31" x14ac:dyDescent="0.3">
      <c r="A223" t="s">
        <v>430</v>
      </c>
      <c r="B223" t="str">
        <f>PROPER(Table1[[#This Row],[track_name]])</f>
        <v>Chorrito Pa Las Animas</v>
      </c>
      <c r="C223" t="s">
        <v>267</v>
      </c>
      <c r="D223" t="str">
        <f>PROPER(Table1[[#This Row],[artist(s)_name]])</f>
        <v>Feid</v>
      </c>
      <c r="E223">
        <v>1</v>
      </c>
      <c r="F223" s="5">
        <f>IF(Table1[[#This Row],[Artist Count]]&gt;=4, "4+", Table1[[#This Row],[Artist Count]])</f>
        <v>1</v>
      </c>
      <c r="G223">
        <v>2022</v>
      </c>
      <c r="H223">
        <v>12</v>
      </c>
      <c r="I223">
        <v>2</v>
      </c>
      <c r="J223" s="4">
        <f>DATE(Table1[[#This Row],[Released Year]],Table1[[#This Row],[Released Month]],Table1[[#This Row],[Released Day]])</f>
        <v>44897</v>
      </c>
      <c r="K223">
        <v>2321</v>
      </c>
      <c r="L223">
        <v>36</v>
      </c>
      <c r="M223" s="3">
        <v>345031710</v>
      </c>
      <c r="N223">
        <v>29</v>
      </c>
      <c r="O223">
        <v>65</v>
      </c>
      <c r="P223">
        <v>34</v>
      </c>
      <c r="Q223">
        <v>5</v>
      </c>
      <c r="R223">
        <v>3</v>
      </c>
      <c r="S223">
        <v>96</v>
      </c>
      <c r="T223" t="s">
        <v>64</v>
      </c>
      <c r="U223" t="s">
        <v>39</v>
      </c>
      <c r="V223">
        <v>74</v>
      </c>
      <c r="W223" t="str" cm="1">
        <f t="array" ref="W223">_xlfn.IFS(Table1[[#This Row],[Danceability %]]&lt;=35,"Low",Table1[[#This Row],[Danceability %]]&lt;=70,"Medium",Table1[[#This Row],[Danceability %]]&gt;70,"High")</f>
        <v>High</v>
      </c>
      <c r="X223">
        <v>61</v>
      </c>
      <c r="Y223">
        <v>83</v>
      </c>
      <c r="Z223" t="str" cm="1">
        <f t="array" ref="Z223">_xlfn.IFS(Table1[[#This Row],[Energy %]]&lt;=35,"Low",Table1[[#This Row],[Energy %]]&lt;=70,"Medium",Table1[[#This Row],[Energy %]]&gt;70,"High")</f>
        <v>High</v>
      </c>
      <c r="AA223">
        <v>11</v>
      </c>
      <c r="AB223" t="str" cm="1">
        <f t="array" ref="AB223">_xlfn.IFS(Table1[[#This Row],[Acousticness %]]&lt;=35,"Low",Table1[[#This Row],[Acousticness %]]&lt;=70,"Medium",Table1[[#This Row],[Acousticness %]]&gt;70,"High")</f>
        <v>Low</v>
      </c>
      <c r="AC223">
        <v>0</v>
      </c>
      <c r="AD223">
        <v>35</v>
      </c>
      <c r="AE223">
        <v>6</v>
      </c>
    </row>
    <row r="224" spans="1:31" x14ac:dyDescent="0.3">
      <c r="A224" t="s">
        <v>431</v>
      </c>
      <c r="B224" t="str">
        <f>PROPER(Table1[[#This Row],[track_name]])</f>
        <v>Ch Y La Pizza</v>
      </c>
      <c r="C224" t="s">
        <v>432</v>
      </c>
      <c r="D224" t="str">
        <f>PROPER(Table1[[#This Row],[artist(s)_name]])</f>
        <v>Fuerza Regida, Natanael Cano</v>
      </c>
      <c r="E224">
        <v>2</v>
      </c>
      <c r="F224" s="5">
        <f>IF(Table1[[#This Row],[Artist Count]]&gt;=4, "4+", Table1[[#This Row],[Artist Count]])</f>
        <v>2</v>
      </c>
      <c r="G224">
        <v>2022</v>
      </c>
      <c r="H224">
        <v>12</v>
      </c>
      <c r="I224">
        <v>1</v>
      </c>
      <c r="J224" s="4">
        <f>DATE(Table1[[#This Row],[Released Year]],Table1[[#This Row],[Released Month]],Table1[[#This Row],[Released Day]])</f>
        <v>44896</v>
      </c>
      <c r="K224">
        <v>536</v>
      </c>
      <c r="L224">
        <v>10</v>
      </c>
      <c r="M224" s="3">
        <v>288101651</v>
      </c>
      <c r="N224">
        <v>10</v>
      </c>
      <c r="O224">
        <v>72</v>
      </c>
      <c r="P224">
        <v>8</v>
      </c>
      <c r="Q224">
        <v>3</v>
      </c>
      <c r="R224">
        <v>14</v>
      </c>
      <c r="S224">
        <v>149</v>
      </c>
      <c r="T224" t="s">
        <v>64</v>
      </c>
      <c r="U224" t="s">
        <v>27</v>
      </c>
      <c r="V224">
        <v>66</v>
      </c>
      <c r="W224" t="str" cm="1">
        <f t="array" ref="W224">_xlfn.IFS(Table1[[#This Row],[Danceability %]]&lt;=35,"Low",Table1[[#This Row],[Danceability %]]&lt;=70,"Medium",Table1[[#This Row],[Danceability %]]&gt;70,"High")</f>
        <v>Medium</v>
      </c>
      <c r="X224">
        <v>85</v>
      </c>
      <c r="Y224">
        <v>60</v>
      </c>
      <c r="Z224" t="str" cm="1">
        <f t="array" ref="Z224">_xlfn.IFS(Table1[[#This Row],[Energy %]]&lt;=35,"Low",Table1[[#This Row],[Energy %]]&lt;=70,"Medium",Table1[[#This Row],[Energy %]]&gt;70,"High")</f>
        <v>Medium</v>
      </c>
      <c r="AA224">
        <v>40</v>
      </c>
      <c r="AB224" t="str" cm="1">
        <f t="array" ref="AB224">_xlfn.IFS(Table1[[#This Row],[Acousticness %]]&lt;=35,"Low",Table1[[#This Row],[Acousticness %]]&lt;=70,"Medium",Table1[[#This Row],[Acousticness %]]&gt;70,"High")</f>
        <v>Medium</v>
      </c>
      <c r="AC224">
        <v>0</v>
      </c>
      <c r="AD224">
        <v>14</v>
      </c>
      <c r="AE224">
        <v>13</v>
      </c>
    </row>
    <row r="225" spans="1:31" x14ac:dyDescent="0.3">
      <c r="A225" t="s">
        <v>433</v>
      </c>
      <c r="B225" t="str">
        <f>PROPER(Table1[[#This Row],[track_name]])</f>
        <v>Snow On The Beach (Feat. More Lana Del Rey)</v>
      </c>
      <c r="C225" t="s">
        <v>434</v>
      </c>
      <c r="D225" t="str">
        <f>PROPER(Table1[[#This Row],[artist(s)_name]])</f>
        <v>Lana Del Rey, Taylor Swift</v>
      </c>
      <c r="E225">
        <v>2</v>
      </c>
      <c r="F225" s="5">
        <f>IF(Table1[[#This Row],[Artist Count]]&gt;=4, "4+", Table1[[#This Row],[Artist Count]])</f>
        <v>2</v>
      </c>
      <c r="G225">
        <v>2023</v>
      </c>
      <c r="H225">
        <v>5</v>
      </c>
      <c r="I225">
        <v>26</v>
      </c>
      <c r="J225" s="4">
        <f>DATE(Table1[[#This Row],[Released Year]],Table1[[#This Row],[Released Month]],Table1[[#This Row],[Released Day]])</f>
        <v>45072</v>
      </c>
      <c r="K225">
        <v>359</v>
      </c>
      <c r="L225">
        <v>2</v>
      </c>
      <c r="M225" s="3">
        <v>60350538</v>
      </c>
      <c r="N225">
        <v>1</v>
      </c>
      <c r="O225">
        <v>0</v>
      </c>
      <c r="P225">
        <v>9</v>
      </c>
      <c r="Q225">
        <v>0</v>
      </c>
      <c r="R225">
        <v>0</v>
      </c>
      <c r="S225">
        <v>110</v>
      </c>
      <c r="T225" t="s">
        <v>53</v>
      </c>
      <c r="U225" t="s">
        <v>39</v>
      </c>
      <c r="V225">
        <v>66</v>
      </c>
      <c r="W225" t="str" cm="1">
        <f t="array" ref="W225">_xlfn.IFS(Table1[[#This Row],[Danceability %]]&lt;=35,"Low",Table1[[#This Row],[Danceability %]]&lt;=70,"Medium",Table1[[#This Row],[Danceability %]]&gt;70,"High")</f>
        <v>Medium</v>
      </c>
      <c r="X225">
        <v>32</v>
      </c>
      <c r="Y225">
        <v>40</v>
      </c>
      <c r="Z225" t="str" cm="1">
        <f t="array" ref="Z225">_xlfn.IFS(Table1[[#This Row],[Energy %]]&lt;=35,"Low",Table1[[#This Row],[Energy %]]&lt;=70,"Medium",Table1[[#This Row],[Energy %]]&gt;70,"High")</f>
        <v>Medium</v>
      </c>
      <c r="AA225">
        <v>81</v>
      </c>
      <c r="AB225" t="str" cm="1">
        <f t="array" ref="AB225">_xlfn.IFS(Table1[[#This Row],[Acousticness %]]&lt;=35,"Low",Table1[[#This Row],[Acousticness %]]&lt;=70,"Medium",Table1[[#This Row],[Acousticness %]]&gt;70,"High")</f>
        <v>High</v>
      </c>
      <c r="AC225">
        <v>0</v>
      </c>
      <c r="AD225">
        <v>11</v>
      </c>
      <c r="AE225">
        <v>3</v>
      </c>
    </row>
    <row r="226" spans="1:31" x14ac:dyDescent="0.3">
      <c r="A226" t="s">
        <v>435</v>
      </c>
      <c r="B226" t="str">
        <f>PROPER(Table1[[#This Row],[track_name]])</f>
        <v>Players</v>
      </c>
      <c r="C226" t="s">
        <v>436</v>
      </c>
      <c r="D226" t="str">
        <f>PROPER(Table1[[#This Row],[artist(s)_name]])</f>
        <v>Coi Leray</v>
      </c>
      <c r="E226">
        <v>1</v>
      </c>
      <c r="F226" s="5">
        <f>IF(Table1[[#This Row],[Artist Count]]&gt;=4, "4+", Table1[[#This Row],[Artist Count]])</f>
        <v>1</v>
      </c>
      <c r="G226">
        <v>2022</v>
      </c>
      <c r="H226">
        <v>11</v>
      </c>
      <c r="I226">
        <v>30</v>
      </c>
      <c r="J226" s="4">
        <f>DATE(Table1[[#This Row],[Released Year]],Table1[[#This Row],[Released Month]],Table1[[#This Row],[Released Day]])</f>
        <v>44895</v>
      </c>
      <c r="K226">
        <v>4096</v>
      </c>
      <c r="L226">
        <v>6</v>
      </c>
      <c r="M226" s="3">
        <v>335074782</v>
      </c>
      <c r="N226">
        <v>118</v>
      </c>
      <c r="O226">
        <v>48</v>
      </c>
      <c r="P226">
        <v>143</v>
      </c>
      <c r="Q226">
        <v>0</v>
      </c>
      <c r="R226">
        <v>240</v>
      </c>
      <c r="S226">
        <v>105</v>
      </c>
      <c r="T226" t="s">
        <v>53</v>
      </c>
      <c r="U226" t="s">
        <v>27</v>
      </c>
      <c r="V226">
        <v>95</v>
      </c>
      <c r="W226" t="str" cm="1">
        <f t="array" ref="W226">_xlfn.IFS(Table1[[#This Row],[Danceability %]]&lt;=35,"Low",Table1[[#This Row],[Danceability %]]&lt;=70,"Medium",Table1[[#This Row],[Danceability %]]&gt;70,"High")</f>
        <v>High</v>
      </c>
      <c r="X226">
        <v>62</v>
      </c>
      <c r="Y226">
        <v>52</v>
      </c>
      <c r="Z226" t="str" cm="1">
        <f t="array" ref="Z226">_xlfn.IFS(Table1[[#This Row],[Energy %]]&lt;=35,"Low",Table1[[#This Row],[Energy %]]&lt;=70,"Medium",Table1[[#This Row],[Energy %]]&gt;70,"High")</f>
        <v>Medium</v>
      </c>
      <c r="AA226">
        <v>3</v>
      </c>
      <c r="AB226" t="str" cm="1">
        <f t="array" ref="AB226">_xlfn.IFS(Table1[[#This Row],[Acousticness %]]&lt;=35,"Low",Table1[[#This Row],[Acousticness %]]&lt;=70,"Medium",Table1[[#This Row],[Acousticness %]]&gt;70,"High")</f>
        <v>Low</v>
      </c>
      <c r="AC226">
        <v>0</v>
      </c>
      <c r="AD226">
        <v>5</v>
      </c>
      <c r="AE226">
        <v>16</v>
      </c>
    </row>
    <row r="227" spans="1:31" x14ac:dyDescent="0.3">
      <c r="A227" t="s">
        <v>437</v>
      </c>
      <c r="B227" t="str">
        <f>PROPER(Table1[[#This Row],[track_name]])</f>
        <v>Bite Me</v>
      </c>
      <c r="C227" t="s">
        <v>438</v>
      </c>
      <c r="D227" t="str">
        <f>PROPER(Table1[[#This Row],[artist(s)_name]])</f>
        <v>Enhypen</v>
      </c>
      <c r="E227">
        <v>1</v>
      </c>
      <c r="F227" s="5">
        <f>IF(Table1[[#This Row],[Artist Count]]&gt;=4, "4+", Table1[[#This Row],[Artist Count]])</f>
        <v>1</v>
      </c>
      <c r="G227">
        <v>2023</v>
      </c>
      <c r="H227">
        <v>5</v>
      </c>
      <c r="I227">
        <v>22</v>
      </c>
      <c r="J227" s="4">
        <f>DATE(Table1[[#This Row],[Released Year]],Table1[[#This Row],[Released Month]],Table1[[#This Row],[Released Day]])</f>
        <v>45068</v>
      </c>
      <c r="K227">
        <v>349</v>
      </c>
      <c r="L227">
        <v>69</v>
      </c>
      <c r="M227" s="3">
        <v>76767396</v>
      </c>
      <c r="N227">
        <v>8</v>
      </c>
      <c r="O227">
        <v>96</v>
      </c>
      <c r="P227">
        <v>5</v>
      </c>
      <c r="Q227">
        <v>0</v>
      </c>
      <c r="R227">
        <v>56</v>
      </c>
      <c r="S227">
        <v>105</v>
      </c>
      <c r="T227" t="s">
        <v>30</v>
      </c>
      <c r="U227" t="s">
        <v>27</v>
      </c>
      <c r="V227">
        <v>80</v>
      </c>
      <c r="W227" t="str" cm="1">
        <f t="array" ref="W227">_xlfn.IFS(Table1[[#This Row],[Danceability %]]&lt;=35,"Low",Table1[[#This Row],[Danceability %]]&lt;=70,"Medium",Table1[[#This Row],[Danceability %]]&gt;70,"High")</f>
        <v>High</v>
      </c>
      <c r="X227">
        <v>69</v>
      </c>
      <c r="Y227">
        <v>78</v>
      </c>
      <c r="Z227" t="str" cm="1">
        <f t="array" ref="Z227">_xlfn.IFS(Table1[[#This Row],[Energy %]]&lt;=35,"Low",Table1[[#This Row],[Energy %]]&lt;=70,"Medium",Table1[[#This Row],[Energy %]]&gt;70,"High")</f>
        <v>High</v>
      </c>
      <c r="AA227">
        <v>28</v>
      </c>
      <c r="AB227" t="str" cm="1">
        <f t="array" ref="AB227">_xlfn.IFS(Table1[[#This Row],[Acousticness %]]&lt;=35,"Low",Table1[[#This Row],[Acousticness %]]&lt;=70,"Medium",Table1[[#This Row],[Acousticness %]]&gt;70,"High")</f>
        <v>Low</v>
      </c>
      <c r="AC227">
        <v>0</v>
      </c>
      <c r="AD227">
        <v>11</v>
      </c>
      <c r="AE227">
        <v>14</v>
      </c>
    </row>
    <row r="228" spans="1:31" x14ac:dyDescent="0.3">
      <c r="A228" t="s">
        <v>439</v>
      </c>
      <c r="B228" t="str">
        <f>PROPER(Table1[[#This Row],[track_name]])</f>
        <v>Stand By Me (Feat. Morgan Wallen)</v>
      </c>
      <c r="C228" t="s">
        <v>440</v>
      </c>
      <c r="D228" t="str">
        <f>PROPER(Table1[[#This Row],[artist(s)_name]])</f>
        <v>Lil Durk, Morgan Wallen</v>
      </c>
      <c r="E228">
        <v>2</v>
      </c>
      <c r="F228" s="5">
        <f>IF(Table1[[#This Row],[Artist Count]]&gt;=4, "4+", Table1[[#This Row],[Artist Count]])</f>
        <v>2</v>
      </c>
      <c r="G228">
        <v>2023</v>
      </c>
      <c r="H228">
        <v>5</v>
      </c>
      <c r="I228">
        <v>26</v>
      </c>
      <c r="J228" s="4">
        <f>DATE(Table1[[#This Row],[Released Year]],Table1[[#This Row],[Released Month]],Table1[[#This Row],[Released Day]])</f>
        <v>45072</v>
      </c>
      <c r="K228">
        <v>381</v>
      </c>
      <c r="L228">
        <v>5</v>
      </c>
      <c r="M228" s="3">
        <v>46065667</v>
      </c>
      <c r="N228">
        <v>23</v>
      </c>
      <c r="O228">
        <v>82</v>
      </c>
      <c r="P228">
        <v>6</v>
      </c>
      <c r="Q228">
        <v>0</v>
      </c>
      <c r="R228">
        <v>113</v>
      </c>
      <c r="S228">
        <v>134</v>
      </c>
      <c r="T228" t="s">
        <v>26</v>
      </c>
      <c r="U228" t="s">
        <v>27</v>
      </c>
      <c r="V228">
        <v>76</v>
      </c>
      <c r="W228" t="str" cm="1">
        <f t="array" ref="W228">_xlfn.IFS(Table1[[#This Row],[Danceability %]]&lt;=35,"Low",Table1[[#This Row],[Danceability %]]&lt;=70,"Medium",Table1[[#This Row],[Danceability %]]&gt;70,"High")</f>
        <v>High</v>
      </c>
      <c r="X228">
        <v>61</v>
      </c>
      <c r="Y228">
        <v>58</v>
      </c>
      <c r="Z228" t="str" cm="1">
        <f t="array" ref="Z228">_xlfn.IFS(Table1[[#This Row],[Energy %]]&lt;=35,"Low",Table1[[#This Row],[Energy %]]&lt;=70,"Medium",Table1[[#This Row],[Energy %]]&gt;70,"High")</f>
        <v>Medium</v>
      </c>
      <c r="AA228">
        <v>6</v>
      </c>
      <c r="AB228" t="str" cm="1">
        <f t="array" ref="AB228">_xlfn.IFS(Table1[[#This Row],[Acousticness %]]&lt;=35,"Low",Table1[[#This Row],[Acousticness %]]&lt;=70,"Medium",Table1[[#This Row],[Acousticness %]]&gt;70,"High")</f>
        <v>Low</v>
      </c>
      <c r="AC228">
        <v>0</v>
      </c>
      <c r="AD228">
        <v>16</v>
      </c>
      <c r="AE228">
        <v>3</v>
      </c>
    </row>
    <row r="229" spans="1:31" x14ac:dyDescent="0.3">
      <c r="A229" t="s">
        <v>441</v>
      </c>
      <c r="B229" t="str">
        <f>PROPER(Table1[[#This Row],[track_name]])</f>
        <v>Normal</v>
      </c>
      <c r="C229" t="s">
        <v>267</v>
      </c>
      <c r="D229" t="str">
        <f>PROPER(Table1[[#This Row],[artist(s)_name]])</f>
        <v>Feid</v>
      </c>
      <c r="E229">
        <v>1</v>
      </c>
      <c r="F229" s="5">
        <f>IF(Table1[[#This Row],[Artist Count]]&gt;=4, "4+", Table1[[#This Row],[Artist Count]])</f>
        <v>1</v>
      </c>
      <c r="G229">
        <v>2022</v>
      </c>
      <c r="H229">
        <v>7</v>
      </c>
      <c r="I229">
        <v>8</v>
      </c>
      <c r="J229" s="4">
        <f>DATE(Table1[[#This Row],[Released Year]],Table1[[#This Row],[Released Month]],Table1[[#This Row],[Released Day]])</f>
        <v>44750</v>
      </c>
      <c r="K229">
        <v>2461</v>
      </c>
      <c r="L229">
        <v>36</v>
      </c>
      <c r="M229" s="3">
        <v>459276435</v>
      </c>
      <c r="N229">
        <v>47</v>
      </c>
      <c r="O229">
        <v>66</v>
      </c>
      <c r="P229">
        <v>45</v>
      </c>
      <c r="Q229">
        <v>5</v>
      </c>
      <c r="R229">
        <v>6</v>
      </c>
      <c r="S229">
        <v>170</v>
      </c>
      <c r="T229" t="s">
        <v>100</v>
      </c>
      <c r="U229" t="s">
        <v>39</v>
      </c>
      <c r="V229">
        <v>71</v>
      </c>
      <c r="W229" t="str" cm="1">
        <f t="array" ref="W229">_xlfn.IFS(Table1[[#This Row],[Danceability %]]&lt;=35,"Low",Table1[[#This Row],[Danceability %]]&lt;=70,"Medium",Table1[[#This Row],[Danceability %]]&gt;70,"High")</f>
        <v>High</v>
      </c>
      <c r="X229">
        <v>59</v>
      </c>
      <c r="Y229">
        <v>56</v>
      </c>
      <c r="Z229" t="str" cm="1">
        <f t="array" ref="Z229">_xlfn.IFS(Table1[[#This Row],[Energy %]]&lt;=35,"Low",Table1[[#This Row],[Energy %]]&lt;=70,"Medium",Table1[[#This Row],[Energy %]]&gt;70,"High")</f>
        <v>Medium</v>
      </c>
      <c r="AA229">
        <v>4</v>
      </c>
      <c r="AB229" t="str" cm="1">
        <f t="array" ref="AB229">_xlfn.IFS(Table1[[#This Row],[Acousticness %]]&lt;=35,"Low",Table1[[#This Row],[Acousticness %]]&lt;=70,"Medium",Table1[[#This Row],[Acousticness %]]&gt;70,"High")</f>
        <v>Low</v>
      </c>
      <c r="AC229">
        <v>0</v>
      </c>
      <c r="AD229">
        <v>27</v>
      </c>
      <c r="AE229">
        <v>12</v>
      </c>
    </row>
    <row r="230" spans="1:31" x14ac:dyDescent="0.3">
      <c r="A230" t="s">
        <v>442</v>
      </c>
      <c r="B230" t="str">
        <f>PROPER(Table1[[#This Row],[track_name]])</f>
        <v>Hummingbird (Metro Boomin &amp; James Blake)</v>
      </c>
      <c r="C230" t="s">
        <v>443</v>
      </c>
      <c r="D230" t="str">
        <f>PROPER(Table1[[#This Row],[artist(s)_name]])</f>
        <v>James Blake, Metro Boomin</v>
      </c>
      <c r="E230">
        <v>2</v>
      </c>
      <c r="F230" s="5">
        <f>IF(Table1[[#This Row],[Artist Count]]&gt;=4, "4+", Table1[[#This Row],[Artist Count]])</f>
        <v>2</v>
      </c>
      <c r="G230">
        <v>2023</v>
      </c>
      <c r="H230">
        <v>6</v>
      </c>
      <c r="I230">
        <v>2</v>
      </c>
      <c r="J230" s="4">
        <f>DATE(Table1[[#This Row],[Released Year]],Table1[[#This Row],[Released Month]],Table1[[#This Row],[Released Day]])</f>
        <v>45079</v>
      </c>
      <c r="K230">
        <v>277</v>
      </c>
      <c r="L230">
        <v>1</v>
      </c>
      <c r="M230" s="3">
        <v>39666245</v>
      </c>
      <c r="N230">
        <v>1</v>
      </c>
      <c r="O230">
        <v>20</v>
      </c>
      <c r="P230">
        <v>5</v>
      </c>
      <c r="Q230">
        <v>0</v>
      </c>
      <c r="R230">
        <v>1</v>
      </c>
      <c r="S230">
        <v>81</v>
      </c>
      <c r="T230" t="s">
        <v>53</v>
      </c>
      <c r="U230" t="s">
        <v>27</v>
      </c>
      <c r="V230">
        <v>59</v>
      </c>
      <c r="W230" t="str" cm="1">
        <f t="array" ref="W230">_xlfn.IFS(Table1[[#This Row],[Danceability %]]&lt;=35,"Low",Table1[[#This Row],[Danceability %]]&lt;=70,"Medium",Table1[[#This Row],[Danceability %]]&gt;70,"High")</f>
        <v>Medium</v>
      </c>
      <c r="X230">
        <v>26</v>
      </c>
      <c r="Y230">
        <v>60</v>
      </c>
      <c r="Z230" t="str" cm="1">
        <f t="array" ref="Z230">_xlfn.IFS(Table1[[#This Row],[Energy %]]&lt;=35,"Low",Table1[[#This Row],[Energy %]]&lt;=70,"Medium",Table1[[#This Row],[Energy %]]&gt;70,"High")</f>
        <v>Medium</v>
      </c>
      <c r="AA230">
        <v>46</v>
      </c>
      <c r="AB230" t="str" cm="1">
        <f t="array" ref="AB230">_xlfn.IFS(Table1[[#This Row],[Acousticness %]]&lt;=35,"Low",Table1[[#This Row],[Acousticness %]]&lt;=70,"Medium",Table1[[#This Row],[Acousticness %]]&gt;70,"High")</f>
        <v>Medium</v>
      </c>
      <c r="AC230">
        <v>1</v>
      </c>
      <c r="AD230">
        <v>25</v>
      </c>
      <c r="AE230">
        <v>13</v>
      </c>
    </row>
    <row r="231" spans="1:31" x14ac:dyDescent="0.3">
      <c r="A231" t="s">
        <v>444</v>
      </c>
      <c r="B231" t="str">
        <f>PROPER(Table1[[#This Row],[track_name]])</f>
        <v>Seu Brilho Sumiu - Ao Vivo</v>
      </c>
      <c r="C231" t="s">
        <v>445</v>
      </c>
      <c r="D231" t="str">
        <f>PROPER(Table1[[#This Row],[artist(s)_name]])</f>
        <v>Israel &amp; Rodolffo, Mari Fernandez</v>
      </c>
      <c r="E231">
        <v>2</v>
      </c>
      <c r="F231" s="5">
        <f>IF(Table1[[#This Row],[Artist Count]]&gt;=4, "4+", Table1[[#This Row],[Artist Count]])</f>
        <v>2</v>
      </c>
      <c r="G231">
        <v>2023</v>
      </c>
      <c r="H231">
        <v>3</v>
      </c>
      <c r="I231">
        <v>1</v>
      </c>
      <c r="J231" s="4">
        <f>DATE(Table1[[#This Row],[Released Year]],Table1[[#This Row],[Released Month]],Table1[[#This Row],[Released Day]])</f>
        <v>44986</v>
      </c>
      <c r="K231">
        <v>967</v>
      </c>
      <c r="L231">
        <v>5</v>
      </c>
      <c r="M231" s="3">
        <v>138517666</v>
      </c>
      <c r="N231">
        <v>7</v>
      </c>
      <c r="O231">
        <v>29</v>
      </c>
      <c r="P231">
        <v>51</v>
      </c>
      <c r="Q231">
        <v>1</v>
      </c>
      <c r="R231">
        <v>29</v>
      </c>
      <c r="S231">
        <v>154</v>
      </c>
      <c r="T231" t="s">
        <v>53</v>
      </c>
      <c r="U231" t="s">
        <v>27</v>
      </c>
      <c r="V231">
        <v>63</v>
      </c>
      <c r="W231" t="str" cm="1">
        <f t="array" ref="W231">_xlfn.IFS(Table1[[#This Row],[Danceability %]]&lt;=35,"Low",Table1[[#This Row],[Danceability %]]&lt;=70,"Medium",Table1[[#This Row],[Danceability %]]&gt;70,"High")</f>
        <v>Medium</v>
      </c>
      <c r="X231">
        <v>75</v>
      </c>
      <c r="Y231">
        <v>92</v>
      </c>
      <c r="Z231" t="str" cm="1">
        <f t="array" ref="Z231">_xlfn.IFS(Table1[[#This Row],[Energy %]]&lt;=35,"Low",Table1[[#This Row],[Energy %]]&lt;=70,"Medium",Table1[[#This Row],[Energy %]]&gt;70,"High")</f>
        <v>High</v>
      </c>
      <c r="AA231">
        <v>31</v>
      </c>
      <c r="AB231" t="str" cm="1">
        <f t="array" ref="AB231">_xlfn.IFS(Table1[[#This Row],[Acousticness %]]&lt;=35,"Low",Table1[[#This Row],[Acousticness %]]&lt;=70,"Medium",Table1[[#This Row],[Acousticness %]]&gt;70,"High")</f>
        <v>Low</v>
      </c>
      <c r="AC231">
        <v>0</v>
      </c>
      <c r="AD231">
        <v>91</v>
      </c>
      <c r="AE231">
        <v>5</v>
      </c>
    </row>
    <row r="232" spans="1:31" x14ac:dyDescent="0.3">
      <c r="A232" t="s">
        <v>446</v>
      </c>
      <c r="B232" t="str">
        <f>PROPER(Table1[[#This Row],[track_name]])</f>
        <v>Bad Habit</v>
      </c>
      <c r="C232" t="s">
        <v>447</v>
      </c>
      <c r="D232" t="str">
        <f>PROPER(Table1[[#This Row],[artist(s)_name]])</f>
        <v>Steve Lacy</v>
      </c>
      <c r="E232">
        <v>1</v>
      </c>
      <c r="F232" s="5">
        <f>IF(Table1[[#This Row],[Artist Count]]&gt;=4, "4+", Table1[[#This Row],[Artist Count]])</f>
        <v>1</v>
      </c>
      <c r="G232">
        <v>2022</v>
      </c>
      <c r="H232">
        <v>6</v>
      </c>
      <c r="I232">
        <v>29</v>
      </c>
      <c r="J232" s="4">
        <f>DATE(Table1[[#This Row],[Released Year]],Table1[[#This Row],[Released Month]],Table1[[#This Row],[Released Day]])</f>
        <v>44741</v>
      </c>
      <c r="K232">
        <v>8186</v>
      </c>
      <c r="L232">
        <v>12</v>
      </c>
      <c r="M232" s="3">
        <v>822633917</v>
      </c>
      <c r="N232">
        <v>155</v>
      </c>
      <c r="O232">
        <v>72</v>
      </c>
      <c r="P232">
        <v>131</v>
      </c>
      <c r="Q232">
        <v>16</v>
      </c>
      <c r="R232">
        <v>29</v>
      </c>
      <c r="S232">
        <v>169</v>
      </c>
      <c r="T232" t="s">
        <v>30</v>
      </c>
      <c r="U232" t="s">
        <v>27</v>
      </c>
      <c r="V232">
        <v>69</v>
      </c>
      <c r="W232" t="str" cm="1">
        <f t="array" ref="W232">_xlfn.IFS(Table1[[#This Row],[Danceability %]]&lt;=35,"Low",Table1[[#This Row],[Danceability %]]&lt;=70,"Medium",Table1[[#This Row],[Danceability %]]&gt;70,"High")</f>
        <v>Medium</v>
      </c>
      <c r="X232">
        <v>69</v>
      </c>
      <c r="Y232">
        <v>51</v>
      </c>
      <c r="Z232" t="str" cm="1">
        <f t="array" ref="Z232">_xlfn.IFS(Table1[[#This Row],[Energy %]]&lt;=35,"Low",Table1[[#This Row],[Energy %]]&lt;=70,"Medium",Table1[[#This Row],[Energy %]]&gt;70,"High")</f>
        <v>Medium</v>
      </c>
      <c r="AA232">
        <v>63</v>
      </c>
      <c r="AB232" t="str" cm="1">
        <f t="array" ref="AB232">_xlfn.IFS(Table1[[#This Row],[Acousticness %]]&lt;=35,"Low",Table1[[#This Row],[Acousticness %]]&lt;=70,"Medium",Table1[[#This Row],[Acousticness %]]&gt;70,"High")</f>
        <v>Medium</v>
      </c>
      <c r="AC232">
        <v>0</v>
      </c>
      <c r="AD232">
        <v>38</v>
      </c>
      <c r="AE232">
        <v>4</v>
      </c>
    </row>
    <row r="233" spans="1:31" x14ac:dyDescent="0.3">
      <c r="A233" t="s">
        <v>448</v>
      </c>
      <c r="B233" t="str">
        <f>PROPER(Table1[[#This Row],[track_name]])</f>
        <v>Cuff It</v>
      </c>
      <c r="C233" t="s">
        <v>449</v>
      </c>
      <c r="D233" t="str">
        <f>PROPER(Table1[[#This Row],[artist(s)_name]])</f>
        <v>Beyoncï¿</v>
      </c>
      <c r="E233">
        <v>1</v>
      </c>
      <c r="F233" s="5">
        <f>IF(Table1[[#This Row],[Artist Count]]&gt;=4, "4+", Table1[[#This Row],[Artist Count]])</f>
        <v>1</v>
      </c>
      <c r="G233">
        <v>2022</v>
      </c>
      <c r="H233">
        <v>7</v>
      </c>
      <c r="I233">
        <v>29</v>
      </c>
      <c r="J233" s="4">
        <f>DATE(Table1[[#This Row],[Released Year]],Table1[[#This Row],[Released Month]],Table1[[#This Row],[Released Day]])</f>
        <v>44771</v>
      </c>
      <c r="K233">
        <v>7842</v>
      </c>
      <c r="L233">
        <v>10</v>
      </c>
      <c r="M233" s="3">
        <v>595900742</v>
      </c>
      <c r="N233">
        <v>215</v>
      </c>
      <c r="O233">
        <v>88</v>
      </c>
      <c r="P233">
        <v>330</v>
      </c>
      <c r="Q233">
        <v>26</v>
      </c>
      <c r="R233">
        <v>23</v>
      </c>
      <c r="S233">
        <v>115</v>
      </c>
      <c r="T233" t="s">
        <v>73</v>
      </c>
      <c r="U233" t="s">
        <v>27</v>
      </c>
      <c r="V233">
        <v>78</v>
      </c>
      <c r="W233" t="str" cm="1">
        <f t="array" ref="W233">_xlfn.IFS(Table1[[#This Row],[Danceability %]]&lt;=35,"Low",Table1[[#This Row],[Danceability %]]&lt;=70,"Medium",Table1[[#This Row],[Danceability %]]&gt;70,"High")</f>
        <v>High</v>
      </c>
      <c r="X233">
        <v>64</v>
      </c>
      <c r="Y233">
        <v>69</v>
      </c>
      <c r="Z233" t="str" cm="1">
        <f t="array" ref="Z233">_xlfn.IFS(Table1[[#This Row],[Energy %]]&lt;=35,"Low",Table1[[#This Row],[Energy %]]&lt;=70,"Medium",Table1[[#This Row],[Energy %]]&gt;70,"High")</f>
        <v>Medium</v>
      </c>
      <c r="AA233">
        <v>4</v>
      </c>
      <c r="AB233" t="str" cm="1">
        <f t="array" ref="AB233">_xlfn.IFS(Table1[[#This Row],[Acousticness %]]&lt;=35,"Low",Table1[[#This Row],[Acousticness %]]&lt;=70,"Medium",Table1[[#This Row],[Acousticness %]]&gt;70,"High")</f>
        <v>Low</v>
      </c>
      <c r="AC233">
        <v>0</v>
      </c>
      <c r="AD233">
        <v>7</v>
      </c>
      <c r="AE233">
        <v>14</v>
      </c>
    </row>
    <row r="234" spans="1:31" x14ac:dyDescent="0.3">
      <c r="A234" t="s">
        <v>450</v>
      </c>
      <c r="B234" t="str">
        <f>PROPER(Table1[[#This Row],[track_name]])</f>
        <v>Lilith (Feat. Suga Of Bts) (Diablo Iv Anthem)</v>
      </c>
      <c r="C234" t="s">
        <v>451</v>
      </c>
      <c r="D234" t="str">
        <f>PROPER(Table1[[#This Row],[artist(s)_name]])</f>
        <v>Halsey, Suga</v>
      </c>
      <c r="E234">
        <v>2</v>
      </c>
      <c r="F234" s="5">
        <f>IF(Table1[[#This Row],[Artist Count]]&gt;=4, "4+", Table1[[#This Row],[Artist Count]])</f>
        <v>2</v>
      </c>
      <c r="G234">
        <v>2023</v>
      </c>
      <c r="H234">
        <v>6</v>
      </c>
      <c r="I234">
        <v>5</v>
      </c>
      <c r="J234" s="4">
        <f>DATE(Table1[[#This Row],[Released Year]],Table1[[#This Row],[Released Month]],Table1[[#This Row],[Released Day]])</f>
        <v>45082</v>
      </c>
      <c r="K234">
        <v>215</v>
      </c>
      <c r="L234">
        <v>6</v>
      </c>
      <c r="M234" s="3">
        <v>51985779</v>
      </c>
      <c r="N234">
        <v>6</v>
      </c>
      <c r="O234">
        <v>14</v>
      </c>
      <c r="P234">
        <v>8</v>
      </c>
      <c r="Q234">
        <v>2</v>
      </c>
      <c r="R234">
        <v>4</v>
      </c>
      <c r="S234">
        <v>84</v>
      </c>
      <c r="T234" t="s">
        <v>36</v>
      </c>
      <c r="U234" t="s">
        <v>39</v>
      </c>
      <c r="V234">
        <v>43</v>
      </c>
      <c r="W234" t="str" cm="1">
        <f t="array" ref="W234">_xlfn.IFS(Table1[[#This Row],[Danceability %]]&lt;=35,"Low",Table1[[#This Row],[Danceability %]]&lt;=70,"Medium",Table1[[#This Row],[Danceability %]]&gt;70,"High")</f>
        <v>Medium</v>
      </c>
      <c r="X234">
        <v>14</v>
      </c>
      <c r="Y234">
        <v>74</v>
      </c>
      <c r="Z234" t="str" cm="1">
        <f t="array" ref="Z234">_xlfn.IFS(Table1[[#This Row],[Energy %]]&lt;=35,"Low",Table1[[#This Row],[Energy %]]&lt;=70,"Medium",Table1[[#This Row],[Energy %]]&gt;70,"High")</f>
        <v>High</v>
      </c>
      <c r="AA234">
        <v>1</v>
      </c>
      <c r="AB234" t="str" cm="1">
        <f t="array" ref="AB234">_xlfn.IFS(Table1[[#This Row],[Acousticness %]]&lt;=35,"Low",Table1[[#This Row],[Acousticness %]]&lt;=70,"Medium",Table1[[#This Row],[Acousticness %]]&gt;70,"High")</f>
        <v>Low</v>
      </c>
      <c r="AC234">
        <v>0</v>
      </c>
      <c r="AD234">
        <v>19</v>
      </c>
      <c r="AE234">
        <v>8</v>
      </c>
    </row>
    <row r="235" spans="1:31" x14ac:dyDescent="0.3">
      <c r="A235">
        <v>69</v>
      </c>
      <c r="B235" t="str">
        <f>PROPER(Table1[[#This Row],[track_name]])</f>
        <v>69</v>
      </c>
      <c r="C235" t="s">
        <v>452</v>
      </c>
      <c r="D235" t="str">
        <f>PROPER(Table1[[#This Row],[artist(s)_name]])</f>
        <v>Nicky Jam, Feid</v>
      </c>
      <c r="E235">
        <v>2</v>
      </c>
      <c r="F235" s="5">
        <f>IF(Table1[[#This Row],[Artist Count]]&gt;=4, "4+", Table1[[#This Row],[Artist Count]])</f>
        <v>2</v>
      </c>
      <c r="G235">
        <v>2023</v>
      </c>
      <c r="H235">
        <v>5</v>
      </c>
      <c r="I235">
        <v>18</v>
      </c>
      <c r="J235" s="4">
        <f>DATE(Table1[[#This Row],[Released Year]],Table1[[#This Row],[Released Month]],Table1[[#This Row],[Released Day]])</f>
        <v>45064</v>
      </c>
      <c r="K235">
        <v>1134</v>
      </c>
      <c r="L235">
        <v>22</v>
      </c>
      <c r="M235" s="3">
        <v>57945987</v>
      </c>
      <c r="N235">
        <v>39</v>
      </c>
      <c r="O235">
        <v>14</v>
      </c>
      <c r="P235">
        <v>48</v>
      </c>
      <c r="Q235">
        <v>2</v>
      </c>
      <c r="R235">
        <v>3</v>
      </c>
      <c r="S235">
        <v>93</v>
      </c>
      <c r="T235" t="s">
        <v>64</v>
      </c>
      <c r="U235" t="s">
        <v>27</v>
      </c>
      <c r="V235">
        <v>79</v>
      </c>
      <c r="W235" t="str" cm="1">
        <f t="array" ref="W235">_xlfn.IFS(Table1[[#This Row],[Danceability %]]&lt;=35,"Low",Table1[[#This Row],[Danceability %]]&lt;=70,"Medium",Table1[[#This Row],[Danceability %]]&gt;70,"High")</f>
        <v>High</v>
      </c>
      <c r="X235">
        <v>58</v>
      </c>
      <c r="Y235">
        <v>62</v>
      </c>
      <c r="Z235" t="str" cm="1">
        <f t="array" ref="Z235">_xlfn.IFS(Table1[[#This Row],[Energy %]]&lt;=35,"Low",Table1[[#This Row],[Energy %]]&lt;=70,"Medium",Table1[[#This Row],[Energy %]]&gt;70,"High")</f>
        <v>Medium</v>
      </c>
      <c r="AA235">
        <v>11</v>
      </c>
      <c r="AB235" t="str" cm="1">
        <f t="array" ref="AB235">_xlfn.IFS(Table1[[#This Row],[Acousticness %]]&lt;=35,"Low",Table1[[#This Row],[Acousticness %]]&lt;=70,"Medium",Table1[[#This Row],[Acousticness %]]&gt;70,"High")</f>
        <v>Low</v>
      </c>
      <c r="AC235">
        <v>0</v>
      </c>
      <c r="AD235">
        <v>11</v>
      </c>
      <c r="AE235">
        <v>23</v>
      </c>
    </row>
    <row r="236" spans="1:31" x14ac:dyDescent="0.3">
      <c r="A236" t="s">
        <v>453</v>
      </c>
      <c r="B236" t="str">
        <f>PROPER(Table1[[#This Row],[track_name]])</f>
        <v>Niï¿½Ï¿½A Bo</v>
      </c>
      <c r="C236" t="s">
        <v>454</v>
      </c>
      <c r="D236" t="str">
        <f>PROPER(Table1[[#This Row],[artist(s)_name]])</f>
        <v>Sean Paul, Feid</v>
      </c>
      <c r="E236">
        <v>2</v>
      </c>
      <c r="F236" s="5">
        <f>IF(Table1[[#This Row],[Artist Count]]&gt;=4, "4+", Table1[[#This Row],[Artist Count]])</f>
        <v>2</v>
      </c>
      <c r="G236">
        <v>2023</v>
      </c>
      <c r="H236">
        <v>4</v>
      </c>
      <c r="I236">
        <v>21</v>
      </c>
      <c r="J236" s="4">
        <f>DATE(Table1[[#This Row],[Released Year]],Table1[[#This Row],[Released Month]],Table1[[#This Row],[Released Day]])</f>
        <v>45037</v>
      </c>
      <c r="K236">
        <v>1305</v>
      </c>
      <c r="L236">
        <v>34</v>
      </c>
      <c r="M236" s="3">
        <v>115010040</v>
      </c>
      <c r="N236">
        <v>29</v>
      </c>
      <c r="O236">
        <v>26</v>
      </c>
      <c r="P236">
        <v>43</v>
      </c>
      <c r="Q236">
        <v>5</v>
      </c>
      <c r="R236">
        <v>44</v>
      </c>
      <c r="S236">
        <v>91</v>
      </c>
      <c r="T236" t="s">
        <v>73</v>
      </c>
      <c r="U236" t="s">
        <v>27</v>
      </c>
      <c r="V236">
        <v>82</v>
      </c>
      <c r="W236" t="str" cm="1">
        <f t="array" ref="W236">_xlfn.IFS(Table1[[#This Row],[Danceability %]]&lt;=35,"Low",Table1[[#This Row],[Danceability %]]&lt;=70,"Medium",Table1[[#This Row],[Danceability %]]&gt;70,"High")</f>
        <v>High</v>
      </c>
      <c r="X236">
        <v>47</v>
      </c>
      <c r="Y236">
        <v>62</v>
      </c>
      <c r="Z236" t="str" cm="1">
        <f t="array" ref="Z236">_xlfn.IFS(Table1[[#This Row],[Energy %]]&lt;=35,"Low",Table1[[#This Row],[Energy %]]&lt;=70,"Medium",Table1[[#This Row],[Energy %]]&gt;70,"High")</f>
        <v>Medium</v>
      </c>
      <c r="AA236">
        <v>10</v>
      </c>
      <c r="AB236" t="str" cm="1">
        <f t="array" ref="AB236">_xlfn.IFS(Table1[[#This Row],[Acousticness %]]&lt;=35,"Low",Table1[[#This Row],[Acousticness %]]&lt;=70,"Medium",Table1[[#This Row],[Acousticness %]]&gt;70,"High")</f>
        <v>Low</v>
      </c>
      <c r="AC236">
        <v>0</v>
      </c>
      <c r="AD236">
        <v>10</v>
      </c>
      <c r="AE236">
        <v>15</v>
      </c>
    </row>
    <row r="237" spans="1:31" x14ac:dyDescent="0.3">
      <c r="A237" t="s">
        <v>455</v>
      </c>
      <c r="B237" t="str">
        <f>PROPER(Table1[[#This Row],[track_name]])</f>
        <v>Search &amp; Rescue</v>
      </c>
      <c r="C237" t="s">
        <v>456</v>
      </c>
      <c r="D237" t="str">
        <f>PROPER(Table1[[#This Row],[artist(s)_name]])</f>
        <v>Drake</v>
      </c>
      <c r="E237">
        <v>1</v>
      </c>
      <c r="F237" s="5">
        <f>IF(Table1[[#This Row],[Artist Count]]&gt;=4, "4+", Table1[[#This Row],[Artist Count]])</f>
        <v>1</v>
      </c>
      <c r="G237">
        <v>2023</v>
      </c>
      <c r="H237">
        <v>4</v>
      </c>
      <c r="I237">
        <v>7</v>
      </c>
      <c r="J237" s="4">
        <f>DATE(Table1[[#This Row],[Released Year]],Table1[[#This Row],[Released Month]],Table1[[#This Row],[Released Day]])</f>
        <v>45023</v>
      </c>
      <c r="K237">
        <v>2066</v>
      </c>
      <c r="L237">
        <v>6</v>
      </c>
      <c r="M237" s="3">
        <v>175097833</v>
      </c>
      <c r="N237">
        <v>58</v>
      </c>
      <c r="O237">
        <v>70</v>
      </c>
      <c r="P237">
        <v>43</v>
      </c>
      <c r="Q237">
        <v>0</v>
      </c>
      <c r="R237">
        <v>182</v>
      </c>
      <c r="S237">
        <v>142</v>
      </c>
      <c r="T237" t="s">
        <v>131</v>
      </c>
      <c r="U237" t="s">
        <v>39</v>
      </c>
      <c r="V237">
        <v>82</v>
      </c>
      <c r="W237" t="str" cm="1">
        <f t="array" ref="W237">_xlfn.IFS(Table1[[#This Row],[Danceability %]]&lt;=35,"Low",Table1[[#This Row],[Danceability %]]&lt;=70,"Medium",Table1[[#This Row],[Danceability %]]&gt;70,"High")</f>
        <v>High</v>
      </c>
      <c r="X237">
        <v>54</v>
      </c>
      <c r="Y237">
        <v>44</v>
      </c>
      <c r="Z237" t="str" cm="1">
        <f t="array" ref="Z237">_xlfn.IFS(Table1[[#This Row],[Energy %]]&lt;=35,"Low",Table1[[#This Row],[Energy %]]&lt;=70,"Medium",Table1[[#This Row],[Energy %]]&gt;70,"High")</f>
        <v>Medium</v>
      </c>
      <c r="AA237">
        <v>6</v>
      </c>
      <c r="AB237" t="str" cm="1">
        <f t="array" ref="AB237">_xlfn.IFS(Table1[[#This Row],[Acousticness %]]&lt;=35,"Low",Table1[[#This Row],[Acousticness %]]&lt;=70,"Medium",Table1[[#This Row],[Acousticness %]]&gt;70,"High")</f>
        <v>Low</v>
      </c>
      <c r="AC237">
        <v>0</v>
      </c>
      <c r="AD237">
        <v>33</v>
      </c>
      <c r="AE237">
        <v>7</v>
      </c>
    </row>
    <row r="238" spans="1:31" x14ac:dyDescent="0.3">
      <c r="A238" t="s">
        <v>457</v>
      </c>
      <c r="B238" t="str">
        <f>PROPER(Table1[[#This Row],[track_name]])</f>
        <v>America Has A Problem (Feat. Kendrick Lamar)</v>
      </c>
      <c r="C238" t="s">
        <v>458</v>
      </c>
      <c r="D238" t="str">
        <f>PROPER(Table1[[#This Row],[artist(s)_name]])</f>
        <v>Kendrick Lamar, Beyoncï¿</v>
      </c>
      <c r="E238">
        <v>2</v>
      </c>
      <c r="F238" s="5">
        <f>IF(Table1[[#This Row],[Artist Count]]&gt;=4, "4+", Table1[[#This Row],[Artist Count]])</f>
        <v>2</v>
      </c>
      <c r="G238">
        <v>2023</v>
      </c>
      <c r="H238">
        <v>5</v>
      </c>
      <c r="I238">
        <v>19</v>
      </c>
      <c r="J238" s="4">
        <f>DATE(Table1[[#This Row],[Released Year]],Table1[[#This Row],[Released Month]],Table1[[#This Row],[Released Day]])</f>
        <v>45065</v>
      </c>
      <c r="K238">
        <v>896</v>
      </c>
      <c r="L238">
        <v>0</v>
      </c>
      <c r="M238" s="3">
        <v>57089066</v>
      </c>
      <c r="N238">
        <v>34</v>
      </c>
      <c r="O238">
        <v>2</v>
      </c>
      <c r="P238">
        <v>33</v>
      </c>
      <c r="Q238">
        <v>0</v>
      </c>
      <c r="R238">
        <v>1</v>
      </c>
      <c r="S238">
        <v>126</v>
      </c>
      <c r="T238" t="s">
        <v>30</v>
      </c>
      <c r="U238" t="s">
        <v>27</v>
      </c>
      <c r="V238">
        <v>78</v>
      </c>
      <c r="W238" t="str" cm="1">
        <f t="array" ref="W238">_xlfn.IFS(Table1[[#This Row],[Danceability %]]&lt;=35,"Low",Table1[[#This Row],[Danceability %]]&lt;=70,"Medium",Table1[[#This Row],[Danceability %]]&gt;70,"High")</f>
        <v>High</v>
      </c>
      <c r="X238">
        <v>20</v>
      </c>
      <c r="Y238">
        <v>70</v>
      </c>
      <c r="Z238" t="str" cm="1">
        <f t="array" ref="Z238">_xlfn.IFS(Table1[[#This Row],[Energy %]]&lt;=35,"Low",Table1[[#This Row],[Energy %]]&lt;=70,"Medium",Table1[[#This Row],[Energy %]]&gt;70,"High")</f>
        <v>Medium</v>
      </c>
      <c r="AA238">
        <v>1</v>
      </c>
      <c r="AB238" t="str" cm="1">
        <f t="array" ref="AB238">_xlfn.IFS(Table1[[#This Row],[Acousticness %]]&lt;=35,"Low",Table1[[#This Row],[Acousticness %]]&lt;=70,"Medium",Table1[[#This Row],[Acousticness %]]&gt;70,"High")</f>
        <v>Low</v>
      </c>
      <c r="AC238">
        <v>0</v>
      </c>
      <c r="AD238">
        <v>16</v>
      </c>
      <c r="AE238">
        <v>4</v>
      </c>
    </row>
    <row r="239" spans="1:31" x14ac:dyDescent="0.3">
      <c r="A239" t="s">
        <v>459</v>
      </c>
      <c r="B239" t="str">
        <f>PROPER(Table1[[#This Row],[track_name]])</f>
        <v>Lavender Haze</v>
      </c>
      <c r="C239" t="s">
        <v>35</v>
      </c>
      <c r="D239" t="str">
        <f>PROPER(Table1[[#This Row],[artist(s)_name]])</f>
        <v>Taylor Swift</v>
      </c>
      <c r="E239">
        <v>1</v>
      </c>
      <c r="F239" s="5">
        <f>IF(Table1[[#This Row],[Artist Count]]&gt;=4, "4+", Table1[[#This Row],[Artist Count]])</f>
        <v>1</v>
      </c>
      <c r="G239">
        <v>2022</v>
      </c>
      <c r="H239">
        <v>10</v>
      </c>
      <c r="I239">
        <v>21</v>
      </c>
      <c r="J239" s="4">
        <f>DATE(Table1[[#This Row],[Released Year]],Table1[[#This Row],[Released Month]],Table1[[#This Row],[Released Day]])</f>
        <v>44855</v>
      </c>
      <c r="K239">
        <v>3763</v>
      </c>
      <c r="L239">
        <v>8</v>
      </c>
      <c r="M239" s="3">
        <v>488386797</v>
      </c>
      <c r="N239">
        <v>51</v>
      </c>
      <c r="O239">
        <v>43</v>
      </c>
      <c r="P239">
        <v>38</v>
      </c>
      <c r="Q239">
        <v>10</v>
      </c>
      <c r="R239">
        <v>1</v>
      </c>
      <c r="S239">
        <v>97</v>
      </c>
      <c r="T239" t="s">
        <v>131</v>
      </c>
      <c r="U239" t="s">
        <v>27</v>
      </c>
      <c r="V239">
        <v>73</v>
      </c>
      <c r="W239" t="str" cm="1">
        <f t="array" ref="W239">_xlfn.IFS(Table1[[#This Row],[Danceability %]]&lt;=35,"Low",Table1[[#This Row],[Danceability %]]&lt;=70,"Medium",Table1[[#This Row],[Danceability %]]&gt;70,"High")</f>
        <v>High</v>
      </c>
      <c r="X239">
        <v>10</v>
      </c>
      <c r="Y239">
        <v>44</v>
      </c>
      <c r="Z239" t="str" cm="1">
        <f t="array" ref="Z239">_xlfn.IFS(Table1[[#This Row],[Energy %]]&lt;=35,"Low",Table1[[#This Row],[Energy %]]&lt;=70,"Medium",Table1[[#This Row],[Energy %]]&gt;70,"High")</f>
        <v>Medium</v>
      </c>
      <c r="AA239">
        <v>26</v>
      </c>
      <c r="AB239" t="str" cm="1">
        <f t="array" ref="AB239">_xlfn.IFS(Table1[[#This Row],[Acousticness %]]&lt;=35,"Low",Table1[[#This Row],[Acousticness %]]&lt;=70,"Medium",Table1[[#This Row],[Acousticness %]]&gt;70,"High")</f>
        <v>Low</v>
      </c>
      <c r="AC239">
        <v>0</v>
      </c>
      <c r="AD239">
        <v>16</v>
      </c>
      <c r="AE239">
        <v>8</v>
      </c>
    </row>
    <row r="240" spans="1:31" x14ac:dyDescent="0.3">
      <c r="A240" t="s">
        <v>460</v>
      </c>
      <c r="B240" t="str">
        <f>PROPER(Table1[[#This Row],[track_name]])</f>
        <v>Link Up (Metro Boomin &amp; Don Toliver, Wizkid Feat. Beam &amp; Toian) - Spider-Verse Remix (Spider-Man: Across The Spider-Verse )</v>
      </c>
      <c r="C240" t="s">
        <v>461</v>
      </c>
      <c r="D240" t="str">
        <f>PROPER(Table1[[#This Row],[artist(s)_name]])</f>
        <v>Wizkid, Toian, Metro Boomin, Don Toliver, Beam</v>
      </c>
      <c r="E240">
        <v>5</v>
      </c>
      <c r="F240" s="5" t="str">
        <f>IF(Table1[[#This Row],[Artist Count]]&gt;=4, "4+", Table1[[#This Row],[Artist Count]])</f>
        <v>4+</v>
      </c>
      <c r="G240">
        <v>2023</v>
      </c>
      <c r="H240">
        <v>6</v>
      </c>
      <c r="I240">
        <v>2</v>
      </c>
      <c r="J240" s="4">
        <f>DATE(Table1[[#This Row],[Released Year]],Table1[[#This Row],[Released Month]],Table1[[#This Row],[Released Day]])</f>
        <v>45079</v>
      </c>
      <c r="K240">
        <v>197</v>
      </c>
      <c r="L240">
        <v>0</v>
      </c>
      <c r="M240" s="3">
        <v>32761689</v>
      </c>
      <c r="N240">
        <v>3</v>
      </c>
      <c r="O240">
        <v>10</v>
      </c>
      <c r="P240">
        <v>3</v>
      </c>
      <c r="Q240">
        <v>0</v>
      </c>
      <c r="R240">
        <v>0</v>
      </c>
      <c r="S240">
        <v>101</v>
      </c>
      <c r="T240" t="s">
        <v>33</v>
      </c>
      <c r="U240" t="s">
        <v>27</v>
      </c>
      <c r="V240">
        <v>92</v>
      </c>
      <c r="W240" t="str" cm="1">
        <f t="array" ref="W240">_xlfn.IFS(Table1[[#This Row],[Danceability %]]&lt;=35,"Low",Table1[[#This Row],[Danceability %]]&lt;=70,"Medium",Table1[[#This Row],[Danceability %]]&gt;70,"High")</f>
        <v>High</v>
      </c>
      <c r="X240">
        <v>59</v>
      </c>
      <c r="Y240">
        <v>51</v>
      </c>
      <c r="Z240" t="str" cm="1">
        <f t="array" ref="Z240">_xlfn.IFS(Table1[[#This Row],[Energy %]]&lt;=35,"Low",Table1[[#This Row],[Energy %]]&lt;=70,"Medium",Table1[[#This Row],[Energy %]]&gt;70,"High")</f>
        <v>Medium</v>
      </c>
      <c r="AA240">
        <v>41</v>
      </c>
      <c r="AB240" t="str" cm="1">
        <f t="array" ref="AB240">_xlfn.IFS(Table1[[#This Row],[Acousticness %]]&lt;=35,"Low",Table1[[#This Row],[Acousticness %]]&lt;=70,"Medium",Table1[[#This Row],[Acousticness %]]&gt;70,"High")</f>
        <v>Medium</v>
      </c>
      <c r="AC240">
        <v>51</v>
      </c>
      <c r="AD240">
        <v>26</v>
      </c>
      <c r="AE240">
        <v>8</v>
      </c>
    </row>
    <row r="241" spans="1:31" x14ac:dyDescent="0.3">
      <c r="A241" t="s">
        <v>462</v>
      </c>
      <c r="B241" t="str">
        <f>PROPER(Table1[[#This Row],[track_name]])</f>
        <v>Efecto</v>
      </c>
      <c r="C241" t="s">
        <v>38</v>
      </c>
      <c r="D241" t="str">
        <f>PROPER(Table1[[#This Row],[artist(s)_name]])</f>
        <v>Bad Bunny</v>
      </c>
      <c r="E241">
        <v>1</v>
      </c>
      <c r="F241" s="5">
        <f>IF(Table1[[#This Row],[Artist Count]]&gt;=4, "4+", Table1[[#This Row],[Artist Count]])</f>
        <v>1</v>
      </c>
      <c r="G241">
        <v>2022</v>
      </c>
      <c r="H241">
        <v>5</v>
      </c>
      <c r="I241">
        <v>6</v>
      </c>
      <c r="J241" s="4">
        <f>DATE(Table1[[#This Row],[Released Year]],Table1[[#This Row],[Released Month]],Table1[[#This Row],[Released Day]])</f>
        <v>44687</v>
      </c>
      <c r="K241">
        <v>4004</v>
      </c>
      <c r="L241">
        <v>33</v>
      </c>
      <c r="M241" s="3">
        <v>1047480053</v>
      </c>
      <c r="N241">
        <v>34</v>
      </c>
      <c r="O241">
        <v>65</v>
      </c>
      <c r="P241">
        <v>43</v>
      </c>
      <c r="Q241">
        <v>6</v>
      </c>
      <c r="R241">
        <v>2</v>
      </c>
      <c r="S241">
        <v>98</v>
      </c>
      <c r="T241" t="s">
        <v>73</v>
      </c>
      <c r="U241" t="s">
        <v>39</v>
      </c>
      <c r="V241">
        <v>80</v>
      </c>
      <c r="W241" t="str" cm="1">
        <f t="array" ref="W241">_xlfn.IFS(Table1[[#This Row],[Danceability %]]&lt;=35,"Low",Table1[[#This Row],[Danceability %]]&lt;=70,"Medium",Table1[[#This Row],[Danceability %]]&gt;70,"High")</f>
        <v>High</v>
      </c>
      <c r="X241">
        <v>23</v>
      </c>
      <c r="Y241">
        <v>48</v>
      </c>
      <c r="Z241" t="str" cm="1">
        <f t="array" ref="Z241">_xlfn.IFS(Table1[[#This Row],[Energy %]]&lt;=35,"Low",Table1[[#This Row],[Energy %]]&lt;=70,"Medium",Table1[[#This Row],[Energy %]]&gt;70,"High")</f>
        <v>Medium</v>
      </c>
      <c r="AA241">
        <v>14</v>
      </c>
      <c r="AB241" t="str" cm="1">
        <f t="array" ref="AB241">_xlfn.IFS(Table1[[#This Row],[Acousticness %]]&lt;=35,"Low",Table1[[#This Row],[Acousticness %]]&lt;=70,"Medium",Table1[[#This Row],[Acousticness %]]&gt;70,"High")</f>
        <v>Low</v>
      </c>
      <c r="AC241">
        <v>0</v>
      </c>
      <c r="AD241">
        <v>6</v>
      </c>
      <c r="AE241">
        <v>5</v>
      </c>
    </row>
    <row r="242" spans="1:31" x14ac:dyDescent="0.3">
      <c r="A242" t="s">
        <v>463</v>
      </c>
      <c r="B242" t="str">
        <f>PROPER(Table1[[#This Row],[track_name]])</f>
        <v>Erro Gostoso - Ao Vivo</v>
      </c>
      <c r="C242" t="s">
        <v>464</v>
      </c>
      <c r="D242" t="str">
        <f>PROPER(Table1[[#This Row],[artist(s)_name]])</f>
        <v>Simone Mendes</v>
      </c>
      <c r="E242">
        <v>1</v>
      </c>
      <c r="F242" s="5">
        <f>IF(Table1[[#This Row],[Artist Count]]&gt;=4, "4+", Table1[[#This Row],[Artist Count]])</f>
        <v>1</v>
      </c>
      <c r="G242">
        <v>2023</v>
      </c>
      <c r="H242">
        <v>1</v>
      </c>
      <c r="I242">
        <v>27</v>
      </c>
      <c r="J242" s="4">
        <f>DATE(Table1[[#This Row],[Released Year]],Table1[[#This Row],[Released Month]],Table1[[#This Row],[Released Day]])</f>
        <v>44953</v>
      </c>
      <c r="K242">
        <v>984</v>
      </c>
      <c r="L242">
        <v>5</v>
      </c>
      <c r="M242" s="3">
        <v>153454328</v>
      </c>
      <c r="N242">
        <v>8</v>
      </c>
      <c r="O242">
        <v>57</v>
      </c>
      <c r="P242">
        <v>76</v>
      </c>
      <c r="Q242">
        <v>2</v>
      </c>
      <c r="R242">
        <v>49</v>
      </c>
      <c r="S242">
        <v>154</v>
      </c>
      <c r="T242" t="s">
        <v>53</v>
      </c>
      <c r="U242" t="s">
        <v>27</v>
      </c>
      <c r="V242">
        <v>59</v>
      </c>
      <c r="W242" t="str" cm="1">
        <f t="array" ref="W242">_xlfn.IFS(Table1[[#This Row],[Danceability %]]&lt;=35,"Low",Table1[[#This Row],[Danceability %]]&lt;=70,"Medium",Table1[[#This Row],[Danceability %]]&gt;70,"High")</f>
        <v>Medium</v>
      </c>
      <c r="X242">
        <v>63</v>
      </c>
      <c r="Y242">
        <v>89</v>
      </c>
      <c r="Z242" t="str" cm="1">
        <f t="array" ref="Z242">_xlfn.IFS(Table1[[#This Row],[Energy %]]&lt;=35,"Low",Table1[[#This Row],[Energy %]]&lt;=70,"Medium",Table1[[#This Row],[Energy %]]&gt;70,"High")</f>
        <v>High</v>
      </c>
      <c r="AA242">
        <v>18</v>
      </c>
      <c r="AB242" t="str" cm="1">
        <f t="array" ref="AB242">_xlfn.IFS(Table1[[#This Row],[Acousticness %]]&lt;=35,"Low",Table1[[#This Row],[Acousticness %]]&lt;=70,"Medium",Table1[[#This Row],[Acousticness %]]&gt;70,"High")</f>
        <v>Low</v>
      </c>
      <c r="AC242">
        <v>0</v>
      </c>
      <c r="AD242">
        <v>80</v>
      </c>
      <c r="AE242">
        <v>9</v>
      </c>
    </row>
    <row r="243" spans="1:31" x14ac:dyDescent="0.3">
      <c r="A243" t="s">
        <v>465</v>
      </c>
      <c r="B243" t="str">
        <f>PROPER(Table1[[#This Row],[track_name]])</f>
        <v>Cupido</v>
      </c>
      <c r="C243" t="s">
        <v>466</v>
      </c>
      <c r="D243" t="str">
        <f>PROPER(Table1[[#This Row],[artist(s)_name]])</f>
        <v>Tini</v>
      </c>
      <c r="E243">
        <v>1</v>
      </c>
      <c r="F243" s="5">
        <f>IF(Table1[[#This Row],[Artist Count]]&gt;=4, "4+", Table1[[#This Row],[Artist Count]])</f>
        <v>1</v>
      </c>
      <c r="G243">
        <v>2023</v>
      </c>
      <c r="H243">
        <v>2</v>
      </c>
      <c r="I243">
        <v>14</v>
      </c>
      <c r="J243" s="4">
        <f>DATE(Table1[[#This Row],[Released Year]],Table1[[#This Row],[Released Month]],Table1[[#This Row],[Released Day]])</f>
        <v>44971</v>
      </c>
      <c r="K243">
        <v>1240</v>
      </c>
      <c r="L243">
        <v>24</v>
      </c>
      <c r="M243" s="3">
        <v>217672943</v>
      </c>
      <c r="N243">
        <v>51</v>
      </c>
      <c r="O243">
        <v>29</v>
      </c>
      <c r="P243">
        <v>63</v>
      </c>
      <c r="Q243">
        <v>4</v>
      </c>
      <c r="R243">
        <v>54</v>
      </c>
      <c r="S243">
        <v>120</v>
      </c>
      <c r="T243" t="s">
        <v>36</v>
      </c>
      <c r="U243" t="s">
        <v>27</v>
      </c>
      <c r="V243">
        <v>91</v>
      </c>
      <c r="W243" t="str" cm="1">
        <f t="array" ref="W243">_xlfn.IFS(Table1[[#This Row],[Danceability %]]&lt;=35,"Low",Table1[[#This Row],[Danceability %]]&lt;=70,"Medium",Table1[[#This Row],[Danceability %]]&gt;70,"High")</f>
        <v>High</v>
      </c>
      <c r="X243">
        <v>63</v>
      </c>
      <c r="Y243">
        <v>58</v>
      </c>
      <c r="Z243" t="str" cm="1">
        <f t="array" ref="Z243">_xlfn.IFS(Table1[[#This Row],[Energy %]]&lt;=35,"Low",Table1[[#This Row],[Energy %]]&lt;=70,"Medium",Table1[[#This Row],[Energy %]]&gt;70,"High")</f>
        <v>Medium</v>
      </c>
      <c r="AA243">
        <v>52</v>
      </c>
      <c r="AB243" t="str" cm="1">
        <f t="array" ref="AB243">_xlfn.IFS(Table1[[#This Row],[Acousticness %]]&lt;=35,"Low",Table1[[#This Row],[Acousticness %]]&lt;=70,"Medium",Table1[[#This Row],[Acousticness %]]&gt;70,"High")</f>
        <v>Medium</v>
      </c>
      <c r="AC243">
        <v>0</v>
      </c>
      <c r="AD243">
        <v>31</v>
      </c>
      <c r="AE243">
        <v>22</v>
      </c>
    </row>
    <row r="244" spans="1:31" x14ac:dyDescent="0.3">
      <c r="A244" t="s">
        <v>467</v>
      </c>
      <c r="B244" t="str">
        <f>PROPER(Table1[[#This Row],[track_name]])</f>
        <v>Just Wanna Rock</v>
      </c>
      <c r="C244" t="s">
        <v>468</v>
      </c>
      <c r="D244" t="str">
        <f>PROPER(Table1[[#This Row],[artist(s)_name]])</f>
        <v>Lil Uzi Vert</v>
      </c>
      <c r="E244">
        <v>1</v>
      </c>
      <c r="F244" s="5">
        <f>IF(Table1[[#This Row],[Artist Count]]&gt;=4, "4+", Table1[[#This Row],[Artist Count]])</f>
        <v>1</v>
      </c>
      <c r="G244">
        <v>2022</v>
      </c>
      <c r="H244">
        <v>10</v>
      </c>
      <c r="I244">
        <v>17</v>
      </c>
      <c r="J244" s="4">
        <f>DATE(Table1[[#This Row],[Released Year]],Table1[[#This Row],[Released Month]],Table1[[#This Row],[Released Day]])</f>
        <v>44851</v>
      </c>
      <c r="K244">
        <v>3995</v>
      </c>
      <c r="L244">
        <v>13</v>
      </c>
      <c r="M244" s="3">
        <v>457184829</v>
      </c>
      <c r="N244">
        <v>72</v>
      </c>
      <c r="O244">
        <v>27</v>
      </c>
      <c r="P244">
        <v>47</v>
      </c>
      <c r="Q244">
        <v>0</v>
      </c>
      <c r="R244">
        <v>0</v>
      </c>
      <c r="S244">
        <v>150</v>
      </c>
      <c r="T244" t="s">
        <v>26</v>
      </c>
      <c r="U244" t="s">
        <v>27</v>
      </c>
      <c r="V244">
        <v>49</v>
      </c>
      <c r="W244" t="str" cm="1">
        <f t="array" ref="W244">_xlfn.IFS(Table1[[#This Row],[Danceability %]]&lt;=35,"Low",Table1[[#This Row],[Danceability %]]&lt;=70,"Medium",Table1[[#This Row],[Danceability %]]&gt;70,"High")</f>
        <v>Medium</v>
      </c>
      <c r="X244">
        <v>4</v>
      </c>
      <c r="Y244">
        <v>55</v>
      </c>
      <c r="Z244" t="str" cm="1">
        <f t="array" ref="Z244">_xlfn.IFS(Table1[[#This Row],[Energy %]]&lt;=35,"Low",Table1[[#This Row],[Energy %]]&lt;=70,"Medium",Table1[[#This Row],[Energy %]]&gt;70,"High")</f>
        <v>Medium</v>
      </c>
      <c r="AA244">
        <v>7</v>
      </c>
      <c r="AB244" t="str" cm="1">
        <f t="array" ref="AB244">_xlfn.IFS(Table1[[#This Row],[Acousticness %]]&lt;=35,"Low",Table1[[#This Row],[Acousticness %]]&lt;=70,"Medium",Table1[[#This Row],[Acousticness %]]&gt;70,"High")</f>
        <v>Low</v>
      </c>
      <c r="AC244">
        <v>0</v>
      </c>
      <c r="AD244">
        <v>6</v>
      </c>
      <c r="AE244">
        <v>3</v>
      </c>
    </row>
    <row r="245" spans="1:31" x14ac:dyDescent="0.3">
      <c r="A245" t="s">
        <v>469</v>
      </c>
      <c r="B245" t="str">
        <f>PROPER(Table1[[#This Row],[track_name]])</f>
        <v>Unstoppable</v>
      </c>
      <c r="C245" t="s">
        <v>470</v>
      </c>
      <c r="D245" t="str">
        <f>PROPER(Table1[[#This Row],[artist(s)_name]])</f>
        <v>Sia</v>
      </c>
      <c r="E245">
        <v>1</v>
      </c>
      <c r="F245" s="5">
        <f>IF(Table1[[#This Row],[Artist Count]]&gt;=4, "4+", Table1[[#This Row],[Artist Count]])</f>
        <v>1</v>
      </c>
      <c r="G245">
        <v>2016</v>
      </c>
      <c r="H245">
        <v>1</v>
      </c>
      <c r="I245">
        <v>21</v>
      </c>
      <c r="J245" s="4">
        <f>DATE(Table1[[#This Row],[Released Year]],Table1[[#This Row],[Released Month]],Table1[[#This Row],[Released Day]])</f>
        <v>42390</v>
      </c>
      <c r="K245">
        <v>7681</v>
      </c>
      <c r="L245">
        <v>13</v>
      </c>
      <c r="M245" s="3">
        <v>939844851</v>
      </c>
      <c r="N245">
        <v>119</v>
      </c>
      <c r="O245">
        <v>66</v>
      </c>
      <c r="P245" s="1">
        <v>1145</v>
      </c>
      <c r="Q245">
        <v>2</v>
      </c>
      <c r="S245">
        <v>174</v>
      </c>
      <c r="T245" t="s">
        <v>36</v>
      </c>
      <c r="U245" t="s">
        <v>27</v>
      </c>
      <c r="V245">
        <v>47</v>
      </c>
      <c r="W245" t="str" cm="1">
        <f t="array" ref="W245">_xlfn.IFS(Table1[[#This Row],[Danceability %]]&lt;=35,"Low",Table1[[#This Row],[Danceability %]]&lt;=70,"Medium",Table1[[#This Row],[Danceability %]]&gt;70,"High")</f>
        <v>Medium</v>
      </c>
      <c r="X245">
        <v>27</v>
      </c>
      <c r="Y245">
        <v>78</v>
      </c>
      <c r="Z245" t="str" cm="1">
        <f t="array" ref="Z245">_xlfn.IFS(Table1[[#This Row],[Energy %]]&lt;=35,"Low",Table1[[#This Row],[Energy %]]&lt;=70,"Medium",Table1[[#This Row],[Energy %]]&gt;70,"High")</f>
        <v>High</v>
      </c>
      <c r="AA245">
        <v>11</v>
      </c>
      <c r="AB245" t="str" cm="1">
        <f t="array" ref="AB245">_xlfn.IFS(Table1[[#This Row],[Acousticness %]]&lt;=35,"Low",Table1[[#This Row],[Acousticness %]]&lt;=70,"Medium",Table1[[#This Row],[Acousticness %]]&gt;70,"High")</f>
        <v>Low</v>
      </c>
      <c r="AC245">
        <v>0</v>
      </c>
      <c r="AD245">
        <v>10</v>
      </c>
      <c r="AE245">
        <v>8</v>
      </c>
    </row>
    <row r="246" spans="1:31" x14ac:dyDescent="0.3">
      <c r="A246" t="s">
        <v>471</v>
      </c>
      <c r="B246" t="str">
        <f>PROPER(Table1[[#This Row],[track_name]])</f>
        <v>Until I Found You</v>
      </c>
      <c r="C246" t="s">
        <v>472</v>
      </c>
      <c r="D246" t="str">
        <f>PROPER(Table1[[#This Row],[artist(s)_name]])</f>
        <v>Stephen Sanchez</v>
      </c>
      <c r="E246">
        <v>1</v>
      </c>
      <c r="F246" s="5">
        <f>IF(Table1[[#This Row],[Artist Count]]&gt;=4, "4+", Table1[[#This Row],[Artist Count]])</f>
        <v>1</v>
      </c>
      <c r="G246">
        <v>2021</v>
      </c>
      <c r="H246">
        <v>9</v>
      </c>
      <c r="I246">
        <v>1</v>
      </c>
      <c r="J246" s="4">
        <f>DATE(Table1[[#This Row],[Released Year]],Table1[[#This Row],[Released Month]],Table1[[#This Row],[Released Day]])</f>
        <v>44440</v>
      </c>
      <c r="K246">
        <v>4427</v>
      </c>
      <c r="L246">
        <v>4</v>
      </c>
      <c r="M246" s="3">
        <v>726434358</v>
      </c>
      <c r="N246">
        <v>69</v>
      </c>
      <c r="O246">
        <v>100</v>
      </c>
      <c r="P246">
        <v>154</v>
      </c>
      <c r="Q246">
        <v>20</v>
      </c>
      <c r="R246">
        <v>438</v>
      </c>
      <c r="S246">
        <v>202</v>
      </c>
      <c r="T246" t="s">
        <v>131</v>
      </c>
      <c r="U246" t="s">
        <v>27</v>
      </c>
      <c r="V246">
        <v>34</v>
      </c>
      <c r="W246" t="str" cm="1">
        <f t="array" ref="W246">_xlfn.IFS(Table1[[#This Row],[Danceability %]]&lt;=35,"Low",Table1[[#This Row],[Danceability %]]&lt;=70,"Medium",Table1[[#This Row],[Danceability %]]&gt;70,"High")</f>
        <v>Low</v>
      </c>
      <c r="X246">
        <v>25</v>
      </c>
      <c r="Y246">
        <v>51</v>
      </c>
      <c r="Z246" t="str" cm="1">
        <f t="array" ref="Z246">_xlfn.IFS(Table1[[#This Row],[Energy %]]&lt;=35,"Low",Table1[[#This Row],[Energy %]]&lt;=70,"Medium",Table1[[#This Row],[Energy %]]&gt;70,"High")</f>
        <v>Medium</v>
      </c>
      <c r="AA246">
        <v>69</v>
      </c>
      <c r="AB246" t="str" cm="1">
        <f t="array" ref="AB246">_xlfn.IFS(Table1[[#This Row],[Acousticness %]]&lt;=35,"Low",Table1[[#This Row],[Acousticness %]]&lt;=70,"Medium",Table1[[#This Row],[Acousticness %]]&gt;70,"High")</f>
        <v>Medium</v>
      </c>
      <c r="AC246">
        <v>0</v>
      </c>
      <c r="AD246">
        <v>18</v>
      </c>
      <c r="AE246">
        <v>4</v>
      </c>
    </row>
    <row r="247" spans="1:31" x14ac:dyDescent="0.3">
      <c r="A247" t="s">
        <v>473</v>
      </c>
      <c r="B247" t="str">
        <f>PROPER(Table1[[#This Row],[track_name]])</f>
        <v>Rich Flex</v>
      </c>
      <c r="C247" t="s">
        <v>319</v>
      </c>
      <c r="D247" t="str">
        <f>PROPER(Table1[[#This Row],[artist(s)_name]])</f>
        <v>Drake, 21 Savage</v>
      </c>
      <c r="E247">
        <v>2</v>
      </c>
      <c r="F247" s="5">
        <f>IF(Table1[[#This Row],[Artist Count]]&gt;=4, "4+", Table1[[#This Row],[Artist Count]])</f>
        <v>2</v>
      </c>
      <c r="G247">
        <v>2022</v>
      </c>
      <c r="H247">
        <v>11</v>
      </c>
      <c r="I247">
        <v>4</v>
      </c>
      <c r="J247" s="4">
        <f>DATE(Table1[[#This Row],[Released Year]],Table1[[#This Row],[Released Month]],Table1[[#This Row],[Released Day]])</f>
        <v>44869</v>
      </c>
      <c r="K247">
        <v>4657</v>
      </c>
      <c r="L247">
        <v>18</v>
      </c>
      <c r="M247" s="3">
        <v>573633020</v>
      </c>
      <c r="N247">
        <v>84</v>
      </c>
      <c r="O247">
        <v>84</v>
      </c>
      <c r="P247">
        <v>42</v>
      </c>
      <c r="Q247">
        <v>0</v>
      </c>
      <c r="R247">
        <v>23</v>
      </c>
      <c r="S247">
        <v>153</v>
      </c>
      <c r="T247" t="s">
        <v>26</v>
      </c>
      <c r="U247" t="s">
        <v>39</v>
      </c>
      <c r="V247">
        <v>56</v>
      </c>
      <c r="W247" t="str" cm="1">
        <f t="array" ref="W247">_xlfn.IFS(Table1[[#This Row],[Danceability %]]&lt;=35,"Low",Table1[[#This Row],[Danceability %]]&lt;=70,"Medium",Table1[[#This Row],[Danceability %]]&gt;70,"High")</f>
        <v>Medium</v>
      </c>
      <c r="X247">
        <v>42</v>
      </c>
      <c r="Y247">
        <v>52</v>
      </c>
      <c r="Z247" t="str" cm="1">
        <f t="array" ref="Z247">_xlfn.IFS(Table1[[#This Row],[Energy %]]&lt;=35,"Low",Table1[[#This Row],[Energy %]]&lt;=70,"Medium",Table1[[#This Row],[Energy %]]&gt;70,"High")</f>
        <v>Medium</v>
      </c>
      <c r="AA247">
        <v>5</v>
      </c>
      <c r="AB247" t="str" cm="1">
        <f t="array" ref="AB247">_xlfn.IFS(Table1[[#This Row],[Acousticness %]]&lt;=35,"Low",Table1[[#This Row],[Acousticness %]]&lt;=70,"Medium",Table1[[#This Row],[Acousticness %]]&gt;70,"High")</f>
        <v>Low</v>
      </c>
      <c r="AC247">
        <v>0</v>
      </c>
      <c r="AD247">
        <v>36</v>
      </c>
      <c r="AE247">
        <v>24</v>
      </c>
    </row>
    <row r="248" spans="1:31" x14ac:dyDescent="0.3">
      <c r="A248" t="s">
        <v>474</v>
      </c>
      <c r="B248" t="str">
        <f>PROPER(Table1[[#This Row],[track_name]])</f>
        <v>Easy On Me</v>
      </c>
      <c r="C248" t="s">
        <v>238</v>
      </c>
      <c r="D248" t="str">
        <f>PROPER(Table1[[#This Row],[artist(s)_name]])</f>
        <v>Adele</v>
      </c>
      <c r="E248">
        <v>1</v>
      </c>
      <c r="F248" s="5">
        <f>IF(Table1[[#This Row],[Artist Count]]&gt;=4, "4+", Table1[[#This Row],[Artist Count]])</f>
        <v>1</v>
      </c>
      <c r="G248">
        <v>2021</v>
      </c>
      <c r="H248">
        <v>10</v>
      </c>
      <c r="I248">
        <v>14</v>
      </c>
      <c r="J248" s="4">
        <f>DATE(Table1[[#This Row],[Released Year]],Table1[[#This Row],[Released Month]],Table1[[#This Row],[Released Day]])</f>
        <v>44483</v>
      </c>
      <c r="K248">
        <v>10195</v>
      </c>
      <c r="L248">
        <v>20</v>
      </c>
      <c r="M248" s="3">
        <v>1406111294</v>
      </c>
      <c r="N248">
        <v>258</v>
      </c>
      <c r="O248">
        <v>87</v>
      </c>
      <c r="P248">
        <v>657</v>
      </c>
      <c r="Q248">
        <v>22</v>
      </c>
      <c r="R248">
        <v>9</v>
      </c>
      <c r="S248">
        <v>142</v>
      </c>
      <c r="T248" t="s">
        <v>33</v>
      </c>
      <c r="U248" t="s">
        <v>27</v>
      </c>
      <c r="V248">
        <v>60</v>
      </c>
      <c r="W248" t="str" cm="1">
        <f t="array" ref="W248">_xlfn.IFS(Table1[[#This Row],[Danceability %]]&lt;=35,"Low",Table1[[#This Row],[Danceability %]]&lt;=70,"Medium",Table1[[#This Row],[Danceability %]]&gt;70,"High")</f>
        <v>Medium</v>
      </c>
      <c r="X248">
        <v>13</v>
      </c>
      <c r="Y248">
        <v>37</v>
      </c>
      <c r="Z248" t="str" cm="1">
        <f t="array" ref="Z248">_xlfn.IFS(Table1[[#This Row],[Energy %]]&lt;=35,"Low",Table1[[#This Row],[Energy %]]&lt;=70,"Medium",Table1[[#This Row],[Energy %]]&gt;70,"High")</f>
        <v>Medium</v>
      </c>
      <c r="AA248">
        <v>58</v>
      </c>
      <c r="AB248" t="str" cm="1">
        <f t="array" ref="AB248">_xlfn.IFS(Table1[[#This Row],[Acousticness %]]&lt;=35,"Low",Table1[[#This Row],[Acousticness %]]&lt;=70,"Medium",Table1[[#This Row],[Acousticness %]]&gt;70,"High")</f>
        <v>Medium</v>
      </c>
      <c r="AC248">
        <v>0</v>
      </c>
      <c r="AD248">
        <v>13</v>
      </c>
      <c r="AE248">
        <v>3</v>
      </c>
    </row>
    <row r="249" spans="1:31" x14ac:dyDescent="0.3">
      <c r="A249" t="s">
        <v>475</v>
      </c>
      <c r="B249" t="str">
        <f>PROPER(Table1[[#This Row],[track_name]])</f>
        <v>Cartï¿½Ï¿½O B</v>
      </c>
      <c r="C249" t="s">
        <v>476</v>
      </c>
      <c r="D249" t="str">
        <f>PROPER(Table1[[#This Row],[artist(s)_name]])</f>
        <v>Mc Caverinha, Kayblack</v>
      </c>
      <c r="E249">
        <v>2</v>
      </c>
      <c r="F249" s="5">
        <f>IF(Table1[[#This Row],[Artist Count]]&gt;=4, "4+", Table1[[#This Row],[Artist Count]])</f>
        <v>2</v>
      </c>
      <c r="G249">
        <v>2023</v>
      </c>
      <c r="H249">
        <v>5</v>
      </c>
      <c r="I249">
        <v>11</v>
      </c>
      <c r="J249" s="4">
        <f>DATE(Table1[[#This Row],[Released Year]],Table1[[#This Row],[Released Month]],Table1[[#This Row],[Released Day]])</f>
        <v>45057</v>
      </c>
      <c r="K249">
        <v>269</v>
      </c>
      <c r="L249">
        <v>4</v>
      </c>
      <c r="M249" s="3">
        <v>71573339</v>
      </c>
      <c r="N249">
        <v>7</v>
      </c>
      <c r="O249">
        <v>2</v>
      </c>
      <c r="P249">
        <v>30</v>
      </c>
      <c r="Q249">
        <v>1</v>
      </c>
      <c r="R249">
        <v>11</v>
      </c>
      <c r="S249">
        <v>108</v>
      </c>
      <c r="T249" t="s">
        <v>36</v>
      </c>
      <c r="U249" t="s">
        <v>39</v>
      </c>
      <c r="V249">
        <v>84</v>
      </c>
      <c r="W249" t="str" cm="1">
        <f t="array" ref="W249">_xlfn.IFS(Table1[[#This Row],[Danceability %]]&lt;=35,"Low",Table1[[#This Row],[Danceability %]]&lt;=70,"Medium",Table1[[#This Row],[Danceability %]]&gt;70,"High")</f>
        <v>High</v>
      </c>
      <c r="X249">
        <v>55</v>
      </c>
      <c r="Y249">
        <v>47</v>
      </c>
      <c r="Z249" t="str" cm="1">
        <f t="array" ref="Z249">_xlfn.IFS(Table1[[#This Row],[Energy %]]&lt;=35,"Low",Table1[[#This Row],[Energy %]]&lt;=70,"Medium",Table1[[#This Row],[Energy %]]&gt;70,"High")</f>
        <v>Medium</v>
      </c>
      <c r="AA249">
        <v>26</v>
      </c>
      <c r="AB249" t="str" cm="1">
        <f t="array" ref="AB249">_xlfn.IFS(Table1[[#This Row],[Acousticness %]]&lt;=35,"Low",Table1[[#This Row],[Acousticness %]]&lt;=70,"Medium",Table1[[#This Row],[Acousticness %]]&gt;70,"High")</f>
        <v>Low</v>
      </c>
      <c r="AC249">
        <v>0</v>
      </c>
      <c r="AD249">
        <v>20</v>
      </c>
      <c r="AE249">
        <v>64</v>
      </c>
    </row>
    <row r="250" spans="1:31" x14ac:dyDescent="0.3">
      <c r="A250" t="s">
        <v>477</v>
      </c>
      <c r="B250" t="str">
        <f>PROPER(Table1[[#This Row],[track_name]])</f>
        <v>Danger (Spider) (Offset &amp; Jid)</v>
      </c>
      <c r="C250" t="s">
        <v>478</v>
      </c>
      <c r="D250" t="str">
        <f>PROPER(Table1[[#This Row],[artist(s)_name]])</f>
        <v>Offset, Jid</v>
      </c>
      <c r="E250">
        <v>2</v>
      </c>
      <c r="F250" s="5">
        <f>IF(Table1[[#This Row],[Artist Count]]&gt;=4, "4+", Table1[[#This Row],[Artist Count]])</f>
        <v>2</v>
      </c>
      <c r="G250">
        <v>2023</v>
      </c>
      <c r="H250">
        <v>6</v>
      </c>
      <c r="I250">
        <v>2</v>
      </c>
      <c r="J250" s="4">
        <f>DATE(Table1[[#This Row],[Released Year]],Table1[[#This Row],[Released Month]],Table1[[#This Row],[Released Day]])</f>
        <v>45079</v>
      </c>
      <c r="K250">
        <v>214</v>
      </c>
      <c r="L250">
        <v>0</v>
      </c>
      <c r="M250" s="3">
        <v>24975653</v>
      </c>
      <c r="N250">
        <v>3</v>
      </c>
      <c r="O250">
        <v>3</v>
      </c>
      <c r="P250">
        <v>6</v>
      </c>
      <c r="Q250">
        <v>0</v>
      </c>
      <c r="R250">
        <v>0</v>
      </c>
      <c r="S250">
        <v>143</v>
      </c>
      <c r="T250" t="s">
        <v>26</v>
      </c>
      <c r="U250" t="s">
        <v>27</v>
      </c>
      <c r="V250">
        <v>83</v>
      </c>
      <c r="W250" t="str" cm="1">
        <f t="array" ref="W250">_xlfn.IFS(Table1[[#This Row],[Danceability %]]&lt;=35,"Low",Table1[[#This Row],[Danceability %]]&lt;=70,"Medium",Table1[[#This Row],[Danceability %]]&gt;70,"High")</f>
        <v>High</v>
      </c>
      <c r="X250">
        <v>25</v>
      </c>
      <c r="Y250">
        <v>69</v>
      </c>
      <c r="Z250" t="str" cm="1">
        <f t="array" ref="Z250">_xlfn.IFS(Table1[[#This Row],[Energy %]]&lt;=35,"Low",Table1[[#This Row],[Energy %]]&lt;=70,"Medium",Table1[[#This Row],[Energy %]]&gt;70,"High")</f>
        <v>Medium</v>
      </c>
      <c r="AA250">
        <v>4</v>
      </c>
      <c r="AB250" t="str" cm="1">
        <f t="array" ref="AB250">_xlfn.IFS(Table1[[#This Row],[Acousticness %]]&lt;=35,"Low",Table1[[#This Row],[Acousticness %]]&lt;=70,"Medium",Table1[[#This Row],[Acousticness %]]&gt;70,"High")</f>
        <v>Low</v>
      </c>
      <c r="AC250">
        <v>0</v>
      </c>
      <c r="AD250">
        <v>23</v>
      </c>
      <c r="AE250">
        <v>12</v>
      </c>
    </row>
    <row r="251" spans="1:31" x14ac:dyDescent="0.3">
      <c r="A251" t="s">
        <v>479</v>
      </c>
      <c r="B251" t="str">
        <f>PROPER(Table1[[#This Row],[track_name]])</f>
        <v>Oi Balde - Ao Vivo</v>
      </c>
      <c r="C251" t="s">
        <v>480</v>
      </c>
      <c r="D251" t="str">
        <f>PROPER(Table1[[#This Row],[artist(s)_name]])</f>
        <v>Zï¿½Ï¿½ Neto &amp; Crist</v>
      </c>
      <c r="E251">
        <v>1</v>
      </c>
      <c r="F251" s="5">
        <f>IF(Table1[[#This Row],[Artist Count]]&gt;=4, "4+", Table1[[#This Row],[Artist Count]])</f>
        <v>1</v>
      </c>
      <c r="G251">
        <v>2023</v>
      </c>
      <c r="H251">
        <v>2</v>
      </c>
      <c r="I251">
        <v>14</v>
      </c>
      <c r="J251" s="4">
        <f>DATE(Table1[[#This Row],[Released Year]],Table1[[#This Row],[Released Month]],Table1[[#This Row],[Released Day]])</f>
        <v>44971</v>
      </c>
      <c r="K251">
        <v>845</v>
      </c>
      <c r="L251">
        <v>2</v>
      </c>
      <c r="M251" s="3">
        <v>145458418</v>
      </c>
      <c r="N251">
        <v>12</v>
      </c>
      <c r="O251">
        <v>57</v>
      </c>
      <c r="P251">
        <v>47</v>
      </c>
      <c r="Q251">
        <v>1</v>
      </c>
      <c r="R251">
        <v>33</v>
      </c>
      <c r="S251">
        <v>108</v>
      </c>
      <c r="T251" t="s">
        <v>50</v>
      </c>
      <c r="U251" t="s">
        <v>27</v>
      </c>
      <c r="V251">
        <v>67</v>
      </c>
      <c r="W251" t="str" cm="1">
        <f t="array" ref="W251">_xlfn.IFS(Table1[[#This Row],[Danceability %]]&lt;=35,"Low",Table1[[#This Row],[Danceability %]]&lt;=70,"Medium",Table1[[#This Row],[Danceability %]]&gt;70,"High")</f>
        <v>Medium</v>
      </c>
      <c r="X251">
        <v>55</v>
      </c>
      <c r="Y251">
        <v>67</v>
      </c>
      <c r="Z251" t="str" cm="1">
        <f t="array" ref="Z251">_xlfn.IFS(Table1[[#This Row],[Energy %]]&lt;=35,"Low",Table1[[#This Row],[Energy %]]&lt;=70,"Medium",Table1[[#This Row],[Energy %]]&gt;70,"High")</f>
        <v>Medium</v>
      </c>
      <c r="AA251">
        <v>60</v>
      </c>
      <c r="AB251" t="str" cm="1">
        <f t="array" ref="AB251">_xlfn.IFS(Table1[[#This Row],[Acousticness %]]&lt;=35,"Low",Table1[[#This Row],[Acousticness %]]&lt;=70,"Medium",Table1[[#This Row],[Acousticness %]]&gt;70,"High")</f>
        <v>Medium</v>
      </c>
      <c r="AC251">
        <v>0</v>
      </c>
      <c r="AD251">
        <v>80</v>
      </c>
      <c r="AE251">
        <v>5</v>
      </c>
    </row>
    <row r="252" spans="1:31" x14ac:dyDescent="0.3">
      <c r="A252" t="s">
        <v>481</v>
      </c>
      <c r="B252" t="str">
        <f>PROPER(Table1[[#This Row],[track_name]])</f>
        <v>The Real Slim Shady</v>
      </c>
      <c r="C252" t="s">
        <v>227</v>
      </c>
      <c r="D252" t="str">
        <f>PROPER(Table1[[#This Row],[artist(s)_name]])</f>
        <v>Eminem</v>
      </c>
      <c r="E252">
        <v>1</v>
      </c>
      <c r="F252" s="5">
        <f>IF(Table1[[#This Row],[Artist Count]]&gt;=4, "4+", Table1[[#This Row],[Artist Count]])</f>
        <v>1</v>
      </c>
      <c r="G252">
        <v>2000</v>
      </c>
      <c r="H252">
        <v>1</v>
      </c>
      <c r="I252">
        <v>1</v>
      </c>
      <c r="J252" s="4">
        <f>DATE(Table1[[#This Row],[Released Year]],Table1[[#This Row],[Released Month]],Table1[[#This Row],[Released Day]])</f>
        <v>36526</v>
      </c>
      <c r="K252">
        <v>20763</v>
      </c>
      <c r="L252">
        <v>27</v>
      </c>
      <c r="M252" s="3">
        <v>1424589568</v>
      </c>
      <c r="N252">
        <v>81</v>
      </c>
      <c r="O252">
        <v>53</v>
      </c>
      <c r="P252" s="1">
        <v>3271</v>
      </c>
      <c r="Q252">
        <v>1</v>
      </c>
      <c r="R252">
        <v>17</v>
      </c>
      <c r="S252">
        <v>104</v>
      </c>
      <c r="T252" t="s">
        <v>33</v>
      </c>
      <c r="U252" t="s">
        <v>39</v>
      </c>
      <c r="V252">
        <v>95</v>
      </c>
      <c r="W252" t="str" cm="1">
        <f t="array" ref="W252">_xlfn.IFS(Table1[[#This Row],[Danceability %]]&lt;=35,"Low",Table1[[#This Row],[Danceability %]]&lt;=70,"Medium",Table1[[#This Row],[Danceability %]]&gt;70,"High")</f>
        <v>High</v>
      </c>
      <c r="X252">
        <v>78</v>
      </c>
      <c r="Y252">
        <v>66</v>
      </c>
      <c r="Z252" t="str" cm="1">
        <f t="array" ref="Z252">_xlfn.IFS(Table1[[#This Row],[Energy %]]&lt;=35,"Low",Table1[[#This Row],[Energy %]]&lt;=70,"Medium",Table1[[#This Row],[Energy %]]&gt;70,"High")</f>
        <v>Medium</v>
      </c>
      <c r="AA252">
        <v>3</v>
      </c>
      <c r="AB252" t="str" cm="1">
        <f t="array" ref="AB252">_xlfn.IFS(Table1[[#This Row],[Acousticness %]]&lt;=35,"Low",Table1[[#This Row],[Acousticness %]]&lt;=70,"Medium",Table1[[#This Row],[Acousticness %]]&gt;70,"High")</f>
        <v>Low</v>
      </c>
      <c r="AC252">
        <v>0</v>
      </c>
      <c r="AD252">
        <v>4</v>
      </c>
      <c r="AE252">
        <v>6</v>
      </c>
    </row>
    <row r="253" spans="1:31" x14ac:dyDescent="0.3">
      <c r="A253" t="s">
        <v>482</v>
      </c>
      <c r="B253" t="str">
        <f>PROPER(Table1[[#This Row],[track_name]])</f>
        <v>Mercho</v>
      </c>
      <c r="C253" t="s">
        <v>483</v>
      </c>
      <c r="D253" t="str">
        <f>PROPER(Table1[[#This Row],[artist(s)_name]])</f>
        <v>Migrantes, Lil Cake, Nico Valdi</v>
      </c>
      <c r="E253">
        <v>3</v>
      </c>
      <c r="F253" s="5">
        <f>IF(Table1[[#This Row],[Artist Count]]&gt;=4, "4+", Table1[[#This Row],[Artist Count]])</f>
        <v>3</v>
      </c>
      <c r="G253">
        <v>2022</v>
      </c>
      <c r="H253">
        <v>12</v>
      </c>
      <c r="I253">
        <v>16</v>
      </c>
      <c r="J253" s="4">
        <f>DATE(Table1[[#This Row],[Released Year]],Table1[[#This Row],[Released Month]],Table1[[#This Row],[Released Day]])</f>
        <v>44911</v>
      </c>
      <c r="K253">
        <v>1267</v>
      </c>
      <c r="L253">
        <v>20</v>
      </c>
      <c r="M253" s="3">
        <v>231332117</v>
      </c>
      <c r="N253">
        <v>41</v>
      </c>
      <c r="O253">
        <v>22</v>
      </c>
      <c r="P253">
        <v>56</v>
      </c>
      <c r="Q253">
        <v>4</v>
      </c>
      <c r="R253">
        <v>84</v>
      </c>
      <c r="S253">
        <v>93</v>
      </c>
      <c r="T253" t="s">
        <v>53</v>
      </c>
      <c r="U253" t="s">
        <v>39</v>
      </c>
      <c r="V253">
        <v>84</v>
      </c>
      <c r="W253" t="str" cm="1">
        <f t="array" ref="W253">_xlfn.IFS(Table1[[#This Row],[Danceability %]]&lt;=35,"Low",Table1[[#This Row],[Danceability %]]&lt;=70,"Medium",Table1[[#This Row],[Danceability %]]&gt;70,"High")</f>
        <v>High</v>
      </c>
      <c r="X253">
        <v>96</v>
      </c>
      <c r="Y253">
        <v>79</v>
      </c>
      <c r="Z253" t="str" cm="1">
        <f t="array" ref="Z253">_xlfn.IFS(Table1[[#This Row],[Energy %]]&lt;=35,"Low",Table1[[#This Row],[Energy %]]&lt;=70,"Medium",Table1[[#This Row],[Energy %]]&gt;70,"High")</f>
        <v>High</v>
      </c>
      <c r="AA253">
        <v>43</v>
      </c>
      <c r="AB253" t="str" cm="1">
        <f t="array" ref="AB253">_xlfn.IFS(Table1[[#This Row],[Acousticness %]]&lt;=35,"Low",Table1[[#This Row],[Acousticness %]]&lt;=70,"Medium",Table1[[#This Row],[Acousticness %]]&gt;70,"High")</f>
        <v>Medium</v>
      </c>
      <c r="AC253">
        <v>0</v>
      </c>
      <c r="AD253">
        <v>18</v>
      </c>
      <c r="AE253">
        <v>11</v>
      </c>
    </row>
    <row r="254" spans="1:31" x14ac:dyDescent="0.3">
      <c r="A254" t="s">
        <v>484</v>
      </c>
      <c r="B254" t="str">
        <f>PROPER(Table1[[#This Row],[track_name]])</f>
        <v>The Color Violet</v>
      </c>
      <c r="C254" t="s">
        <v>485</v>
      </c>
      <c r="D254" t="str">
        <f>PROPER(Table1[[#This Row],[artist(s)_name]])</f>
        <v>Tory Lanez</v>
      </c>
      <c r="E254">
        <v>1</v>
      </c>
      <c r="F254" s="5">
        <f>IF(Table1[[#This Row],[Artist Count]]&gt;=4, "4+", Table1[[#This Row],[Artist Count]])</f>
        <v>1</v>
      </c>
      <c r="G254">
        <v>2021</v>
      </c>
      <c r="H254">
        <v>12</v>
      </c>
      <c r="I254">
        <v>10</v>
      </c>
      <c r="J254" s="4">
        <f>DATE(Table1[[#This Row],[Released Year]],Table1[[#This Row],[Released Month]],Table1[[#This Row],[Released Day]])</f>
        <v>44540</v>
      </c>
      <c r="K254">
        <v>2585</v>
      </c>
      <c r="L254">
        <v>32</v>
      </c>
      <c r="M254" s="3">
        <v>415932686</v>
      </c>
      <c r="N254">
        <v>3</v>
      </c>
      <c r="O254">
        <v>79</v>
      </c>
      <c r="P254">
        <v>21</v>
      </c>
      <c r="Q254">
        <v>1</v>
      </c>
      <c r="R254">
        <v>54</v>
      </c>
      <c r="S254">
        <v>105</v>
      </c>
      <c r="T254" t="s">
        <v>53</v>
      </c>
      <c r="U254" t="s">
        <v>39</v>
      </c>
      <c r="V254">
        <v>65</v>
      </c>
      <c r="W254" t="str" cm="1">
        <f t="array" ref="W254">_xlfn.IFS(Table1[[#This Row],[Danceability %]]&lt;=35,"Low",Table1[[#This Row],[Danceability %]]&lt;=70,"Medium",Table1[[#This Row],[Danceability %]]&gt;70,"High")</f>
        <v>Medium</v>
      </c>
      <c r="X254">
        <v>46</v>
      </c>
      <c r="Y254">
        <v>53</v>
      </c>
      <c r="Z254" t="str" cm="1">
        <f t="array" ref="Z254">_xlfn.IFS(Table1[[#This Row],[Energy %]]&lt;=35,"Low",Table1[[#This Row],[Energy %]]&lt;=70,"Medium",Table1[[#This Row],[Energy %]]&gt;70,"High")</f>
        <v>Medium</v>
      </c>
      <c r="AA254">
        <v>16</v>
      </c>
      <c r="AB254" t="str" cm="1">
        <f t="array" ref="AB254">_xlfn.IFS(Table1[[#This Row],[Acousticness %]]&lt;=35,"Low",Table1[[#This Row],[Acousticness %]]&lt;=70,"Medium",Table1[[#This Row],[Acousticness %]]&gt;70,"High")</f>
        <v>Low</v>
      </c>
      <c r="AC254">
        <v>0</v>
      </c>
      <c r="AD254">
        <v>9</v>
      </c>
      <c r="AE254">
        <v>5</v>
      </c>
    </row>
    <row r="255" spans="1:31" x14ac:dyDescent="0.3">
      <c r="A255" t="s">
        <v>486</v>
      </c>
      <c r="B255" t="str">
        <f>PROPER(Table1[[#This Row],[track_name]])</f>
        <v>Glimpse Of Us</v>
      </c>
      <c r="C255" t="s">
        <v>487</v>
      </c>
      <c r="D255" t="str">
        <f>PROPER(Table1[[#This Row],[artist(s)_name]])</f>
        <v>Joji</v>
      </c>
      <c r="E255">
        <v>1</v>
      </c>
      <c r="F255" s="5">
        <f>IF(Table1[[#This Row],[Artist Count]]&gt;=4, "4+", Table1[[#This Row],[Artist Count]])</f>
        <v>1</v>
      </c>
      <c r="G255">
        <v>2022</v>
      </c>
      <c r="H255">
        <v>6</v>
      </c>
      <c r="I255">
        <v>10</v>
      </c>
      <c r="J255" s="4">
        <f>DATE(Table1[[#This Row],[Released Year]],Table1[[#This Row],[Released Month]],Table1[[#This Row],[Released Day]])</f>
        <v>44722</v>
      </c>
      <c r="K255">
        <v>6330</v>
      </c>
      <c r="L255">
        <v>6</v>
      </c>
      <c r="M255" s="3">
        <v>988515741</v>
      </c>
      <c r="N255">
        <v>109</v>
      </c>
      <c r="O255">
        <v>42</v>
      </c>
      <c r="P255">
        <v>158</v>
      </c>
      <c r="Q255">
        <v>3</v>
      </c>
      <c r="R255">
        <v>31</v>
      </c>
      <c r="S255">
        <v>170</v>
      </c>
      <c r="T255" t="s">
        <v>64</v>
      </c>
      <c r="U255" t="s">
        <v>27</v>
      </c>
      <c r="V255">
        <v>44</v>
      </c>
      <c r="W255" t="str" cm="1">
        <f t="array" ref="W255">_xlfn.IFS(Table1[[#This Row],[Danceability %]]&lt;=35,"Low",Table1[[#This Row],[Danceability %]]&lt;=70,"Medium",Table1[[#This Row],[Danceability %]]&gt;70,"High")</f>
        <v>Medium</v>
      </c>
      <c r="X255">
        <v>27</v>
      </c>
      <c r="Y255">
        <v>32</v>
      </c>
      <c r="Z255" t="str" cm="1">
        <f t="array" ref="Z255">_xlfn.IFS(Table1[[#This Row],[Energy %]]&lt;=35,"Low",Table1[[#This Row],[Energy %]]&lt;=70,"Medium",Table1[[#This Row],[Energy %]]&gt;70,"High")</f>
        <v>Low</v>
      </c>
      <c r="AA255">
        <v>89</v>
      </c>
      <c r="AB255" t="str" cm="1">
        <f t="array" ref="AB255">_xlfn.IFS(Table1[[#This Row],[Acousticness %]]&lt;=35,"Low",Table1[[#This Row],[Acousticness %]]&lt;=70,"Medium",Table1[[#This Row],[Acousticness %]]&gt;70,"High")</f>
        <v>High</v>
      </c>
      <c r="AC255">
        <v>0</v>
      </c>
      <c r="AD255">
        <v>14</v>
      </c>
      <c r="AE255">
        <v>5</v>
      </c>
    </row>
    <row r="256" spans="1:31" x14ac:dyDescent="0.3">
      <c r="A256" t="s">
        <v>488</v>
      </c>
      <c r="B256" t="str">
        <f>PROPER(Table1[[#This Row],[track_name]])</f>
        <v>Mejor Que Yo</v>
      </c>
      <c r="C256" t="s">
        <v>489</v>
      </c>
      <c r="D256" t="str">
        <f>PROPER(Table1[[#This Row],[artist(s)_name]])</f>
        <v>Mambo Kingz, Dj Luian, Anuel Aa</v>
      </c>
      <c r="E256">
        <v>3</v>
      </c>
      <c r="F256" s="5">
        <f>IF(Table1[[#This Row],[Artist Count]]&gt;=4, "4+", Table1[[#This Row],[Artist Count]])</f>
        <v>3</v>
      </c>
      <c r="G256">
        <v>2023</v>
      </c>
      <c r="H256">
        <v>5</v>
      </c>
      <c r="I256">
        <v>4</v>
      </c>
      <c r="J256" s="4">
        <f>DATE(Table1[[#This Row],[Released Year]],Table1[[#This Row],[Released Month]],Table1[[#This Row],[Released Day]])</f>
        <v>45050</v>
      </c>
      <c r="K256">
        <v>675</v>
      </c>
      <c r="L256">
        <v>1</v>
      </c>
      <c r="M256" s="3">
        <v>50847624</v>
      </c>
      <c r="N256">
        <v>9</v>
      </c>
      <c r="O256">
        <v>13</v>
      </c>
      <c r="P256">
        <v>11</v>
      </c>
      <c r="Q256">
        <v>0</v>
      </c>
      <c r="R256">
        <v>1</v>
      </c>
      <c r="S256">
        <v>178</v>
      </c>
      <c r="T256" t="s">
        <v>30</v>
      </c>
      <c r="U256" t="s">
        <v>39</v>
      </c>
      <c r="V256">
        <v>62</v>
      </c>
      <c r="W256" t="str" cm="1">
        <f t="array" ref="W256">_xlfn.IFS(Table1[[#This Row],[Danceability %]]&lt;=35,"Low",Table1[[#This Row],[Danceability %]]&lt;=70,"Medium",Table1[[#This Row],[Danceability %]]&gt;70,"High")</f>
        <v>Medium</v>
      </c>
      <c r="X256">
        <v>56</v>
      </c>
      <c r="Y256">
        <v>66</v>
      </c>
      <c r="Z256" t="str" cm="1">
        <f t="array" ref="Z256">_xlfn.IFS(Table1[[#This Row],[Energy %]]&lt;=35,"Low",Table1[[#This Row],[Energy %]]&lt;=70,"Medium",Table1[[#This Row],[Energy %]]&gt;70,"High")</f>
        <v>Medium</v>
      </c>
      <c r="AA256">
        <v>18</v>
      </c>
      <c r="AB256" t="str" cm="1">
        <f t="array" ref="AB256">_xlfn.IFS(Table1[[#This Row],[Acousticness %]]&lt;=35,"Low",Table1[[#This Row],[Acousticness %]]&lt;=70,"Medium",Table1[[#This Row],[Acousticness %]]&gt;70,"High")</f>
        <v>Low</v>
      </c>
      <c r="AC256">
        <v>0</v>
      </c>
      <c r="AD256">
        <v>12</v>
      </c>
      <c r="AE256">
        <v>5</v>
      </c>
    </row>
    <row r="257" spans="1:31" x14ac:dyDescent="0.3">
      <c r="A257" t="s">
        <v>490</v>
      </c>
      <c r="B257" t="str">
        <f>PROPER(Table1[[#This Row],[track_name]])</f>
        <v>Curtains</v>
      </c>
      <c r="C257" t="s">
        <v>287</v>
      </c>
      <c r="D257" t="str">
        <f>PROPER(Table1[[#This Row],[artist(s)_name]])</f>
        <v>Ed Sheeran</v>
      </c>
      <c r="E257">
        <v>1</v>
      </c>
      <c r="F257" s="5">
        <f>IF(Table1[[#This Row],[Artist Count]]&gt;=4, "4+", Table1[[#This Row],[Artist Count]])</f>
        <v>1</v>
      </c>
      <c r="G257">
        <v>2023</v>
      </c>
      <c r="H257">
        <v>5</v>
      </c>
      <c r="I257">
        <v>5</v>
      </c>
      <c r="J257" s="4">
        <f>DATE(Table1[[#This Row],[Released Year]],Table1[[#This Row],[Released Month]],Table1[[#This Row],[Released Day]])</f>
        <v>45051</v>
      </c>
      <c r="K257">
        <v>715</v>
      </c>
      <c r="L257">
        <v>0</v>
      </c>
      <c r="M257" s="3">
        <v>39893489</v>
      </c>
      <c r="N257">
        <v>37</v>
      </c>
      <c r="O257">
        <v>3</v>
      </c>
      <c r="P257">
        <v>27</v>
      </c>
      <c r="Q257">
        <v>0</v>
      </c>
      <c r="R257">
        <v>50</v>
      </c>
      <c r="S257">
        <v>176</v>
      </c>
      <c r="T257" t="s">
        <v>53</v>
      </c>
      <c r="U257" t="s">
        <v>39</v>
      </c>
      <c r="V257">
        <v>50</v>
      </c>
      <c r="W257" t="str" cm="1">
        <f t="array" ref="W257">_xlfn.IFS(Table1[[#This Row],[Danceability %]]&lt;=35,"Low",Table1[[#This Row],[Danceability %]]&lt;=70,"Medium",Table1[[#This Row],[Danceability %]]&gt;70,"High")</f>
        <v>Medium</v>
      </c>
      <c r="X257">
        <v>44</v>
      </c>
      <c r="Y257">
        <v>76</v>
      </c>
      <c r="Z257" t="str" cm="1">
        <f t="array" ref="Z257">_xlfn.IFS(Table1[[#This Row],[Energy %]]&lt;=35,"Low",Table1[[#This Row],[Energy %]]&lt;=70,"Medium",Table1[[#This Row],[Energy %]]&gt;70,"High")</f>
        <v>High</v>
      </c>
      <c r="AA257">
        <v>10</v>
      </c>
      <c r="AB257" t="str" cm="1">
        <f t="array" ref="AB257">_xlfn.IFS(Table1[[#This Row],[Acousticness %]]&lt;=35,"Low",Table1[[#This Row],[Acousticness %]]&lt;=70,"Medium",Table1[[#This Row],[Acousticness %]]&gt;70,"High")</f>
        <v>Low</v>
      </c>
      <c r="AC257">
        <v>0</v>
      </c>
      <c r="AD257">
        <v>32</v>
      </c>
      <c r="AE257">
        <v>5</v>
      </c>
    </row>
    <row r="258" spans="1:31" x14ac:dyDescent="0.3">
      <c r="A258" t="s">
        <v>491</v>
      </c>
      <c r="B258" t="str">
        <f>PROPER(Table1[[#This Row],[track_name]])</f>
        <v>Unforgiven (Feat. Nile Rodgers)</v>
      </c>
      <c r="C258" t="s">
        <v>492</v>
      </c>
      <c r="D258" t="str">
        <f>PROPER(Table1[[#This Row],[artist(s)_name]])</f>
        <v>Nile Rodgers, Le Sserafim</v>
      </c>
      <c r="E258">
        <v>2</v>
      </c>
      <c r="F258" s="5">
        <f>IF(Table1[[#This Row],[Artist Count]]&gt;=4, "4+", Table1[[#This Row],[Artist Count]])</f>
        <v>2</v>
      </c>
      <c r="G258">
        <v>2023</v>
      </c>
      <c r="H258">
        <v>5</v>
      </c>
      <c r="I258">
        <v>1</v>
      </c>
      <c r="J258" s="4">
        <f>DATE(Table1[[#This Row],[Released Year]],Table1[[#This Row],[Released Month]],Table1[[#This Row],[Released Day]])</f>
        <v>45047</v>
      </c>
      <c r="K258">
        <v>327</v>
      </c>
      <c r="L258">
        <v>13</v>
      </c>
      <c r="M258" s="3">
        <v>92035115</v>
      </c>
      <c r="N258">
        <v>14</v>
      </c>
      <c r="O258">
        <v>110</v>
      </c>
      <c r="P258">
        <v>9</v>
      </c>
      <c r="Q258">
        <v>0</v>
      </c>
      <c r="R258">
        <v>49</v>
      </c>
      <c r="S258">
        <v>104</v>
      </c>
      <c r="T258" t="s">
        <v>100</v>
      </c>
      <c r="U258" t="s">
        <v>39</v>
      </c>
      <c r="V258">
        <v>80</v>
      </c>
      <c r="W258" t="str" cm="1">
        <f t="array" ref="W258">_xlfn.IFS(Table1[[#This Row],[Danceability %]]&lt;=35,"Low",Table1[[#This Row],[Danceability %]]&lt;=70,"Medium",Table1[[#This Row],[Danceability %]]&gt;70,"High")</f>
        <v>High</v>
      </c>
      <c r="X258">
        <v>38</v>
      </c>
      <c r="Y258">
        <v>88</v>
      </c>
      <c r="Z258" t="str" cm="1">
        <f t="array" ref="Z258">_xlfn.IFS(Table1[[#This Row],[Energy %]]&lt;=35,"Low",Table1[[#This Row],[Energy %]]&lt;=70,"Medium",Table1[[#This Row],[Energy %]]&gt;70,"High")</f>
        <v>High</v>
      </c>
      <c r="AA258">
        <v>11</v>
      </c>
      <c r="AB258" t="str" cm="1">
        <f t="array" ref="AB258">_xlfn.IFS(Table1[[#This Row],[Acousticness %]]&lt;=35,"Low",Table1[[#This Row],[Acousticness %]]&lt;=70,"Medium",Table1[[#This Row],[Acousticness %]]&gt;70,"High")</f>
        <v>Low</v>
      </c>
      <c r="AC258">
        <v>0</v>
      </c>
      <c r="AD258">
        <v>11</v>
      </c>
      <c r="AE258">
        <v>5</v>
      </c>
    </row>
    <row r="259" spans="1:31" x14ac:dyDescent="0.3">
      <c r="A259" t="s">
        <v>493</v>
      </c>
      <c r="B259" t="str">
        <f>PROPER(Table1[[#This Row],[track_name]])</f>
        <v>Haegeum</v>
      </c>
      <c r="C259" t="s">
        <v>494</v>
      </c>
      <c r="D259" t="str">
        <f>PROPER(Table1[[#This Row],[artist(s)_name]])</f>
        <v>Agust D</v>
      </c>
      <c r="E259">
        <v>1</v>
      </c>
      <c r="F259" s="5">
        <f>IF(Table1[[#This Row],[Artist Count]]&gt;=4, "4+", Table1[[#This Row],[Artist Count]])</f>
        <v>1</v>
      </c>
      <c r="G259">
        <v>2023</v>
      </c>
      <c r="H259">
        <v>4</v>
      </c>
      <c r="I259">
        <v>21</v>
      </c>
      <c r="J259" s="4">
        <f>DATE(Table1[[#This Row],[Released Year]],Table1[[#This Row],[Released Month]],Table1[[#This Row],[Released Day]])</f>
        <v>45037</v>
      </c>
      <c r="K259">
        <v>244</v>
      </c>
      <c r="L259">
        <v>12</v>
      </c>
      <c r="M259" s="3">
        <v>118810253</v>
      </c>
      <c r="N259">
        <v>6</v>
      </c>
      <c r="O259">
        <v>84</v>
      </c>
      <c r="P259">
        <v>10</v>
      </c>
      <c r="Q259">
        <v>2</v>
      </c>
      <c r="R259">
        <v>9</v>
      </c>
      <c r="S259">
        <v>85</v>
      </c>
      <c r="T259" t="s">
        <v>73</v>
      </c>
      <c r="U259" t="s">
        <v>27</v>
      </c>
      <c r="V259">
        <v>70</v>
      </c>
      <c r="W259" t="str" cm="1">
        <f t="array" ref="W259">_xlfn.IFS(Table1[[#This Row],[Danceability %]]&lt;=35,"Low",Table1[[#This Row],[Danceability %]]&lt;=70,"Medium",Table1[[#This Row],[Danceability %]]&gt;70,"High")</f>
        <v>Medium</v>
      </c>
      <c r="X259">
        <v>83</v>
      </c>
      <c r="Y259">
        <v>84</v>
      </c>
      <c r="Z259" t="str" cm="1">
        <f t="array" ref="Z259">_xlfn.IFS(Table1[[#This Row],[Energy %]]&lt;=35,"Low",Table1[[#This Row],[Energy %]]&lt;=70,"Medium",Table1[[#This Row],[Energy %]]&gt;70,"High")</f>
        <v>High</v>
      </c>
      <c r="AA259">
        <v>31</v>
      </c>
      <c r="AB259" t="str" cm="1">
        <f t="array" ref="AB259">_xlfn.IFS(Table1[[#This Row],[Acousticness %]]&lt;=35,"Low",Table1[[#This Row],[Acousticness %]]&lt;=70,"Medium",Table1[[#This Row],[Acousticness %]]&gt;70,"High")</f>
        <v>Low</v>
      </c>
      <c r="AC259">
        <v>0</v>
      </c>
      <c r="AD259">
        <v>47</v>
      </c>
      <c r="AE259">
        <v>30</v>
      </c>
    </row>
    <row r="260" spans="1:31" x14ac:dyDescent="0.3">
      <c r="A260" t="s">
        <v>495</v>
      </c>
      <c r="B260" t="str">
        <f>PROPER(Table1[[#This Row],[track_name]])</f>
        <v xml:space="preserve">Conexï¿½Ï¿½Es De Mï¿½Ï¿½Fia (Feat. Rich </v>
      </c>
      <c r="C260" t="s">
        <v>496</v>
      </c>
      <c r="D260" t="str">
        <f>PROPER(Table1[[#This Row],[artist(s)_name]])</f>
        <v>Rich The Kid, Matuï¿</v>
      </c>
      <c r="E260">
        <v>2</v>
      </c>
      <c r="F260" s="5">
        <f>IF(Table1[[#This Row],[Artist Count]]&gt;=4, "4+", Table1[[#This Row],[Artist Count]])</f>
        <v>2</v>
      </c>
      <c r="G260">
        <v>2023</v>
      </c>
      <c r="H260">
        <v>4</v>
      </c>
      <c r="I260">
        <v>30</v>
      </c>
      <c r="J260" s="4">
        <f>DATE(Table1[[#This Row],[Released Year]],Table1[[#This Row],[Released Month]],Table1[[#This Row],[Released Day]])</f>
        <v>45046</v>
      </c>
      <c r="K260">
        <v>385</v>
      </c>
      <c r="L260">
        <v>4</v>
      </c>
      <c r="M260" s="3">
        <v>77233241</v>
      </c>
      <c r="N260">
        <v>17</v>
      </c>
      <c r="O260">
        <v>7</v>
      </c>
      <c r="P260">
        <v>41</v>
      </c>
      <c r="Q260">
        <v>1</v>
      </c>
      <c r="R260">
        <v>29</v>
      </c>
      <c r="S260">
        <v>117</v>
      </c>
      <c r="T260" t="s">
        <v>53</v>
      </c>
      <c r="U260" t="s">
        <v>39</v>
      </c>
      <c r="V260">
        <v>77</v>
      </c>
      <c r="W260" t="str" cm="1">
        <f t="array" ref="W260">_xlfn.IFS(Table1[[#This Row],[Danceability %]]&lt;=35,"Low",Table1[[#This Row],[Danceability %]]&lt;=70,"Medium",Table1[[#This Row],[Danceability %]]&gt;70,"High")</f>
        <v>High</v>
      </c>
      <c r="X260">
        <v>69</v>
      </c>
      <c r="Y260">
        <v>58</v>
      </c>
      <c r="Z260" t="str" cm="1">
        <f t="array" ref="Z260">_xlfn.IFS(Table1[[#This Row],[Energy %]]&lt;=35,"Low",Table1[[#This Row],[Energy %]]&lt;=70,"Medium",Table1[[#This Row],[Energy %]]&gt;70,"High")</f>
        <v>Medium</v>
      </c>
      <c r="AA260">
        <v>39</v>
      </c>
      <c r="AB260" t="str" cm="1">
        <f t="array" ref="AB260">_xlfn.IFS(Table1[[#This Row],[Acousticness %]]&lt;=35,"Low",Table1[[#This Row],[Acousticness %]]&lt;=70,"Medium",Table1[[#This Row],[Acousticness %]]&gt;70,"High")</f>
        <v>Medium</v>
      </c>
      <c r="AC260">
        <v>0</v>
      </c>
      <c r="AD260">
        <v>26</v>
      </c>
      <c r="AE260">
        <v>5</v>
      </c>
    </row>
    <row r="261" spans="1:31" x14ac:dyDescent="0.3">
      <c r="A261" t="s">
        <v>497</v>
      </c>
      <c r="B261" t="str">
        <f>PROPER(Table1[[#This Row],[track_name]])</f>
        <v>Mientras Me Curo Del Cora</v>
      </c>
      <c r="C261" t="s">
        <v>135</v>
      </c>
      <c r="D261" t="str">
        <f>PROPER(Table1[[#This Row],[artist(s)_name]])</f>
        <v>Karol G</v>
      </c>
      <c r="E261">
        <v>1</v>
      </c>
      <c r="F261" s="5">
        <f>IF(Table1[[#This Row],[Artist Count]]&gt;=4, "4+", Table1[[#This Row],[Artist Count]])</f>
        <v>1</v>
      </c>
      <c r="G261">
        <v>2023</v>
      </c>
      <c r="H261">
        <v>2</v>
      </c>
      <c r="I261">
        <v>24</v>
      </c>
      <c r="J261" s="4">
        <f>DATE(Table1[[#This Row],[Released Year]],Table1[[#This Row],[Released Month]],Table1[[#This Row],[Released Day]])</f>
        <v>44981</v>
      </c>
      <c r="K261">
        <v>1020</v>
      </c>
      <c r="L261">
        <v>35</v>
      </c>
      <c r="M261" s="3">
        <v>206399629</v>
      </c>
      <c r="N261">
        <v>15</v>
      </c>
      <c r="O261">
        <v>26</v>
      </c>
      <c r="P261">
        <v>30</v>
      </c>
      <c r="Q261">
        <v>6</v>
      </c>
      <c r="R261">
        <v>0</v>
      </c>
      <c r="S261">
        <v>80</v>
      </c>
      <c r="U261" t="s">
        <v>27</v>
      </c>
      <c r="V261">
        <v>52</v>
      </c>
      <c r="W261" t="str" cm="1">
        <f t="array" ref="W261">_xlfn.IFS(Table1[[#This Row],[Danceability %]]&lt;=35,"Low",Table1[[#This Row],[Danceability %]]&lt;=70,"Medium",Table1[[#This Row],[Danceability %]]&gt;70,"High")</f>
        <v>Medium</v>
      </c>
      <c r="X261">
        <v>57</v>
      </c>
      <c r="Y261">
        <v>48</v>
      </c>
      <c r="Z261" t="str" cm="1">
        <f t="array" ref="Z261">_xlfn.IFS(Table1[[#This Row],[Energy %]]&lt;=35,"Low",Table1[[#This Row],[Energy %]]&lt;=70,"Medium",Table1[[#This Row],[Energy %]]&gt;70,"High")</f>
        <v>Medium</v>
      </c>
      <c r="AA261">
        <v>86</v>
      </c>
      <c r="AB261" t="str" cm="1">
        <f t="array" ref="AB261">_xlfn.IFS(Table1[[#This Row],[Acousticness %]]&lt;=35,"Low",Table1[[#This Row],[Acousticness %]]&lt;=70,"Medium",Table1[[#This Row],[Acousticness %]]&gt;70,"High")</f>
        <v>High</v>
      </c>
      <c r="AC261">
        <v>0</v>
      </c>
      <c r="AD261">
        <v>15</v>
      </c>
      <c r="AE261">
        <v>39</v>
      </c>
    </row>
    <row r="262" spans="1:31" x14ac:dyDescent="0.3">
      <c r="A262" t="s">
        <v>498</v>
      </c>
      <c r="B262" t="str">
        <f>PROPER(Table1[[#This Row],[track_name]])</f>
        <v>Never Felt So Alone</v>
      </c>
      <c r="C262" t="s">
        <v>499</v>
      </c>
      <c r="D262" t="str">
        <f>PROPER(Table1[[#This Row],[artist(s)_name]])</f>
        <v>Labrinth</v>
      </c>
      <c r="E262">
        <v>1</v>
      </c>
      <c r="F262" s="5">
        <f>IF(Table1[[#This Row],[Artist Count]]&gt;=4, "4+", Table1[[#This Row],[Artist Count]])</f>
        <v>1</v>
      </c>
      <c r="G262">
        <v>2023</v>
      </c>
      <c r="H262">
        <v>4</v>
      </c>
      <c r="I262">
        <v>7</v>
      </c>
      <c r="J262" s="4">
        <f>DATE(Table1[[#This Row],[Released Year]],Table1[[#This Row],[Released Month]],Table1[[#This Row],[Released Day]])</f>
        <v>45023</v>
      </c>
      <c r="K262">
        <v>1730</v>
      </c>
      <c r="L262">
        <v>3</v>
      </c>
      <c r="M262" s="3">
        <v>117747907</v>
      </c>
      <c r="N262">
        <v>46</v>
      </c>
      <c r="O262">
        <v>5</v>
      </c>
      <c r="P262">
        <v>51</v>
      </c>
      <c r="Q262">
        <v>0</v>
      </c>
      <c r="R262">
        <v>20</v>
      </c>
      <c r="S262">
        <v>98</v>
      </c>
      <c r="T262" t="s">
        <v>33</v>
      </c>
      <c r="U262" t="s">
        <v>27</v>
      </c>
      <c r="V262">
        <v>44</v>
      </c>
      <c r="W262" t="str" cm="1">
        <f t="array" ref="W262">_xlfn.IFS(Table1[[#This Row],[Danceability %]]&lt;=35,"Low",Table1[[#This Row],[Danceability %]]&lt;=70,"Medium",Table1[[#This Row],[Danceability %]]&gt;70,"High")</f>
        <v>Medium</v>
      </c>
      <c r="X262">
        <v>36</v>
      </c>
      <c r="Y262">
        <v>41</v>
      </c>
      <c r="Z262" t="str" cm="1">
        <f t="array" ref="Z262">_xlfn.IFS(Table1[[#This Row],[Energy %]]&lt;=35,"Low",Table1[[#This Row],[Energy %]]&lt;=70,"Medium",Table1[[#This Row],[Energy %]]&gt;70,"High")</f>
        <v>Medium</v>
      </c>
      <c r="AA262">
        <v>50</v>
      </c>
      <c r="AB262" t="str" cm="1">
        <f t="array" ref="AB262">_xlfn.IFS(Table1[[#This Row],[Acousticness %]]&lt;=35,"Low",Table1[[#This Row],[Acousticness %]]&lt;=70,"Medium",Table1[[#This Row],[Acousticness %]]&gt;70,"High")</f>
        <v>Medium</v>
      </c>
      <c r="AC262">
        <v>0</v>
      </c>
      <c r="AD262">
        <v>38</v>
      </c>
      <c r="AE262">
        <v>5</v>
      </c>
    </row>
    <row r="263" spans="1:31" x14ac:dyDescent="0.3">
      <c r="A263" t="s">
        <v>500</v>
      </c>
      <c r="B263" t="str">
        <f>PROPER(Table1[[#This Row],[track_name]])</f>
        <v>X Si Volvemos</v>
      </c>
      <c r="C263" t="s">
        <v>501</v>
      </c>
      <c r="D263" t="str">
        <f>PROPER(Table1[[#This Row],[artist(s)_name]])</f>
        <v>Karol G, Romeo Santos</v>
      </c>
      <c r="E263">
        <v>2</v>
      </c>
      <c r="F263" s="5">
        <f>IF(Table1[[#This Row],[Artist Count]]&gt;=4, "4+", Table1[[#This Row],[Artist Count]])</f>
        <v>2</v>
      </c>
      <c r="G263">
        <v>2023</v>
      </c>
      <c r="H263">
        <v>2</v>
      </c>
      <c r="I263">
        <v>2</v>
      </c>
      <c r="J263" s="4">
        <f>DATE(Table1[[#This Row],[Released Year]],Table1[[#This Row],[Released Month]],Table1[[#This Row],[Released Day]])</f>
        <v>44959</v>
      </c>
      <c r="K263">
        <v>2127</v>
      </c>
      <c r="L263">
        <v>33</v>
      </c>
      <c r="M263" s="3">
        <v>266624541</v>
      </c>
      <c r="N263">
        <v>45</v>
      </c>
      <c r="O263">
        <v>80</v>
      </c>
      <c r="P263">
        <v>53</v>
      </c>
      <c r="Q263">
        <v>8</v>
      </c>
      <c r="R263">
        <v>4</v>
      </c>
      <c r="S263">
        <v>178</v>
      </c>
      <c r="T263" t="s">
        <v>30</v>
      </c>
      <c r="U263" t="s">
        <v>39</v>
      </c>
      <c r="V263">
        <v>79</v>
      </c>
      <c r="W263" t="str" cm="1">
        <f t="array" ref="W263">_xlfn.IFS(Table1[[#This Row],[Danceability %]]&lt;=35,"Low",Table1[[#This Row],[Danceability %]]&lt;=70,"Medium",Table1[[#This Row],[Danceability %]]&gt;70,"High")</f>
        <v>High</v>
      </c>
      <c r="X263">
        <v>58</v>
      </c>
      <c r="Y263">
        <v>78</v>
      </c>
      <c r="Z263" t="str" cm="1">
        <f t="array" ref="Z263">_xlfn.IFS(Table1[[#This Row],[Energy %]]&lt;=35,"Low",Table1[[#This Row],[Energy %]]&lt;=70,"Medium",Table1[[#This Row],[Energy %]]&gt;70,"High")</f>
        <v>High</v>
      </c>
      <c r="AA263">
        <v>34</v>
      </c>
      <c r="AB263" t="str" cm="1">
        <f t="array" ref="AB263">_xlfn.IFS(Table1[[#This Row],[Acousticness %]]&lt;=35,"Low",Table1[[#This Row],[Acousticness %]]&lt;=70,"Medium",Table1[[#This Row],[Acousticness %]]&gt;70,"High")</f>
        <v>Low</v>
      </c>
      <c r="AC263">
        <v>0</v>
      </c>
      <c r="AD263">
        <v>11</v>
      </c>
      <c r="AE263">
        <v>25</v>
      </c>
    </row>
    <row r="264" spans="1:31" x14ac:dyDescent="0.3">
      <c r="A264" t="s">
        <v>502</v>
      </c>
      <c r="B264" t="str">
        <f>PROPER(Table1[[#This Row],[track_name]])</f>
        <v>Ceilings</v>
      </c>
      <c r="C264" t="s">
        <v>503</v>
      </c>
      <c r="D264" t="str">
        <f>PROPER(Table1[[#This Row],[artist(s)_name]])</f>
        <v>Lizzy Mcalpine</v>
      </c>
      <c r="E264">
        <v>1</v>
      </c>
      <c r="F264" s="5">
        <f>IF(Table1[[#This Row],[Artist Count]]&gt;=4, "4+", Table1[[#This Row],[Artist Count]])</f>
        <v>1</v>
      </c>
      <c r="G264">
        <v>2022</v>
      </c>
      <c r="H264">
        <v>4</v>
      </c>
      <c r="I264">
        <v>8</v>
      </c>
      <c r="J264" s="4">
        <f>DATE(Table1[[#This Row],[Released Year]],Table1[[#This Row],[Released Month]],Table1[[#This Row],[Released Day]])</f>
        <v>44659</v>
      </c>
      <c r="K264">
        <v>3242</v>
      </c>
      <c r="L264">
        <v>9</v>
      </c>
      <c r="M264" s="3">
        <v>293186992</v>
      </c>
      <c r="N264">
        <v>67</v>
      </c>
      <c r="O264">
        <v>55</v>
      </c>
      <c r="P264">
        <v>48</v>
      </c>
      <c r="Q264">
        <v>0</v>
      </c>
      <c r="R264">
        <v>6</v>
      </c>
      <c r="S264">
        <v>148</v>
      </c>
      <c r="T264" t="s">
        <v>36</v>
      </c>
      <c r="U264" t="s">
        <v>27</v>
      </c>
      <c r="V264">
        <v>51</v>
      </c>
      <c r="W264" t="str" cm="1">
        <f t="array" ref="W264">_xlfn.IFS(Table1[[#This Row],[Danceability %]]&lt;=35,"Low",Table1[[#This Row],[Danceability %]]&lt;=70,"Medium",Table1[[#This Row],[Danceability %]]&gt;70,"High")</f>
        <v>Medium</v>
      </c>
      <c r="X264">
        <v>27</v>
      </c>
      <c r="Y264">
        <v>33</v>
      </c>
      <c r="Z264" t="str" cm="1">
        <f t="array" ref="Z264">_xlfn.IFS(Table1[[#This Row],[Energy %]]&lt;=35,"Low",Table1[[#This Row],[Energy %]]&lt;=70,"Medium",Table1[[#This Row],[Energy %]]&gt;70,"High")</f>
        <v>Low</v>
      </c>
      <c r="AA264">
        <v>48</v>
      </c>
      <c r="AB264" t="str" cm="1">
        <f t="array" ref="AB264">_xlfn.IFS(Table1[[#This Row],[Acousticness %]]&lt;=35,"Low",Table1[[#This Row],[Acousticness %]]&lt;=70,"Medium",Table1[[#This Row],[Acousticness %]]&gt;70,"High")</f>
        <v>Medium</v>
      </c>
      <c r="AC264">
        <v>0</v>
      </c>
      <c r="AD264">
        <v>22</v>
      </c>
      <c r="AE264">
        <v>3</v>
      </c>
    </row>
    <row r="265" spans="1:31" x14ac:dyDescent="0.3">
      <c r="A265" t="s">
        <v>504</v>
      </c>
      <c r="B265" t="str">
        <f>PROPER(Table1[[#This Row],[track_name]])</f>
        <v>Cupid</v>
      </c>
      <c r="C265" t="s">
        <v>66</v>
      </c>
      <c r="D265" t="str">
        <f>PROPER(Table1[[#This Row],[artist(s)_name]])</f>
        <v>Fifty Fifty</v>
      </c>
      <c r="E265">
        <v>1</v>
      </c>
      <c r="F265" s="5">
        <f>IF(Table1[[#This Row],[Artist Count]]&gt;=4, "4+", Table1[[#This Row],[Artist Count]])</f>
        <v>1</v>
      </c>
      <c r="G265">
        <v>2023</v>
      </c>
      <c r="H265">
        <v>2</v>
      </c>
      <c r="I265">
        <v>24</v>
      </c>
      <c r="J265" s="4">
        <f>DATE(Table1[[#This Row],[Released Year]],Table1[[#This Row],[Released Month]],Table1[[#This Row],[Released Day]])</f>
        <v>44981</v>
      </c>
      <c r="K265">
        <v>526</v>
      </c>
      <c r="L265">
        <v>10</v>
      </c>
      <c r="M265" s="3">
        <v>139681964</v>
      </c>
      <c r="N265">
        <v>15</v>
      </c>
      <c r="O265">
        <v>93</v>
      </c>
      <c r="P265">
        <v>30</v>
      </c>
      <c r="Q265">
        <v>0</v>
      </c>
      <c r="R265">
        <v>320</v>
      </c>
      <c r="S265">
        <v>120</v>
      </c>
      <c r="T265" t="s">
        <v>50</v>
      </c>
      <c r="U265" t="s">
        <v>27</v>
      </c>
      <c r="V265">
        <v>77</v>
      </c>
      <c r="W265" t="str" cm="1">
        <f t="array" ref="W265">_xlfn.IFS(Table1[[#This Row],[Danceability %]]&lt;=35,"Low",Table1[[#This Row],[Danceability %]]&lt;=70,"Medium",Table1[[#This Row],[Danceability %]]&gt;70,"High")</f>
        <v>High</v>
      </c>
      <c r="X265">
        <v>94</v>
      </c>
      <c r="Y265">
        <v>66</v>
      </c>
      <c r="Z265" t="str" cm="1">
        <f t="array" ref="Z265">_xlfn.IFS(Table1[[#This Row],[Energy %]]&lt;=35,"Low",Table1[[#This Row],[Energy %]]&lt;=70,"Medium",Table1[[#This Row],[Energy %]]&gt;70,"High")</f>
        <v>Medium</v>
      </c>
      <c r="AA265">
        <v>65</v>
      </c>
      <c r="AB265" t="str" cm="1">
        <f t="array" ref="AB265">_xlfn.IFS(Table1[[#This Row],[Acousticness %]]&lt;=35,"Low",Table1[[#This Row],[Acousticness %]]&lt;=70,"Medium",Table1[[#This Row],[Acousticness %]]&gt;70,"High")</f>
        <v>Medium</v>
      </c>
      <c r="AC265">
        <v>0</v>
      </c>
      <c r="AD265">
        <v>38</v>
      </c>
      <c r="AE265">
        <v>3</v>
      </c>
    </row>
    <row r="266" spans="1:31" x14ac:dyDescent="0.3">
      <c r="A266" t="s">
        <v>505</v>
      </c>
      <c r="B266" t="str">
        <f>PROPER(Table1[[#This Row],[track_name]])</f>
        <v>I Am</v>
      </c>
      <c r="C266" t="s">
        <v>506</v>
      </c>
      <c r="D266" t="str">
        <f>PROPER(Table1[[#This Row],[artist(s)_name]])</f>
        <v>Ive</v>
      </c>
      <c r="E266">
        <v>1</v>
      </c>
      <c r="F266" s="5">
        <f>IF(Table1[[#This Row],[Artist Count]]&gt;=4, "4+", Table1[[#This Row],[Artist Count]])</f>
        <v>1</v>
      </c>
      <c r="G266">
        <v>2023</v>
      </c>
      <c r="H266">
        <v>4</v>
      </c>
      <c r="I266">
        <v>10</v>
      </c>
      <c r="J266" s="4">
        <f>DATE(Table1[[#This Row],[Released Year]],Table1[[#This Row],[Released Month]],Table1[[#This Row],[Released Day]])</f>
        <v>45026</v>
      </c>
      <c r="K266">
        <v>366</v>
      </c>
      <c r="L266">
        <v>15</v>
      </c>
      <c r="M266" s="3">
        <v>123132751</v>
      </c>
      <c r="N266">
        <v>16</v>
      </c>
      <c r="O266">
        <v>102</v>
      </c>
      <c r="P266">
        <v>7</v>
      </c>
      <c r="Q266">
        <v>0</v>
      </c>
      <c r="R266">
        <v>55</v>
      </c>
      <c r="S266">
        <v>122</v>
      </c>
      <c r="T266" t="s">
        <v>100</v>
      </c>
      <c r="U266" t="s">
        <v>39</v>
      </c>
      <c r="V266">
        <v>68</v>
      </c>
      <c r="W266" t="str" cm="1">
        <f t="array" ref="W266">_xlfn.IFS(Table1[[#This Row],[Danceability %]]&lt;=35,"Low",Table1[[#This Row],[Danceability %]]&lt;=70,"Medium",Table1[[#This Row],[Danceability %]]&gt;70,"High")</f>
        <v>Medium</v>
      </c>
      <c r="X266">
        <v>38</v>
      </c>
      <c r="Y266">
        <v>88</v>
      </c>
      <c r="Z266" t="str" cm="1">
        <f t="array" ref="Z266">_xlfn.IFS(Table1[[#This Row],[Energy %]]&lt;=35,"Low",Table1[[#This Row],[Energy %]]&lt;=70,"Medium",Table1[[#This Row],[Energy %]]&gt;70,"High")</f>
        <v>High</v>
      </c>
      <c r="AA266">
        <v>1</v>
      </c>
      <c r="AB266" t="str" cm="1">
        <f t="array" ref="AB266">_xlfn.IFS(Table1[[#This Row],[Acousticness %]]&lt;=35,"Low",Table1[[#This Row],[Acousticness %]]&lt;=70,"Medium",Table1[[#This Row],[Acousticness %]]&gt;70,"High")</f>
        <v>Low</v>
      </c>
      <c r="AC266">
        <v>0</v>
      </c>
      <c r="AD266">
        <v>8</v>
      </c>
      <c r="AE266">
        <v>5</v>
      </c>
    </row>
    <row r="267" spans="1:31" x14ac:dyDescent="0.3">
      <c r="A267" t="s">
        <v>507</v>
      </c>
      <c r="B267" t="str">
        <f>PROPER(Table1[[#This Row],[track_name]])</f>
        <v>Cupid Ï¿½Ï¿½Ï¿½ Twin Ver. (Fifty Fifty) Ï¿½Ï¿½Ï¿½ Spe</v>
      </c>
      <c r="C267" t="s">
        <v>508</v>
      </c>
      <c r="D267" t="str">
        <f>PROPER(Table1[[#This Row],[artist(s)_name]])</f>
        <v>Sped Up 8282</v>
      </c>
      <c r="E267">
        <v>1</v>
      </c>
      <c r="F267" s="5">
        <f>IF(Table1[[#This Row],[Artist Count]]&gt;=4, "4+", Table1[[#This Row],[Artist Count]])</f>
        <v>1</v>
      </c>
      <c r="G267">
        <v>1997</v>
      </c>
      <c r="H267">
        <v>1</v>
      </c>
      <c r="I267">
        <v>1</v>
      </c>
      <c r="J267" s="4">
        <f>DATE(Table1[[#This Row],[Released Year]],Table1[[#This Row],[Released Month]],Table1[[#This Row],[Released Day]])</f>
        <v>35431</v>
      </c>
      <c r="K267">
        <v>472</v>
      </c>
      <c r="L267">
        <v>2</v>
      </c>
      <c r="M267" s="3">
        <v>103762518</v>
      </c>
      <c r="N267">
        <v>0</v>
      </c>
      <c r="O267">
        <v>0</v>
      </c>
      <c r="P267">
        <v>6</v>
      </c>
      <c r="Q267">
        <v>0</v>
      </c>
      <c r="R267">
        <v>0</v>
      </c>
      <c r="S267">
        <v>144</v>
      </c>
      <c r="T267" t="s">
        <v>33</v>
      </c>
      <c r="U267" t="s">
        <v>27</v>
      </c>
      <c r="V267">
        <v>74</v>
      </c>
      <c r="W267" t="str" cm="1">
        <f t="array" ref="W267">_xlfn.IFS(Table1[[#This Row],[Danceability %]]&lt;=35,"Low",Table1[[#This Row],[Danceability %]]&lt;=70,"Medium",Table1[[#This Row],[Danceability %]]&gt;70,"High")</f>
        <v>High</v>
      </c>
      <c r="X267">
        <v>75</v>
      </c>
      <c r="Y267">
        <v>73</v>
      </c>
      <c r="Z267" t="str" cm="1">
        <f t="array" ref="Z267">_xlfn.IFS(Table1[[#This Row],[Energy %]]&lt;=35,"Low",Table1[[#This Row],[Energy %]]&lt;=70,"Medium",Table1[[#This Row],[Energy %]]&gt;70,"High")</f>
        <v>High</v>
      </c>
      <c r="AA267">
        <v>42</v>
      </c>
      <c r="AB267" t="str" cm="1">
        <f t="array" ref="AB267">_xlfn.IFS(Table1[[#This Row],[Acousticness %]]&lt;=35,"Low",Table1[[#This Row],[Acousticness %]]&lt;=70,"Medium",Table1[[#This Row],[Acousticness %]]&gt;70,"High")</f>
        <v>Medium</v>
      </c>
      <c r="AC267">
        <v>0</v>
      </c>
      <c r="AD267">
        <v>9</v>
      </c>
      <c r="AE267">
        <v>4</v>
      </c>
    </row>
    <row r="268" spans="1:31" x14ac:dyDescent="0.3">
      <c r="A268" t="s">
        <v>509</v>
      </c>
      <c r="B268" t="str">
        <f>PROPER(Table1[[#This Row],[track_name]])</f>
        <v>Shorty Party</v>
      </c>
      <c r="C268" t="s">
        <v>510</v>
      </c>
      <c r="D268" t="str">
        <f>PROPER(Table1[[#This Row],[artist(s)_name]])</f>
        <v>Cartel De Santa, La Kelly</v>
      </c>
      <c r="E268">
        <v>2</v>
      </c>
      <c r="F268" s="5">
        <f>IF(Table1[[#This Row],[Artist Count]]&gt;=4, "4+", Table1[[#This Row],[Artist Count]])</f>
        <v>2</v>
      </c>
      <c r="G268">
        <v>2023</v>
      </c>
      <c r="H268">
        <v>3</v>
      </c>
      <c r="I268">
        <v>4</v>
      </c>
      <c r="J268" s="4">
        <f>DATE(Table1[[#This Row],[Released Year]],Table1[[#This Row],[Released Month]],Table1[[#This Row],[Released Day]])</f>
        <v>44989</v>
      </c>
      <c r="K268">
        <v>432</v>
      </c>
      <c r="L268">
        <v>12</v>
      </c>
      <c r="M268" s="3">
        <v>162887075</v>
      </c>
      <c r="N268">
        <v>8</v>
      </c>
      <c r="O268">
        <v>14</v>
      </c>
      <c r="P268">
        <v>12</v>
      </c>
      <c r="Q268">
        <v>2</v>
      </c>
      <c r="R268">
        <v>33</v>
      </c>
      <c r="S268">
        <v>96</v>
      </c>
      <c r="T268" t="s">
        <v>50</v>
      </c>
      <c r="U268" t="s">
        <v>27</v>
      </c>
      <c r="V268">
        <v>93</v>
      </c>
      <c r="W268" t="str" cm="1">
        <f t="array" ref="W268">_xlfn.IFS(Table1[[#This Row],[Danceability %]]&lt;=35,"Low",Table1[[#This Row],[Danceability %]]&lt;=70,"Medium",Table1[[#This Row],[Danceability %]]&gt;70,"High")</f>
        <v>High</v>
      </c>
      <c r="X268">
        <v>47</v>
      </c>
      <c r="Y268">
        <v>47</v>
      </c>
      <c r="Z268" t="str" cm="1">
        <f t="array" ref="Z268">_xlfn.IFS(Table1[[#This Row],[Energy %]]&lt;=35,"Low",Table1[[#This Row],[Energy %]]&lt;=70,"Medium",Table1[[#This Row],[Energy %]]&gt;70,"High")</f>
        <v>Medium</v>
      </c>
      <c r="AA268">
        <v>33</v>
      </c>
      <c r="AB268" t="str" cm="1">
        <f t="array" ref="AB268">_xlfn.IFS(Table1[[#This Row],[Acousticness %]]&lt;=35,"Low",Table1[[#This Row],[Acousticness %]]&lt;=70,"Medium",Table1[[#This Row],[Acousticness %]]&gt;70,"High")</f>
        <v>Low</v>
      </c>
      <c r="AC268">
        <v>0</v>
      </c>
      <c r="AD268">
        <v>10</v>
      </c>
      <c r="AE268">
        <v>36</v>
      </c>
    </row>
    <row r="269" spans="1:31" x14ac:dyDescent="0.3">
      <c r="A269" t="s">
        <v>511</v>
      </c>
      <c r="B269" t="str">
        <f>PROPER(Table1[[#This Row],[track_name]])</f>
        <v>Super</v>
      </c>
      <c r="C269" t="s">
        <v>512</v>
      </c>
      <c r="D269" t="str">
        <f>PROPER(Table1[[#This Row],[artist(s)_name]])</f>
        <v>Seventeen</v>
      </c>
      <c r="E269">
        <v>1</v>
      </c>
      <c r="F269" s="5">
        <f>IF(Table1[[#This Row],[Artist Count]]&gt;=4, "4+", Table1[[#This Row],[Artist Count]])</f>
        <v>1</v>
      </c>
      <c r="G269">
        <v>2023</v>
      </c>
      <c r="H269">
        <v>4</v>
      </c>
      <c r="I269">
        <v>24</v>
      </c>
      <c r="J269" s="4">
        <f>DATE(Table1[[#This Row],[Released Year]],Table1[[#This Row],[Released Month]],Table1[[#This Row],[Released Day]])</f>
        <v>45040</v>
      </c>
      <c r="K269">
        <v>271</v>
      </c>
      <c r="L269">
        <v>12</v>
      </c>
      <c r="M269" s="3">
        <v>91221625</v>
      </c>
      <c r="N269">
        <v>16</v>
      </c>
      <c r="O269">
        <v>103</v>
      </c>
      <c r="P269">
        <v>9</v>
      </c>
      <c r="Q269">
        <v>0</v>
      </c>
      <c r="R269">
        <v>55</v>
      </c>
      <c r="S269">
        <v>137</v>
      </c>
      <c r="T269" t="s">
        <v>64</v>
      </c>
      <c r="U269" t="s">
        <v>27</v>
      </c>
      <c r="V269">
        <v>77</v>
      </c>
      <c r="W269" t="str" cm="1">
        <f t="array" ref="W269">_xlfn.IFS(Table1[[#This Row],[Danceability %]]&lt;=35,"Low",Table1[[#This Row],[Danceability %]]&lt;=70,"Medium",Table1[[#This Row],[Danceability %]]&gt;70,"High")</f>
        <v>High</v>
      </c>
      <c r="X269">
        <v>35</v>
      </c>
      <c r="Y269">
        <v>88</v>
      </c>
      <c r="Z269" t="str" cm="1">
        <f t="array" ref="Z269">_xlfn.IFS(Table1[[#This Row],[Energy %]]&lt;=35,"Low",Table1[[#This Row],[Energy %]]&lt;=70,"Medium",Table1[[#This Row],[Energy %]]&gt;70,"High")</f>
        <v>High</v>
      </c>
      <c r="AA269">
        <v>16</v>
      </c>
      <c r="AB269" t="str" cm="1">
        <f t="array" ref="AB269">_xlfn.IFS(Table1[[#This Row],[Acousticness %]]&lt;=35,"Low",Table1[[#This Row],[Acousticness %]]&lt;=70,"Medium",Table1[[#This Row],[Acousticness %]]&gt;70,"High")</f>
        <v>Low</v>
      </c>
      <c r="AC269">
        <v>0</v>
      </c>
      <c r="AD269">
        <v>17</v>
      </c>
      <c r="AE269">
        <v>9</v>
      </c>
    </row>
    <row r="270" spans="1:31" x14ac:dyDescent="0.3">
      <c r="A270" t="s">
        <v>513</v>
      </c>
      <c r="B270" t="str">
        <f>PROPER(Table1[[#This Row],[track_name]])</f>
        <v>Slut Me Out</v>
      </c>
      <c r="C270" t="s">
        <v>514</v>
      </c>
      <c r="D270" t="str">
        <f>PROPER(Table1[[#This Row],[artist(s)_name]])</f>
        <v>Nle Choppa</v>
      </c>
      <c r="E270">
        <v>1</v>
      </c>
      <c r="F270" s="5">
        <f>IF(Table1[[#This Row],[Artist Count]]&gt;=4, "4+", Table1[[#This Row],[Artist Count]])</f>
        <v>1</v>
      </c>
      <c r="G270">
        <v>2022</v>
      </c>
      <c r="H270">
        <v>4</v>
      </c>
      <c r="I270">
        <v>22</v>
      </c>
      <c r="J270" s="4">
        <f>DATE(Table1[[#This Row],[Released Year]],Table1[[#This Row],[Released Month]],Table1[[#This Row],[Released Day]])</f>
        <v>44673</v>
      </c>
      <c r="K270">
        <v>816</v>
      </c>
      <c r="L270">
        <v>4</v>
      </c>
      <c r="M270" s="3">
        <v>190490915</v>
      </c>
      <c r="N270">
        <v>21</v>
      </c>
      <c r="O270">
        <v>4</v>
      </c>
      <c r="P270">
        <v>13</v>
      </c>
      <c r="Q270">
        <v>0</v>
      </c>
      <c r="R270">
        <v>4</v>
      </c>
      <c r="S270">
        <v>121</v>
      </c>
      <c r="T270" t="s">
        <v>53</v>
      </c>
      <c r="U270" t="s">
        <v>39</v>
      </c>
      <c r="V270">
        <v>94</v>
      </c>
      <c r="W270" t="str" cm="1">
        <f t="array" ref="W270">_xlfn.IFS(Table1[[#This Row],[Danceability %]]&lt;=35,"Low",Table1[[#This Row],[Danceability %]]&lt;=70,"Medium",Table1[[#This Row],[Danceability %]]&gt;70,"High")</f>
        <v>High</v>
      </c>
      <c r="X270">
        <v>71</v>
      </c>
      <c r="Y270">
        <v>61</v>
      </c>
      <c r="Z270" t="str" cm="1">
        <f t="array" ref="Z270">_xlfn.IFS(Table1[[#This Row],[Energy %]]&lt;=35,"Low",Table1[[#This Row],[Energy %]]&lt;=70,"Medium",Table1[[#This Row],[Energy %]]&gt;70,"High")</f>
        <v>Medium</v>
      </c>
      <c r="AA270">
        <v>12</v>
      </c>
      <c r="AB270" t="str" cm="1">
        <f t="array" ref="AB270">_xlfn.IFS(Table1[[#This Row],[Acousticness %]]&lt;=35,"Low",Table1[[#This Row],[Acousticness %]]&lt;=70,"Medium",Table1[[#This Row],[Acousticness %]]&gt;70,"High")</f>
        <v>Low</v>
      </c>
      <c r="AC270">
        <v>0</v>
      </c>
      <c r="AD270">
        <v>53</v>
      </c>
      <c r="AE270">
        <v>42</v>
      </c>
    </row>
    <row r="271" spans="1:31" x14ac:dyDescent="0.3">
      <c r="A271" t="s">
        <v>515</v>
      </c>
      <c r="B271" t="str">
        <f>PROPER(Table1[[#This Row],[track_name]])</f>
        <v>Double Fantasy (With Future)</v>
      </c>
      <c r="C271" t="s">
        <v>516</v>
      </c>
      <c r="D271" t="str">
        <f>PROPER(Table1[[#This Row],[artist(s)_name]])</f>
        <v>The Weeknd, Future</v>
      </c>
      <c r="E271">
        <v>2</v>
      </c>
      <c r="F271" s="5">
        <f>IF(Table1[[#This Row],[Artist Count]]&gt;=4, "4+", Table1[[#This Row],[Artist Count]])</f>
        <v>2</v>
      </c>
      <c r="G271">
        <v>2023</v>
      </c>
      <c r="H271">
        <v>4</v>
      </c>
      <c r="I271">
        <v>21</v>
      </c>
      <c r="J271" s="4">
        <f>DATE(Table1[[#This Row],[Released Year]],Table1[[#This Row],[Released Month]],Table1[[#This Row],[Released Day]])</f>
        <v>45037</v>
      </c>
      <c r="K271">
        <v>1169</v>
      </c>
      <c r="L271">
        <v>0</v>
      </c>
      <c r="M271" s="3">
        <v>96180277</v>
      </c>
      <c r="N271">
        <v>36</v>
      </c>
      <c r="O271">
        <v>65</v>
      </c>
      <c r="P271">
        <v>28</v>
      </c>
      <c r="Q271">
        <v>0</v>
      </c>
      <c r="R271">
        <v>0</v>
      </c>
      <c r="S271">
        <v>119</v>
      </c>
      <c r="T271" t="s">
        <v>36</v>
      </c>
      <c r="U271" t="s">
        <v>39</v>
      </c>
      <c r="V271">
        <v>60</v>
      </c>
      <c r="W271" t="str" cm="1">
        <f t="array" ref="W271">_xlfn.IFS(Table1[[#This Row],[Danceability %]]&lt;=35,"Low",Table1[[#This Row],[Danceability %]]&lt;=70,"Medium",Table1[[#This Row],[Danceability %]]&gt;70,"High")</f>
        <v>Medium</v>
      </c>
      <c r="X271">
        <v>10</v>
      </c>
      <c r="Y271">
        <v>57</v>
      </c>
      <c r="Z271" t="str" cm="1">
        <f t="array" ref="Z271">_xlfn.IFS(Table1[[#This Row],[Energy %]]&lt;=35,"Low",Table1[[#This Row],[Energy %]]&lt;=70,"Medium",Table1[[#This Row],[Energy %]]&gt;70,"High")</f>
        <v>Medium</v>
      </c>
      <c r="AA271">
        <v>1</v>
      </c>
      <c r="AB271" t="str" cm="1">
        <f t="array" ref="AB271">_xlfn.IFS(Table1[[#This Row],[Acousticness %]]&lt;=35,"Low",Table1[[#This Row],[Acousticness %]]&lt;=70,"Medium",Table1[[#This Row],[Acousticness %]]&gt;70,"High")</f>
        <v>Low</v>
      </c>
      <c r="AC271">
        <v>0</v>
      </c>
      <c r="AD271">
        <v>50</v>
      </c>
      <c r="AE271">
        <v>3</v>
      </c>
    </row>
    <row r="272" spans="1:31" x14ac:dyDescent="0.3">
      <c r="A272" t="s">
        <v>517</v>
      </c>
      <c r="B272" t="str">
        <f>PROPER(Table1[[#This Row],[track_name]])</f>
        <v>All Of The Girls You Loved Before</v>
      </c>
      <c r="C272" t="s">
        <v>35</v>
      </c>
      <c r="D272" t="str">
        <f>PROPER(Table1[[#This Row],[artist(s)_name]])</f>
        <v>Taylor Swift</v>
      </c>
      <c r="E272">
        <v>1</v>
      </c>
      <c r="F272" s="5">
        <f>IF(Table1[[#This Row],[Artist Count]]&gt;=4, "4+", Table1[[#This Row],[Artist Count]])</f>
        <v>1</v>
      </c>
      <c r="G272">
        <v>2019</v>
      </c>
      <c r="H272">
        <v>8</v>
      </c>
      <c r="I272">
        <v>23</v>
      </c>
      <c r="J272" s="4">
        <f>DATE(Table1[[#This Row],[Released Year]],Table1[[#This Row],[Released Month]],Table1[[#This Row],[Released Day]])</f>
        <v>43700</v>
      </c>
      <c r="K272">
        <v>1282</v>
      </c>
      <c r="L272">
        <v>6</v>
      </c>
      <c r="M272" s="3">
        <v>185240616</v>
      </c>
      <c r="N272">
        <v>26</v>
      </c>
      <c r="O272">
        <v>6</v>
      </c>
      <c r="P272">
        <v>19</v>
      </c>
      <c r="Q272">
        <v>0</v>
      </c>
      <c r="R272">
        <v>5</v>
      </c>
      <c r="S272">
        <v>96</v>
      </c>
      <c r="T272" t="s">
        <v>50</v>
      </c>
      <c r="U272" t="s">
        <v>27</v>
      </c>
      <c r="V272">
        <v>72</v>
      </c>
      <c r="W272" t="str" cm="1">
        <f t="array" ref="W272">_xlfn.IFS(Table1[[#This Row],[Danceability %]]&lt;=35,"Low",Table1[[#This Row],[Danceability %]]&lt;=70,"Medium",Table1[[#This Row],[Danceability %]]&gt;70,"High")</f>
        <v>High</v>
      </c>
      <c r="X272">
        <v>40</v>
      </c>
      <c r="Y272">
        <v>47</v>
      </c>
      <c r="Z272" t="str" cm="1">
        <f t="array" ref="Z272">_xlfn.IFS(Table1[[#This Row],[Energy %]]&lt;=35,"Low",Table1[[#This Row],[Energy %]]&lt;=70,"Medium",Table1[[#This Row],[Energy %]]&gt;70,"High")</f>
        <v>Medium</v>
      </c>
      <c r="AA272">
        <v>71</v>
      </c>
      <c r="AB272" t="str" cm="1">
        <f t="array" ref="AB272">_xlfn.IFS(Table1[[#This Row],[Acousticness %]]&lt;=35,"Low",Table1[[#This Row],[Acousticness %]]&lt;=70,"Medium",Table1[[#This Row],[Acousticness %]]&gt;70,"High")</f>
        <v>High</v>
      </c>
      <c r="AC272">
        <v>0</v>
      </c>
      <c r="AD272">
        <v>13</v>
      </c>
      <c r="AE272">
        <v>4</v>
      </c>
    </row>
    <row r="273" spans="1:31" x14ac:dyDescent="0.3">
      <c r="A273" t="s">
        <v>518</v>
      </c>
      <c r="B273" t="str">
        <f>PROPER(Table1[[#This Row],[track_name]])</f>
        <v>Provenza</v>
      </c>
      <c r="C273" t="s">
        <v>135</v>
      </c>
      <c r="D273" t="str">
        <f>PROPER(Table1[[#This Row],[artist(s)_name]])</f>
        <v>Karol G</v>
      </c>
      <c r="E273">
        <v>1</v>
      </c>
      <c r="F273" s="5">
        <f>IF(Table1[[#This Row],[Artist Count]]&gt;=4, "4+", Table1[[#This Row],[Artist Count]])</f>
        <v>1</v>
      </c>
      <c r="G273">
        <v>2022</v>
      </c>
      <c r="H273">
        <v>4</v>
      </c>
      <c r="I273">
        <v>21</v>
      </c>
      <c r="J273" s="4">
        <f>DATE(Table1[[#This Row],[Released Year]],Table1[[#This Row],[Released Month]],Table1[[#This Row],[Released Day]])</f>
        <v>44672</v>
      </c>
      <c r="K273">
        <v>6587</v>
      </c>
      <c r="L273">
        <v>34</v>
      </c>
      <c r="M273" s="3">
        <v>885093467</v>
      </c>
      <c r="N273">
        <v>114</v>
      </c>
      <c r="O273">
        <v>104</v>
      </c>
      <c r="P273">
        <v>147</v>
      </c>
      <c r="Q273">
        <v>11</v>
      </c>
      <c r="R273">
        <v>20</v>
      </c>
      <c r="S273">
        <v>111</v>
      </c>
      <c r="T273" t="s">
        <v>30</v>
      </c>
      <c r="U273" t="s">
        <v>27</v>
      </c>
      <c r="V273">
        <v>87</v>
      </c>
      <c r="W273" t="str" cm="1">
        <f t="array" ref="W273">_xlfn.IFS(Table1[[#This Row],[Danceability %]]&lt;=35,"Low",Table1[[#This Row],[Danceability %]]&lt;=70,"Medium",Table1[[#This Row],[Danceability %]]&gt;70,"High")</f>
        <v>High</v>
      </c>
      <c r="X273">
        <v>53</v>
      </c>
      <c r="Y273">
        <v>52</v>
      </c>
      <c r="Z273" t="str" cm="1">
        <f t="array" ref="Z273">_xlfn.IFS(Table1[[#This Row],[Energy %]]&lt;=35,"Low",Table1[[#This Row],[Energy %]]&lt;=70,"Medium",Table1[[#This Row],[Energy %]]&gt;70,"High")</f>
        <v>Medium</v>
      </c>
      <c r="AA273">
        <v>66</v>
      </c>
      <c r="AB273" t="str" cm="1">
        <f t="array" ref="AB273">_xlfn.IFS(Table1[[#This Row],[Acousticness %]]&lt;=35,"Low",Table1[[#This Row],[Acousticness %]]&lt;=70,"Medium",Table1[[#This Row],[Acousticness %]]&gt;70,"High")</f>
        <v>Medium</v>
      </c>
      <c r="AC273">
        <v>1</v>
      </c>
      <c r="AD273">
        <v>11</v>
      </c>
      <c r="AE273">
        <v>5</v>
      </c>
    </row>
    <row r="274" spans="1:31" x14ac:dyDescent="0.3">
      <c r="A274" t="s">
        <v>519</v>
      </c>
      <c r="B274" t="str">
        <f>PROPER(Table1[[#This Row],[track_name]])</f>
        <v>Princess Diana (With Nicki Minaj)</v>
      </c>
      <c r="C274" t="s">
        <v>520</v>
      </c>
      <c r="D274" t="str">
        <f>PROPER(Table1[[#This Row],[artist(s)_name]])</f>
        <v>Nicki Minaj, Ice Spice</v>
      </c>
      <c r="E274">
        <v>2</v>
      </c>
      <c r="F274" s="5">
        <f>IF(Table1[[#This Row],[Artist Count]]&gt;=4, "4+", Table1[[#This Row],[Artist Count]])</f>
        <v>2</v>
      </c>
      <c r="G274">
        <v>2023</v>
      </c>
      <c r="H274">
        <v>4</v>
      </c>
      <c r="I274">
        <v>14</v>
      </c>
      <c r="J274" s="4">
        <f>DATE(Table1[[#This Row],[Released Year]],Table1[[#This Row],[Released Month]],Table1[[#This Row],[Released Day]])</f>
        <v>45030</v>
      </c>
      <c r="K274">
        <v>1444</v>
      </c>
      <c r="L274">
        <v>4</v>
      </c>
      <c r="M274" s="3">
        <v>104992946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148</v>
      </c>
      <c r="T274" t="s">
        <v>36</v>
      </c>
      <c r="U274" t="s">
        <v>27</v>
      </c>
      <c r="V274">
        <v>90</v>
      </c>
      <c r="W274" t="str" cm="1">
        <f t="array" ref="W274">_xlfn.IFS(Table1[[#This Row],[Danceability %]]&lt;=35,"Low",Table1[[#This Row],[Danceability %]]&lt;=70,"Medium",Table1[[#This Row],[Danceability %]]&gt;70,"High")</f>
        <v>High</v>
      </c>
      <c r="X274">
        <v>74</v>
      </c>
      <c r="Y274">
        <v>68</v>
      </c>
      <c r="Z274" t="str" cm="1">
        <f t="array" ref="Z274">_xlfn.IFS(Table1[[#This Row],[Energy %]]&lt;=35,"Low",Table1[[#This Row],[Energy %]]&lt;=70,"Medium",Table1[[#This Row],[Energy %]]&gt;70,"High")</f>
        <v>Medium</v>
      </c>
      <c r="AA274">
        <v>14</v>
      </c>
      <c r="AB274" t="str" cm="1">
        <f t="array" ref="AB274">_xlfn.IFS(Table1[[#This Row],[Acousticness %]]&lt;=35,"Low",Table1[[#This Row],[Acousticness %]]&lt;=70,"Medium",Table1[[#This Row],[Acousticness %]]&gt;70,"High")</f>
        <v>Low</v>
      </c>
      <c r="AC274">
        <v>0</v>
      </c>
      <c r="AD274">
        <v>10</v>
      </c>
      <c r="AE274">
        <v>19</v>
      </c>
    </row>
    <row r="275" spans="1:31" x14ac:dyDescent="0.3">
      <c r="A275" t="s">
        <v>521</v>
      </c>
      <c r="B275" t="str">
        <f>PROPER(Table1[[#This Row],[track_name]])</f>
        <v>Di Que Si</v>
      </c>
      <c r="C275" t="s">
        <v>522</v>
      </c>
      <c r="D275" t="str">
        <f>PROPER(Table1[[#This Row],[artist(s)_name]])</f>
        <v>Grupo Marca Registrada, Grupo Frontera</v>
      </c>
      <c r="E275">
        <v>2</v>
      </c>
      <c r="F275" s="5">
        <f>IF(Table1[[#This Row],[Artist Count]]&gt;=4, "4+", Table1[[#This Row],[Artist Count]])</f>
        <v>2</v>
      </c>
      <c r="G275">
        <v>2023</v>
      </c>
      <c r="H275">
        <v>2</v>
      </c>
      <c r="I275">
        <v>3</v>
      </c>
      <c r="J275" s="4">
        <f>DATE(Table1[[#This Row],[Released Year]],Table1[[#This Row],[Released Month]],Table1[[#This Row],[Released Day]])</f>
        <v>44960</v>
      </c>
      <c r="K275">
        <v>356</v>
      </c>
      <c r="L275">
        <v>10</v>
      </c>
      <c r="M275" s="3">
        <v>147290338</v>
      </c>
      <c r="N275">
        <v>4</v>
      </c>
      <c r="O275">
        <v>64</v>
      </c>
      <c r="P275">
        <v>4</v>
      </c>
      <c r="Q275">
        <v>2</v>
      </c>
      <c r="R275">
        <v>37</v>
      </c>
      <c r="S275">
        <v>182</v>
      </c>
      <c r="T275" t="s">
        <v>36</v>
      </c>
      <c r="U275" t="s">
        <v>27</v>
      </c>
      <c r="V275">
        <v>57</v>
      </c>
      <c r="W275" t="str" cm="1">
        <f t="array" ref="W275">_xlfn.IFS(Table1[[#This Row],[Danceability %]]&lt;=35,"Low",Table1[[#This Row],[Danceability %]]&lt;=70,"Medium",Table1[[#This Row],[Danceability %]]&gt;70,"High")</f>
        <v>Medium</v>
      </c>
      <c r="X275">
        <v>80</v>
      </c>
      <c r="Y275">
        <v>59</v>
      </c>
      <c r="Z275" t="str" cm="1">
        <f t="array" ref="Z275">_xlfn.IFS(Table1[[#This Row],[Energy %]]&lt;=35,"Low",Table1[[#This Row],[Energy %]]&lt;=70,"Medium",Table1[[#This Row],[Energy %]]&gt;70,"High")</f>
        <v>Medium</v>
      </c>
      <c r="AA275">
        <v>8</v>
      </c>
      <c r="AB275" t="str" cm="1">
        <f t="array" ref="AB275">_xlfn.IFS(Table1[[#This Row],[Acousticness %]]&lt;=35,"Low",Table1[[#This Row],[Acousticness %]]&lt;=70,"Medium",Table1[[#This Row],[Acousticness %]]&gt;70,"High")</f>
        <v>Low</v>
      </c>
      <c r="AC275">
        <v>0</v>
      </c>
      <c r="AD275">
        <v>6</v>
      </c>
      <c r="AE275">
        <v>5</v>
      </c>
    </row>
    <row r="276" spans="1:31" x14ac:dyDescent="0.3">
      <c r="A276" t="s">
        <v>523</v>
      </c>
      <c r="B276" t="str">
        <f>PROPER(Table1[[#This Row],[track_name]])</f>
        <v>Shivers</v>
      </c>
      <c r="C276" t="s">
        <v>287</v>
      </c>
      <c r="D276" t="str">
        <f>PROPER(Table1[[#This Row],[artist(s)_name]])</f>
        <v>Ed Sheeran</v>
      </c>
      <c r="E276">
        <v>1</v>
      </c>
      <c r="F276" s="5">
        <f>IF(Table1[[#This Row],[Artist Count]]&gt;=4, "4+", Table1[[#This Row],[Artist Count]])</f>
        <v>1</v>
      </c>
      <c r="G276">
        <v>2021</v>
      </c>
      <c r="H276">
        <v>9</v>
      </c>
      <c r="I276">
        <v>9</v>
      </c>
      <c r="J276" s="4">
        <f>DATE(Table1[[#This Row],[Released Year]],Table1[[#This Row],[Released Month]],Table1[[#This Row],[Released Day]])</f>
        <v>44448</v>
      </c>
      <c r="K276">
        <v>10147</v>
      </c>
      <c r="L276">
        <v>30</v>
      </c>
      <c r="M276" s="3">
        <v>1302184087</v>
      </c>
      <c r="N276">
        <v>234</v>
      </c>
      <c r="O276">
        <v>71</v>
      </c>
      <c r="P276">
        <v>543</v>
      </c>
      <c r="Q276">
        <v>18</v>
      </c>
      <c r="S276">
        <v>141</v>
      </c>
      <c r="T276" t="s">
        <v>50</v>
      </c>
      <c r="U276" t="s">
        <v>27</v>
      </c>
      <c r="V276">
        <v>79</v>
      </c>
      <c r="W276" t="str" cm="1">
        <f t="array" ref="W276">_xlfn.IFS(Table1[[#This Row],[Danceability %]]&lt;=35,"Low",Table1[[#This Row],[Danceability %]]&lt;=70,"Medium",Table1[[#This Row],[Danceability %]]&gt;70,"High")</f>
        <v>High</v>
      </c>
      <c r="X276">
        <v>82</v>
      </c>
      <c r="Y276">
        <v>86</v>
      </c>
      <c r="Z276" t="str" cm="1">
        <f t="array" ref="Z276">_xlfn.IFS(Table1[[#This Row],[Energy %]]&lt;=35,"Low",Table1[[#This Row],[Energy %]]&lt;=70,"Medium",Table1[[#This Row],[Energy %]]&gt;70,"High")</f>
        <v>High</v>
      </c>
      <c r="AA276">
        <v>28</v>
      </c>
      <c r="AB276" t="str" cm="1">
        <f t="array" ref="AB276">_xlfn.IFS(Table1[[#This Row],[Acousticness %]]&lt;=35,"Low",Table1[[#This Row],[Acousticness %]]&lt;=70,"Medium",Table1[[#This Row],[Acousticness %]]&gt;70,"High")</f>
        <v>Low</v>
      </c>
      <c r="AC276">
        <v>0</v>
      </c>
      <c r="AD276">
        <v>4</v>
      </c>
      <c r="AE276">
        <v>9</v>
      </c>
    </row>
    <row r="277" spans="1:31" x14ac:dyDescent="0.3">
      <c r="A277" t="s">
        <v>524</v>
      </c>
      <c r="B277" t="str">
        <f>PROPER(Table1[[#This Row],[track_name]])</f>
        <v>Igualito A Mi Apï¿</v>
      </c>
      <c r="C277" t="s">
        <v>525</v>
      </c>
      <c r="D277" t="str">
        <f>PROPER(Table1[[#This Row],[artist(s)_name]])</f>
        <v>Fuerza Regida, Peso Pluma</v>
      </c>
      <c r="E277">
        <v>2</v>
      </c>
      <c r="F277" s="5">
        <f>IF(Table1[[#This Row],[Artist Count]]&gt;=4, "4+", Table1[[#This Row],[Artist Count]])</f>
        <v>2</v>
      </c>
      <c r="G277">
        <v>2022</v>
      </c>
      <c r="H277">
        <v>12</v>
      </c>
      <c r="I277">
        <v>30</v>
      </c>
      <c r="J277" s="4">
        <f>DATE(Table1[[#This Row],[Released Year]],Table1[[#This Row],[Released Month]],Table1[[#This Row],[Released Day]])</f>
        <v>44925</v>
      </c>
      <c r="K277">
        <v>265</v>
      </c>
      <c r="L277">
        <v>6</v>
      </c>
      <c r="M277" s="3">
        <v>158950978</v>
      </c>
      <c r="N277">
        <v>8</v>
      </c>
      <c r="O277">
        <v>84</v>
      </c>
      <c r="P277">
        <v>5</v>
      </c>
      <c r="Q277">
        <v>1</v>
      </c>
      <c r="R277">
        <v>4</v>
      </c>
      <c r="S277">
        <v>145</v>
      </c>
      <c r="T277" t="s">
        <v>100</v>
      </c>
      <c r="U277" t="s">
        <v>39</v>
      </c>
      <c r="V277">
        <v>76</v>
      </c>
      <c r="W277" t="str" cm="1">
        <f t="array" ref="W277">_xlfn.IFS(Table1[[#This Row],[Danceability %]]&lt;=35,"Low",Table1[[#This Row],[Danceability %]]&lt;=70,"Medium",Table1[[#This Row],[Danceability %]]&gt;70,"High")</f>
        <v>High</v>
      </c>
      <c r="X277">
        <v>80</v>
      </c>
      <c r="Y277">
        <v>81</v>
      </c>
      <c r="Z277" t="str" cm="1">
        <f t="array" ref="Z277">_xlfn.IFS(Table1[[#This Row],[Energy %]]&lt;=35,"Low",Table1[[#This Row],[Energy %]]&lt;=70,"Medium",Table1[[#This Row],[Energy %]]&gt;70,"High")</f>
        <v>High</v>
      </c>
      <c r="AA277">
        <v>19</v>
      </c>
      <c r="AB277" t="str" cm="1">
        <f t="array" ref="AB277">_xlfn.IFS(Table1[[#This Row],[Acousticness %]]&lt;=35,"Low",Table1[[#This Row],[Acousticness %]]&lt;=70,"Medium",Table1[[#This Row],[Acousticness %]]&gt;70,"High")</f>
        <v>Low</v>
      </c>
      <c r="AC277">
        <v>0</v>
      </c>
      <c r="AD277">
        <v>6</v>
      </c>
      <c r="AE277">
        <v>9</v>
      </c>
    </row>
    <row r="278" spans="1:31" x14ac:dyDescent="0.3">
      <c r="A278" t="s">
        <v>526</v>
      </c>
      <c r="B278" t="str">
        <f>PROPER(Table1[[#This Row],[track_name]])</f>
        <v>Shoong! (Feat. Lisa Of Blackpink)</v>
      </c>
      <c r="C278" t="s">
        <v>527</v>
      </c>
      <c r="D278" t="str">
        <f>PROPER(Table1[[#This Row],[artist(s)_name]])</f>
        <v>Taeyang, Lisa</v>
      </c>
      <c r="E278">
        <v>2</v>
      </c>
      <c r="F278" s="5">
        <f>IF(Table1[[#This Row],[Artist Count]]&gt;=4, "4+", Table1[[#This Row],[Artist Count]])</f>
        <v>2</v>
      </c>
      <c r="G278">
        <v>2023</v>
      </c>
      <c r="H278">
        <v>4</v>
      </c>
      <c r="I278">
        <v>25</v>
      </c>
      <c r="J278" s="4">
        <f>DATE(Table1[[#This Row],[Released Year]],Table1[[#This Row],[Released Month]],Table1[[#This Row],[Released Day]])</f>
        <v>45041</v>
      </c>
      <c r="K278">
        <v>351</v>
      </c>
      <c r="L278">
        <v>9</v>
      </c>
      <c r="M278" s="3">
        <v>76910644</v>
      </c>
      <c r="N278">
        <v>16</v>
      </c>
      <c r="O278">
        <v>90</v>
      </c>
      <c r="P278">
        <v>10</v>
      </c>
      <c r="Q278">
        <v>0</v>
      </c>
      <c r="R278">
        <v>64</v>
      </c>
      <c r="S278">
        <v>110</v>
      </c>
      <c r="T278" t="s">
        <v>26</v>
      </c>
      <c r="U278" t="s">
        <v>39</v>
      </c>
      <c r="V278">
        <v>76</v>
      </c>
      <c r="W278" t="str" cm="1">
        <f t="array" ref="W278">_xlfn.IFS(Table1[[#This Row],[Danceability %]]&lt;=35,"Low",Table1[[#This Row],[Danceability %]]&lt;=70,"Medium",Table1[[#This Row],[Danceability %]]&gt;70,"High")</f>
        <v>High</v>
      </c>
      <c r="X278">
        <v>26</v>
      </c>
      <c r="Y278">
        <v>70</v>
      </c>
      <c r="Z278" t="str" cm="1">
        <f t="array" ref="Z278">_xlfn.IFS(Table1[[#This Row],[Energy %]]&lt;=35,"Low",Table1[[#This Row],[Energy %]]&lt;=70,"Medium",Table1[[#This Row],[Energy %]]&gt;70,"High")</f>
        <v>Medium</v>
      </c>
      <c r="AA278">
        <v>1</v>
      </c>
      <c r="AB278" t="str" cm="1">
        <f t="array" ref="AB278">_xlfn.IFS(Table1[[#This Row],[Acousticness %]]&lt;=35,"Low",Table1[[#This Row],[Acousticness %]]&lt;=70,"Medium",Table1[[#This Row],[Acousticness %]]&gt;70,"High")</f>
        <v>Low</v>
      </c>
      <c r="AC278">
        <v>0</v>
      </c>
      <c r="AD278">
        <v>41</v>
      </c>
      <c r="AE278">
        <v>6</v>
      </c>
    </row>
    <row r="279" spans="1:31" x14ac:dyDescent="0.3">
      <c r="A279" t="s">
        <v>528</v>
      </c>
      <c r="B279" t="str">
        <f>PROPER(Table1[[#This Row],[track_name]])</f>
        <v>Komang</v>
      </c>
      <c r="C279" t="s">
        <v>529</v>
      </c>
      <c r="D279" t="str">
        <f>PROPER(Table1[[#This Row],[artist(s)_name]])</f>
        <v>Raim Laode</v>
      </c>
      <c r="E279">
        <v>1</v>
      </c>
      <c r="F279" s="5">
        <f>IF(Table1[[#This Row],[Artist Count]]&gt;=4, "4+", Table1[[#This Row],[Artist Count]])</f>
        <v>1</v>
      </c>
      <c r="G279">
        <v>2022</v>
      </c>
      <c r="H279">
        <v>8</v>
      </c>
      <c r="I279">
        <v>16</v>
      </c>
      <c r="J279" s="4">
        <f>DATE(Table1[[#This Row],[Released Year]],Table1[[#This Row],[Released Month]],Table1[[#This Row],[Released Day]])</f>
        <v>44789</v>
      </c>
      <c r="K279">
        <v>158</v>
      </c>
      <c r="L279">
        <v>4</v>
      </c>
      <c r="M279" s="3">
        <v>137123880</v>
      </c>
      <c r="N279">
        <v>5</v>
      </c>
      <c r="O279">
        <v>6</v>
      </c>
      <c r="P279">
        <v>1</v>
      </c>
      <c r="Q279">
        <v>1</v>
      </c>
      <c r="R279">
        <v>18</v>
      </c>
      <c r="S279">
        <v>134</v>
      </c>
      <c r="T279" t="s">
        <v>73</v>
      </c>
      <c r="U279" t="s">
        <v>27</v>
      </c>
      <c r="V279">
        <v>70</v>
      </c>
      <c r="W279" t="str" cm="1">
        <f t="array" ref="W279">_xlfn.IFS(Table1[[#This Row],[Danceability %]]&lt;=35,"Low",Table1[[#This Row],[Danceability %]]&lt;=70,"Medium",Table1[[#This Row],[Danceability %]]&gt;70,"High")</f>
        <v>Medium</v>
      </c>
      <c r="X279">
        <v>35</v>
      </c>
      <c r="Y279">
        <v>41</v>
      </c>
      <c r="Z279" t="str" cm="1">
        <f t="array" ref="Z279">_xlfn.IFS(Table1[[#This Row],[Energy %]]&lt;=35,"Low",Table1[[#This Row],[Energy %]]&lt;=70,"Medium",Table1[[#This Row],[Energy %]]&gt;70,"High")</f>
        <v>Medium</v>
      </c>
      <c r="AA279">
        <v>41</v>
      </c>
      <c r="AB279" t="str" cm="1">
        <f t="array" ref="AB279">_xlfn.IFS(Table1[[#This Row],[Acousticness %]]&lt;=35,"Low",Table1[[#This Row],[Acousticness %]]&lt;=70,"Medium",Table1[[#This Row],[Acousticness %]]&gt;70,"High")</f>
        <v>Medium</v>
      </c>
      <c r="AC279">
        <v>0</v>
      </c>
      <c r="AD279">
        <v>10</v>
      </c>
      <c r="AE279">
        <v>3</v>
      </c>
    </row>
    <row r="280" spans="1:31" x14ac:dyDescent="0.3">
      <c r="A280" t="s">
        <v>530</v>
      </c>
      <c r="B280" t="str">
        <f>PROPER(Table1[[#This Row],[track_name]])</f>
        <v>Despechï¿</v>
      </c>
      <c r="C280" t="s">
        <v>531</v>
      </c>
      <c r="D280" t="str">
        <f>PROPER(Table1[[#This Row],[artist(s)_name]])</f>
        <v>Rosalï¿½</v>
      </c>
      <c r="E280">
        <v>1</v>
      </c>
      <c r="F280" s="5">
        <f>IF(Table1[[#This Row],[Artist Count]]&gt;=4, "4+", Table1[[#This Row],[Artist Count]])</f>
        <v>1</v>
      </c>
      <c r="G280">
        <v>2022</v>
      </c>
      <c r="H280">
        <v>7</v>
      </c>
      <c r="I280">
        <v>28</v>
      </c>
      <c r="J280" s="4">
        <f>DATE(Table1[[#This Row],[Released Year]],Table1[[#This Row],[Released Month]],Table1[[#This Row],[Released Day]])</f>
        <v>44770</v>
      </c>
      <c r="K280">
        <v>7613</v>
      </c>
      <c r="L280">
        <v>33</v>
      </c>
      <c r="M280" s="3">
        <v>782369383</v>
      </c>
      <c r="N280">
        <v>180</v>
      </c>
      <c r="O280">
        <v>90</v>
      </c>
      <c r="P280">
        <v>422</v>
      </c>
      <c r="Q280">
        <v>15</v>
      </c>
      <c r="R280">
        <v>55</v>
      </c>
      <c r="S280">
        <v>130</v>
      </c>
      <c r="T280" t="s">
        <v>73</v>
      </c>
      <c r="U280" t="s">
        <v>27</v>
      </c>
      <c r="V280">
        <v>92</v>
      </c>
      <c r="W280" t="str" cm="1">
        <f t="array" ref="W280">_xlfn.IFS(Table1[[#This Row],[Danceability %]]&lt;=35,"Low",Table1[[#This Row],[Danceability %]]&lt;=70,"Medium",Table1[[#This Row],[Danceability %]]&gt;70,"High")</f>
        <v>High</v>
      </c>
      <c r="X280">
        <v>78</v>
      </c>
      <c r="Y280">
        <v>62</v>
      </c>
      <c r="Z280" t="str" cm="1">
        <f t="array" ref="Z280">_xlfn.IFS(Table1[[#This Row],[Energy %]]&lt;=35,"Low",Table1[[#This Row],[Energy %]]&lt;=70,"Medium",Table1[[#This Row],[Energy %]]&gt;70,"High")</f>
        <v>Medium</v>
      </c>
      <c r="AA280">
        <v>18</v>
      </c>
      <c r="AB280" t="str" cm="1">
        <f t="array" ref="AB280">_xlfn.IFS(Table1[[#This Row],[Acousticness %]]&lt;=35,"Low",Table1[[#This Row],[Acousticness %]]&lt;=70,"Medium",Table1[[#This Row],[Acousticness %]]&gt;70,"High")</f>
        <v>Low</v>
      </c>
      <c r="AC280">
        <v>0</v>
      </c>
      <c r="AD280">
        <v>6</v>
      </c>
      <c r="AE280">
        <v>10</v>
      </c>
    </row>
    <row r="281" spans="1:31" x14ac:dyDescent="0.3">
      <c r="A281" t="s">
        <v>532</v>
      </c>
      <c r="B281" t="str">
        <f>PROPER(Table1[[#This Row],[track_name]])</f>
        <v>Made You Look</v>
      </c>
      <c r="C281" t="s">
        <v>533</v>
      </c>
      <c r="D281" t="str">
        <f>PROPER(Table1[[#This Row],[artist(s)_name]])</f>
        <v>Meghan Trainor</v>
      </c>
      <c r="E281">
        <v>1</v>
      </c>
      <c r="F281" s="5">
        <f>IF(Table1[[#This Row],[Artist Count]]&gt;=4, "4+", Table1[[#This Row],[Artist Count]])</f>
        <v>1</v>
      </c>
      <c r="G281">
        <v>2022</v>
      </c>
      <c r="H281">
        <v>10</v>
      </c>
      <c r="I281">
        <v>21</v>
      </c>
      <c r="J281" s="4">
        <f>DATE(Table1[[#This Row],[Released Year]],Table1[[#This Row],[Released Month]],Table1[[#This Row],[Released Day]])</f>
        <v>44855</v>
      </c>
      <c r="K281">
        <v>3956</v>
      </c>
      <c r="L281">
        <v>6</v>
      </c>
      <c r="M281" s="3">
        <v>502574952</v>
      </c>
      <c r="N281">
        <v>142</v>
      </c>
      <c r="O281">
        <v>23</v>
      </c>
      <c r="P281">
        <v>127</v>
      </c>
      <c r="Q281">
        <v>3</v>
      </c>
      <c r="R281">
        <v>16</v>
      </c>
      <c r="S281">
        <v>145</v>
      </c>
      <c r="T281" t="s">
        <v>131</v>
      </c>
      <c r="U281" t="s">
        <v>27</v>
      </c>
      <c r="V281">
        <v>84</v>
      </c>
      <c r="W281" t="str" cm="1">
        <f t="array" ref="W281">_xlfn.IFS(Table1[[#This Row],[Danceability %]]&lt;=35,"Low",Table1[[#This Row],[Danceability %]]&lt;=70,"Medium",Table1[[#This Row],[Danceability %]]&gt;70,"High")</f>
        <v>High</v>
      </c>
      <c r="X281">
        <v>88</v>
      </c>
      <c r="Y281">
        <v>53</v>
      </c>
      <c r="Z281" t="str" cm="1">
        <f t="array" ref="Z281">_xlfn.IFS(Table1[[#This Row],[Energy %]]&lt;=35,"Low",Table1[[#This Row],[Energy %]]&lt;=70,"Medium",Table1[[#This Row],[Energy %]]&gt;70,"High")</f>
        <v>Medium</v>
      </c>
      <c r="AA281">
        <v>35</v>
      </c>
      <c r="AB281" t="str" cm="1">
        <f t="array" ref="AB281">_xlfn.IFS(Table1[[#This Row],[Acousticness %]]&lt;=35,"Low",Table1[[#This Row],[Acousticness %]]&lt;=70,"Medium",Table1[[#This Row],[Acousticness %]]&gt;70,"High")</f>
        <v>Low</v>
      </c>
      <c r="AC281">
        <v>0</v>
      </c>
      <c r="AD281">
        <v>8</v>
      </c>
      <c r="AE281">
        <v>7</v>
      </c>
    </row>
    <row r="282" spans="1:31" x14ac:dyDescent="0.3">
      <c r="A282" t="s">
        <v>534</v>
      </c>
      <c r="B282" t="str">
        <f>PROPER(Table1[[#This Row],[track_name]])</f>
        <v>Watch This - Arizonatears Pluggnb Remix</v>
      </c>
      <c r="C282" t="s">
        <v>535</v>
      </c>
      <c r="D282" t="str">
        <f>PROPER(Table1[[#This Row],[artist(s)_name]])</f>
        <v>Sped Up Nightcore, Arizonatears, Lil Uzi Vert</v>
      </c>
      <c r="E282">
        <v>3</v>
      </c>
      <c r="F282" s="5">
        <f>IF(Table1[[#This Row],[Artist Count]]&gt;=4, "4+", Table1[[#This Row],[Artist Count]])</f>
        <v>3</v>
      </c>
      <c r="G282">
        <v>2023</v>
      </c>
      <c r="H282">
        <v>2</v>
      </c>
      <c r="I282">
        <v>5</v>
      </c>
      <c r="J282" s="4">
        <f>DATE(Table1[[#This Row],[Released Year]],Table1[[#This Row],[Released Month]],Table1[[#This Row],[Released Day]])</f>
        <v>44962</v>
      </c>
      <c r="K282">
        <v>1638</v>
      </c>
      <c r="L282">
        <v>10</v>
      </c>
      <c r="M282" s="3">
        <v>207033255</v>
      </c>
      <c r="N282">
        <v>0</v>
      </c>
      <c r="O282">
        <v>0</v>
      </c>
      <c r="P282">
        <v>21</v>
      </c>
      <c r="Q282">
        <v>0</v>
      </c>
      <c r="R282">
        <v>0</v>
      </c>
      <c r="S282">
        <v>130</v>
      </c>
      <c r="T282" t="s">
        <v>26</v>
      </c>
      <c r="U282" t="s">
        <v>39</v>
      </c>
      <c r="V282">
        <v>69</v>
      </c>
      <c r="W282" t="str" cm="1">
        <f t="array" ref="W282">_xlfn.IFS(Table1[[#This Row],[Danceability %]]&lt;=35,"Low",Table1[[#This Row],[Danceability %]]&lt;=70,"Medium",Table1[[#This Row],[Danceability %]]&gt;70,"High")</f>
        <v>Medium</v>
      </c>
      <c r="X282">
        <v>36</v>
      </c>
      <c r="Y282">
        <v>90</v>
      </c>
      <c r="Z282" t="str" cm="1">
        <f t="array" ref="Z282">_xlfn.IFS(Table1[[#This Row],[Energy %]]&lt;=35,"Low",Table1[[#This Row],[Energy %]]&lt;=70,"Medium",Table1[[#This Row],[Energy %]]&gt;70,"High")</f>
        <v>High</v>
      </c>
      <c r="AA282">
        <v>1</v>
      </c>
      <c r="AB282" t="str" cm="1">
        <f t="array" ref="AB282">_xlfn.IFS(Table1[[#This Row],[Acousticness %]]&lt;=35,"Low",Table1[[#This Row],[Acousticness %]]&lt;=70,"Medium",Table1[[#This Row],[Acousticness %]]&gt;70,"High")</f>
        <v>Low</v>
      </c>
      <c r="AC282">
        <v>10</v>
      </c>
      <c r="AD282">
        <v>15</v>
      </c>
      <c r="AE282">
        <v>4</v>
      </c>
    </row>
    <row r="283" spans="1:31" x14ac:dyDescent="0.3">
      <c r="A283" t="s">
        <v>536</v>
      </c>
      <c r="B283" t="str">
        <f>PROPER(Table1[[#This Row],[track_name]])</f>
        <v>No Se Va</v>
      </c>
      <c r="C283" t="s">
        <v>537</v>
      </c>
      <c r="D283" t="str">
        <f>PROPER(Table1[[#This Row],[artist(s)_name]])</f>
        <v>Grupo Frontera</v>
      </c>
      <c r="E283">
        <v>1</v>
      </c>
      <c r="F283" s="5">
        <f>IF(Table1[[#This Row],[Artist Count]]&gt;=4, "4+", Table1[[#This Row],[Artist Count]])</f>
        <v>1</v>
      </c>
      <c r="G283">
        <v>2022</v>
      </c>
      <c r="H283">
        <v>4</v>
      </c>
      <c r="I283">
        <v>28</v>
      </c>
      <c r="J283" s="4">
        <f>DATE(Table1[[#This Row],[Released Year]],Table1[[#This Row],[Released Month]],Table1[[#This Row],[Released Day]])</f>
        <v>44679</v>
      </c>
      <c r="K283">
        <v>924</v>
      </c>
      <c r="L283">
        <v>18</v>
      </c>
      <c r="M283" s="3">
        <v>404887295</v>
      </c>
      <c r="N283">
        <v>17</v>
      </c>
      <c r="O283">
        <v>80</v>
      </c>
      <c r="P283">
        <v>22</v>
      </c>
      <c r="Q283">
        <v>9</v>
      </c>
      <c r="R283">
        <v>38</v>
      </c>
      <c r="S283">
        <v>173</v>
      </c>
      <c r="U283" t="s">
        <v>27</v>
      </c>
      <c r="V283">
        <v>59</v>
      </c>
      <c r="W283" t="str" cm="1">
        <f t="array" ref="W283">_xlfn.IFS(Table1[[#This Row],[Danceability %]]&lt;=35,"Low",Table1[[#This Row],[Danceability %]]&lt;=70,"Medium",Table1[[#This Row],[Danceability %]]&gt;70,"High")</f>
        <v>Medium</v>
      </c>
      <c r="X283">
        <v>69</v>
      </c>
      <c r="Y283">
        <v>53</v>
      </c>
      <c r="Z283" t="str" cm="1">
        <f t="array" ref="Z283">_xlfn.IFS(Table1[[#This Row],[Energy %]]&lt;=35,"Low",Table1[[#This Row],[Energy %]]&lt;=70,"Medium",Table1[[#This Row],[Energy %]]&gt;70,"High")</f>
        <v>Medium</v>
      </c>
      <c r="AA283">
        <v>12</v>
      </c>
      <c r="AB283" t="str" cm="1">
        <f t="array" ref="AB283">_xlfn.IFS(Table1[[#This Row],[Acousticness %]]&lt;=35,"Low",Table1[[#This Row],[Acousticness %]]&lt;=70,"Medium",Table1[[#This Row],[Acousticness %]]&gt;70,"High")</f>
        <v>Low</v>
      </c>
      <c r="AC283">
        <v>0</v>
      </c>
      <c r="AD283">
        <v>23</v>
      </c>
      <c r="AE283">
        <v>3</v>
      </c>
    </row>
    <row r="284" spans="1:31" x14ac:dyDescent="0.3">
      <c r="A284" t="s">
        <v>538</v>
      </c>
      <c r="B284" t="str">
        <f>PROPER(Table1[[#This Row],[track_name]])</f>
        <v>Punto G</v>
      </c>
      <c r="C284" t="s">
        <v>45</v>
      </c>
      <c r="D284" t="str">
        <f>PROPER(Table1[[#This Row],[artist(s)_name]])</f>
        <v>Quevedo</v>
      </c>
      <c r="E284">
        <v>1</v>
      </c>
      <c r="F284" s="5">
        <f>IF(Table1[[#This Row],[Artist Count]]&gt;=4, "4+", Table1[[#This Row],[Artist Count]])</f>
        <v>1</v>
      </c>
      <c r="G284">
        <v>2022</v>
      </c>
      <c r="H284">
        <v>11</v>
      </c>
      <c r="I284">
        <v>4</v>
      </c>
      <c r="J284" s="4">
        <f>DATE(Table1[[#This Row],[Released Year]],Table1[[#This Row],[Released Month]],Table1[[#This Row],[Released Day]])</f>
        <v>44869</v>
      </c>
      <c r="K284">
        <v>1985</v>
      </c>
      <c r="L284">
        <v>35</v>
      </c>
      <c r="M284" s="3">
        <v>381161027</v>
      </c>
      <c r="N284">
        <v>34</v>
      </c>
      <c r="O284">
        <v>26</v>
      </c>
      <c r="P284">
        <v>37</v>
      </c>
      <c r="Q284">
        <v>5</v>
      </c>
      <c r="R284">
        <v>1</v>
      </c>
      <c r="S284">
        <v>92</v>
      </c>
      <c r="T284" t="s">
        <v>26</v>
      </c>
      <c r="U284" t="s">
        <v>39</v>
      </c>
      <c r="V284">
        <v>75</v>
      </c>
      <c r="W284" t="str" cm="1">
        <f t="array" ref="W284">_xlfn.IFS(Table1[[#This Row],[Danceability %]]&lt;=35,"Low",Table1[[#This Row],[Danceability %]]&lt;=70,"Medium",Table1[[#This Row],[Danceability %]]&gt;70,"High")</f>
        <v>High</v>
      </c>
      <c r="X284">
        <v>55</v>
      </c>
      <c r="Y284">
        <v>76</v>
      </c>
      <c r="Z284" t="str" cm="1">
        <f t="array" ref="Z284">_xlfn.IFS(Table1[[#This Row],[Energy %]]&lt;=35,"Low",Table1[[#This Row],[Energy %]]&lt;=70,"Medium",Table1[[#This Row],[Energy %]]&gt;70,"High")</f>
        <v>High</v>
      </c>
      <c r="AA284">
        <v>25</v>
      </c>
      <c r="AB284" t="str" cm="1">
        <f t="array" ref="AB284">_xlfn.IFS(Table1[[#This Row],[Acousticness %]]&lt;=35,"Low",Table1[[#This Row],[Acousticness %]]&lt;=70,"Medium",Table1[[#This Row],[Acousticness %]]&gt;70,"High")</f>
        <v>Low</v>
      </c>
      <c r="AC284">
        <v>0</v>
      </c>
      <c r="AD284">
        <v>10</v>
      </c>
      <c r="AE284">
        <v>15</v>
      </c>
    </row>
    <row r="285" spans="1:31" x14ac:dyDescent="0.3">
      <c r="A285" t="s">
        <v>539</v>
      </c>
      <c r="B285" t="str">
        <f>PROPER(Table1[[#This Row],[track_name]])</f>
        <v>Lovers Rock</v>
      </c>
      <c r="C285" t="s">
        <v>540</v>
      </c>
      <c r="D285" t="str">
        <f>PROPER(Table1[[#This Row],[artist(s)_name]])</f>
        <v>Tv Girl</v>
      </c>
      <c r="E285">
        <v>1</v>
      </c>
      <c r="F285" s="5">
        <f>IF(Table1[[#This Row],[Artist Count]]&gt;=4, "4+", Table1[[#This Row],[Artist Count]])</f>
        <v>1</v>
      </c>
      <c r="G285">
        <v>2014</v>
      </c>
      <c r="H285">
        <v>6</v>
      </c>
      <c r="I285">
        <v>5</v>
      </c>
      <c r="J285" s="4">
        <f>DATE(Table1[[#This Row],[Released Year]],Table1[[#This Row],[Released Month]],Table1[[#This Row],[Released Day]])</f>
        <v>41795</v>
      </c>
      <c r="K285">
        <v>6339</v>
      </c>
      <c r="L285">
        <v>13</v>
      </c>
      <c r="M285" s="3">
        <v>466231982</v>
      </c>
      <c r="N285">
        <v>3</v>
      </c>
      <c r="O285">
        <v>1</v>
      </c>
      <c r="P285">
        <v>36</v>
      </c>
      <c r="Q285">
        <v>1</v>
      </c>
      <c r="R285">
        <v>37</v>
      </c>
      <c r="S285">
        <v>105</v>
      </c>
      <c r="T285" t="s">
        <v>33</v>
      </c>
      <c r="U285" t="s">
        <v>39</v>
      </c>
      <c r="V285">
        <v>56</v>
      </c>
      <c r="W285" t="str" cm="1">
        <f t="array" ref="W285">_xlfn.IFS(Table1[[#This Row],[Danceability %]]&lt;=35,"Low",Table1[[#This Row],[Danceability %]]&lt;=70,"Medium",Table1[[#This Row],[Danceability %]]&gt;70,"High")</f>
        <v>Medium</v>
      </c>
      <c r="X285">
        <v>57</v>
      </c>
      <c r="Y285">
        <v>87</v>
      </c>
      <c r="Z285" t="str" cm="1">
        <f t="array" ref="Z285">_xlfn.IFS(Table1[[#This Row],[Energy %]]&lt;=35,"Low",Table1[[#This Row],[Energy %]]&lt;=70,"Medium",Table1[[#This Row],[Energy %]]&gt;70,"High")</f>
        <v>High</v>
      </c>
      <c r="AA285">
        <v>0</v>
      </c>
      <c r="AB285" t="str" cm="1">
        <f t="array" ref="AB285">_xlfn.IFS(Table1[[#This Row],[Acousticness %]]&lt;=35,"Low",Table1[[#This Row],[Acousticness %]]&lt;=70,"Medium",Table1[[#This Row],[Acousticness %]]&gt;70,"High")</f>
        <v>Low</v>
      </c>
      <c r="AC285">
        <v>1</v>
      </c>
      <c r="AD285">
        <v>10</v>
      </c>
      <c r="AE285">
        <v>4</v>
      </c>
    </row>
    <row r="286" spans="1:31" x14ac:dyDescent="0.3">
      <c r="A286" t="s">
        <v>541</v>
      </c>
      <c r="B286" t="str">
        <f>PROPER(Table1[[#This Row],[track_name]])</f>
        <v>Metamorphosis</v>
      </c>
      <c r="C286" t="s">
        <v>542</v>
      </c>
      <c r="D286" t="str">
        <f>PROPER(Table1[[#This Row],[artist(s)_name]])</f>
        <v>Interworld</v>
      </c>
      <c r="E286">
        <v>1</v>
      </c>
      <c r="F286" s="5">
        <f>IF(Table1[[#This Row],[Artist Count]]&gt;=4, "4+", Table1[[#This Row],[Artist Count]])</f>
        <v>1</v>
      </c>
      <c r="G286">
        <v>2021</v>
      </c>
      <c r="H286">
        <v>11</v>
      </c>
      <c r="I286">
        <v>25</v>
      </c>
      <c r="J286" s="4">
        <f>DATE(Table1[[#This Row],[Released Year]],Table1[[#This Row],[Released Month]],Table1[[#This Row],[Released Day]])</f>
        <v>44525</v>
      </c>
      <c r="K286">
        <v>1561</v>
      </c>
      <c r="L286">
        <v>24</v>
      </c>
      <c r="M286" s="3">
        <v>357580552</v>
      </c>
      <c r="N286">
        <v>18</v>
      </c>
      <c r="O286">
        <v>78</v>
      </c>
      <c r="P286">
        <v>24</v>
      </c>
      <c r="Q286">
        <v>0</v>
      </c>
      <c r="R286">
        <v>30</v>
      </c>
      <c r="S286">
        <v>175</v>
      </c>
      <c r="T286" t="s">
        <v>73</v>
      </c>
      <c r="U286" t="s">
        <v>39</v>
      </c>
      <c r="V286">
        <v>59</v>
      </c>
      <c r="W286" t="str" cm="1">
        <f t="array" ref="W286">_xlfn.IFS(Table1[[#This Row],[Danceability %]]&lt;=35,"Low",Table1[[#This Row],[Danceability %]]&lt;=70,"Medium",Table1[[#This Row],[Danceability %]]&gt;70,"High")</f>
        <v>Medium</v>
      </c>
      <c r="X286">
        <v>15</v>
      </c>
      <c r="Y286">
        <v>64</v>
      </c>
      <c r="Z286" t="str" cm="1">
        <f t="array" ref="Z286">_xlfn.IFS(Table1[[#This Row],[Energy %]]&lt;=35,"Low",Table1[[#This Row],[Energy %]]&lt;=70,"Medium",Table1[[#This Row],[Energy %]]&gt;70,"High")</f>
        <v>Medium</v>
      </c>
      <c r="AA286">
        <v>43</v>
      </c>
      <c r="AB286" t="str" cm="1">
        <f t="array" ref="AB286">_xlfn.IFS(Table1[[#This Row],[Acousticness %]]&lt;=35,"Low",Table1[[#This Row],[Acousticness %]]&lt;=70,"Medium",Table1[[#This Row],[Acousticness %]]&gt;70,"High")</f>
        <v>Medium</v>
      </c>
      <c r="AC286">
        <v>90</v>
      </c>
      <c r="AD286">
        <v>12</v>
      </c>
      <c r="AE286">
        <v>10</v>
      </c>
    </row>
    <row r="287" spans="1:31" x14ac:dyDescent="0.3">
      <c r="A287" t="s">
        <v>543</v>
      </c>
      <c r="B287" t="str">
        <f>PROPER(Table1[[#This Row],[track_name]])</f>
        <v>Mami Chula</v>
      </c>
      <c r="C287" t="s">
        <v>544</v>
      </c>
      <c r="D287" t="str">
        <f>PROPER(Table1[[#This Row],[artist(s)_name]])</f>
        <v>Quevedo, Jhayco</v>
      </c>
      <c r="E287">
        <v>2</v>
      </c>
      <c r="F287" s="5">
        <f>IF(Table1[[#This Row],[Artist Count]]&gt;=4, "4+", Table1[[#This Row],[Artist Count]])</f>
        <v>2</v>
      </c>
      <c r="G287">
        <v>2023</v>
      </c>
      <c r="H287">
        <v>4</v>
      </c>
      <c r="I287">
        <v>27</v>
      </c>
      <c r="J287" s="4">
        <f>DATE(Table1[[#This Row],[Released Year]],Table1[[#This Row],[Released Month]],Table1[[#This Row],[Released Day]])</f>
        <v>45043</v>
      </c>
      <c r="K287">
        <v>875</v>
      </c>
      <c r="L287">
        <v>4</v>
      </c>
      <c r="M287" s="3">
        <v>61105704</v>
      </c>
      <c r="N287">
        <v>17</v>
      </c>
      <c r="O287">
        <v>13</v>
      </c>
      <c r="P287">
        <v>27</v>
      </c>
      <c r="Q287">
        <v>0</v>
      </c>
      <c r="R287">
        <v>43</v>
      </c>
      <c r="S287">
        <v>120</v>
      </c>
      <c r="T287" t="s">
        <v>73</v>
      </c>
      <c r="U287" t="s">
        <v>39</v>
      </c>
      <c r="V287">
        <v>80</v>
      </c>
      <c r="W287" t="str" cm="1">
        <f t="array" ref="W287">_xlfn.IFS(Table1[[#This Row],[Danceability %]]&lt;=35,"Low",Table1[[#This Row],[Danceability %]]&lt;=70,"Medium",Table1[[#This Row],[Danceability %]]&gt;70,"High")</f>
        <v>High</v>
      </c>
      <c r="X287">
        <v>33</v>
      </c>
      <c r="Y287">
        <v>70</v>
      </c>
      <c r="Z287" t="str" cm="1">
        <f t="array" ref="Z287">_xlfn.IFS(Table1[[#This Row],[Energy %]]&lt;=35,"Low",Table1[[#This Row],[Energy %]]&lt;=70,"Medium",Table1[[#This Row],[Energy %]]&gt;70,"High")</f>
        <v>Medium</v>
      </c>
      <c r="AA287">
        <v>22</v>
      </c>
      <c r="AB287" t="str" cm="1">
        <f t="array" ref="AB287">_xlfn.IFS(Table1[[#This Row],[Acousticness %]]&lt;=35,"Low",Table1[[#This Row],[Acousticness %]]&lt;=70,"Medium",Table1[[#This Row],[Acousticness %]]&gt;70,"High")</f>
        <v>Low</v>
      </c>
      <c r="AC287">
        <v>0</v>
      </c>
      <c r="AD287">
        <v>9</v>
      </c>
      <c r="AE287">
        <v>4</v>
      </c>
    </row>
    <row r="288" spans="1:31" x14ac:dyDescent="0.3">
      <c r="A288" t="s">
        <v>545</v>
      </c>
      <c r="B288" t="str">
        <f>PROPER(Table1[[#This Row],[track_name]])</f>
        <v>En Paris</v>
      </c>
      <c r="C288" t="s">
        <v>546</v>
      </c>
      <c r="D288" t="str">
        <f>PROPER(Table1[[#This Row],[artist(s)_name]])</f>
        <v>El Chachito, Junior H</v>
      </c>
      <c r="E288">
        <v>2</v>
      </c>
      <c r="F288" s="5">
        <f>IF(Table1[[#This Row],[Artist Count]]&gt;=4, "4+", Table1[[#This Row],[Artist Count]])</f>
        <v>2</v>
      </c>
      <c r="G288">
        <v>2022</v>
      </c>
      <c r="H288">
        <v>12</v>
      </c>
      <c r="I288">
        <v>24</v>
      </c>
      <c r="J288" s="4">
        <f>DATE(Table1[[#This Row],[Released Year]],Table1[[#This Row],[Released Month]],Table1[[#This Row],[Released Day]])</f>
        <v>44919</v>
      </c>
      <c r="K288">
        <v>406</v>
      </c>
      <c r="L288">
        <v>5</v>
      </c>
      <c r="M288" s="3">
        <v>198275403</v>
      </c>
      <c r="N288">
        <v>3</v>
      </c>
      <c r="O288">
        <v>31</v>
      </c>
      <c r="P288">
        <v>2</v>
      </c>
      <c r="Q288">
        <v>1</v>
      </c>
      <c r="R288">
        <v>0</v>
      </c>
      <c r="S288">
        <v>139</v>
      </c>
      <c r="T288" t="s">
        <v>215</v>
      </c>
      <c r="U288" t="s">
        <v>39</v>
      </c>
      <c r="V288">
        <v>70</v>
      </c>
      <c r="W288" t="str" cm="1">
        <f t="array" ref="W288">_xlfn.IFS(Table1[[#This Row],[Danceability %]]&lt;=35,"Low",Table1[[#This Row],[Danceability %]]&lt;=70,"Medium",Table1[[#This Row],[Danceability %]]&gt;70,"High")</f>
        <v>Medium</v>
      </c>
      <c r="X288">
        <v>77</v>
      </c>
      <c r="Y288">
        <v>48</v>
      </c>
      <c r="Z288" t="str" cm="1">
        <f t="array" ref="Z288">_xlfn.IFS(Table1[[#This Row],[Energy %]]&lt;=35,"Low",Table1[[#This Row],[Energy %]]&lt;=70,"Medium",Table1[[#This Row],[Energy %]]&gt;70,"High")</f>
        <v>Medium</v>
      </c>
      <c r="AA288">
        <v>37</v>
      </c>
      <c r="AB288" t="str" cm="1">
        <f t="array" ref="AB288">_xlfn.IFS(Table1[[#This Row],[Acousticness %]]&lt;=35,"Low",Table1[[#This Row],[Acousticness %]]&lt;=70,"Medium",Table1[[#This Row],[Acousticness %]]&gt;70,"High")</f>
        <v>Medium</v>
      </c>
      <c r="AC288">
        <v>0</v>
      </c>
      <c r="AD288">
        <v>12</v>
      </c>
      <c r="AE288">
        <v>5</v>
      </c>
    </row>
    <row r="289" spans="1:31" x14ac:dyDescent="0.3">
      <c r="A289" t="s">
        <v>547</v>
      </c>
      <c r="B289" t="str">
        <f>PROPER(Table1[[#This Row],[track_name]])</f>
        <v>Set Me Free Pt.2</v>
      </c>
      <c r="C289" t="s">
        <v>72</v>
      </c>
      <c r="D289" t="str">
        <f>PROPER(Table1[[#This Row],[artist(s)_name]])</f>
        <v>Jimin</v>
      </c>
      <c r="E289">
        <v>1</v>
      </c>
      <c r="F289" s="5">
        <f>IF(Table1[[#This Row],[Artist Count]]&gt;=4, "4+", Table1[[#This Row],[Artist Count]])</f>
        <v>1</v>
      </c>
      <c r="G289">
        <v>2023</v>
      </c>
      <c r="H289">
        <v>3</v>
      </c>
      <c r="I289">
        <v>17</v>
      </c>
      <c r="J289" s="4">
        <f>DATE(Table1[[#This Row],[Released Year]],Table1[[#This Row],[Released Month]],Table1[[#This Row],[Released Day]])</f>
        <v>45002</v>
      </c>
      <c r="K289">
        <v>340</v>
      </c>
      <c r="L289">
        <v>13</v>
      </c>
      <c r="M289" s="3">
        <v>168448603</v>
      </c>
      <c r="N289">
        <v>4</v>
      </c>
      <c r="O289">
        <v>71</v>
      </c>
      <c r="P289">
        <v>16</v>
      </c>
      <c r="Q289">
        <v>1</v>
      </c>
      <c r="R289">
        <v>9</v>
      </c>
      <c r="S289">
        <v>132</v>
      </c>
      <c r="U289" t="s">
        <v>39</v>
      </c>
      <c r="V289">
        <v>59</v>
      </c>
      <c r="W289" t="str" cm="1">
        <f t="array" ref="W289">_xlfn.IFS(Table1[[#This Row],[Danceability %]]&lt;=35,"Low",Table1[[#This Row],[Danceability %]]&lt;=70,"Medium",Table1[[#This Row],[Danceability %]]&gt;70,"High")</f>
        <v>Medium</v>
      </c>
      <c r="X289">
        <v>56</v>
      </c>
      <c r="Y289">
        <v>82</v>
      </c>
      <c r="Z289" t="str" cm="1">
        <f t="array" ref="Z289">_xlfn.IFS(Table1[[#This Row],[Energy %]]&lt;=35,"Low",Table1[[#This Row],[Energy %]]&lt;=70,"Medium",Table1[[#This Row],[Energy %]]&gt;70,"High")</f>
        <v>High</v>
      </c>
      <c r="AA289">
        <v>12</v>
      </c>
      <c r="AB289" t="str" cm="1">
        <f t="array" ref="AB289">_xlfn.IFS(Table1[[#This Row],[Acousticness %]]&lt;=35,"Low",Table1[[#This Row],[Acousticness %]]&lt;=70,"Medium",Table1[[#This Row],[Acousticness %]]&gt;70,"High")</f>
        <v>Low</v>
      </c>
      <c r="AC289">
        <v>0</v>
      </c>
      <c r="AD289">
        <v>12</v>
      </c>
      <c r="AE289">
        <v>6</v>
      </c>
    </row>
    <row r="290" spans="1:31" x14ac:dyDescent="0.3">
      <c r="A290" t="s">
        <v>548</v>
      </c>
      <c r="B290" t="str">
        <f>PROPER(Table1[[#This Row],[track_name]])</f>
        <v>I Was Never There</v>
      </c>
      <c r="C290" t="s">
        <v>549</v>
      </c>
      <c r="D290" t="str">
        <f>PROPER(Table1[[#This Row],[artist(s)_name]])</f>
        <v>The Weeknd, Gesaffelstein</v>
      </c>
      <c r="E290">
        <v>2</v>
      </c>
      <c r="F290" s="5">
        <f>IF(Table1[[#This Row],[Artist Count]]&gt;=4, "4+", Table1[[#This Row],[Artist Count]])</f>
        <v>2</v>
      </c>
      <c r="G290">
        <v>2018</v>
      </c>
      <c r="H290">
        <v>3</v>
      </c>
      <c r="I290">
        <v>29</v>
      </c>
      <c r="J290" s="4">
        <f>DATE(Table1[[#This Row],[Released Year]],Table1[[#This Row],[Released Month]],Table1[[#This Row],[Released Day]])</f>
        <v>43188</v>
      </c>
      <c r="K290">
        <v>4188</v>
      </c>
      <c r="L290">
        <v>15</v>
      </c>
      <c r="M290" s="3">
        <v>705469769</v>
      </c>
      <c r="N290">
        <v>30</v>
      </c>
      <c r="O290">
        <v>70</v>
      </c>
      <c r="P290">
        <v>142</v>
      </c>
      <c r="Q290">
        <v>0</v>
      </c>
      <c r="R290">
        <v>27</v>
      </c>
      <c r="S290">
        <v>114</v>
      </c>
      <c r="T290" t="s">
        <v>131</v>
      </c>
      <c r="U290" t="s">
        <v>27</v>
      </c>
      <c r="V290">
        <v>32</v>
      </c>
      <c r="W290" t="str" cm="1">
        <f t="array" ref="W290">_xlfn.IFS(Table1[[#This Row],[Danceability %]]&lt;=35,"Low",Table1[[#This Row],[Danceability %]]&lt;=70,"Medium",Table1[[#This Row],[Danceability %]]&gt;70,"High")</f>
        <v>Low</v>
      </c>
      <c r="X290">
        <v>17</v>
      </c>
      <c r="Y290">
        <v>74</v>
      </c>
      <c r="Z290" t="str" cm="1">
        <f t="array" ref="Z290">_xlfn.IFS(Table1[[#This Row],[Energy %]]&lt;=35,"Low",Table1[[#This Row],[Energy %]]&lt;=70,"Medium",Table1[[#This Row],[Energy %]]&gt;70,"High")</f>
        <v>High</v>
      </c>
      <c r="AA290">
        <v>14</v>
      </c>
      <c r="AB290" t="str" cm="1">
        <f t="array" ref="AB290">_xlfn.IFS(Table1[[#This Row],[Acousticness %]]&lt;=35,"Low",Table1[[#This Row],[Acousticness %]]&lt;=70,"Medium",Table1[[#This Row],[Acousticness %]]&gt;70,"High")</f>
        <v>Low</v>
      </c>
      <c r="AC290">
        <v>0</v>
      </c>
      <c r="AD290">
        <v>17</v>
      </c>
      <c r="AE290">
        <v>3</v>
      </c>
    </row>
    <row r="291" spans="1:31" x14ac:dyDescent="0.3">
      <c r="A291" t="s">
        <v>550</v>
      </c>
      <c r="B291" t="str">
        <f>PROPER(Table1[[#This Row],[track_name]])</f>
        <v>Don'T Ever Say Love Me (Feat. Rm Of Bts)</v>
      </c>
      <c r="C291" t="s">
        <v>551</v>
      </c>
      <c r="D291" t="str">
        <f>PROPER(Table1[[#This Row],[artist(s)_name]])</f>
        <v>Rm, Colde</v>
      </c>
      <c r="E291">
        <v>2</v>
      </c>
      <c r="F291" s="5">
        <f>IF(Table1[[#This Row],[Artist Count]]&gt;=4, "4+", Table1[[#This Row],[Artist Count]])</f>
        <v>2</v>
      </c>
      <c r="G291">
        <v>2023</v>
      </c>
      <c r="H291">
        <v>5</v>
      </c>
      <c r="I291">
        <v>4</v>
      </c>
      <c r="J291" s="4">
        <f>DATE(Table1[[#This Row],[Released Year]],Table1[[#This Row],[Released Month]],Table1[[#This Row],[Released Day]])</f>
        <v>45050</v>
      </c>
      <c r="K291">
        <v>105</v>
      </c>
      <c r="L291">
        <v>0</v>
      </c>
      <c r="M291" s="3">
        <v>34502215</v>
      </c>
      <c r="N291">
        <v>5</v>
      </c>
      <c r="O291">
        <v>9</v>
      </c>
      <c r="P291">
        <v>5</v>
      </c>
      <c r="Q291">
        <v>0</v>
      </c>
      <c r="R291">
        <v>0</v>
      </c>
      <c r="S291">
        <v>145</v>
      </c>
      <c r="T291" t="s">
        <v>26</v>
      </c>
      <c r="U291" t="s">
        <v>39</v>
      </c>
      <c r="V291">
        <v>54</v>
      </c>
      <c r="W291" t="str" cm="1">
        <f t="array" ref="W291">_xlfn.IFS(Table1[[#This Row],[Danceability %]]&lt;=35,"Low",Table1[[#This Row],[Danceability %]]&lt;=70,"Medium",Table1[[#This Row],[Danceability %]]&gt;70,"High")</f>
        <v>Medium</v>
      </c>
      <c r="X291">
        <v>19</v>
      </c>
      <c r="Y291">
        <v>48</v>
      </c>
      <c r="Z291" t="str" cm="1">
        <f t="array" ref="Z291">_xlfn.IFS(Table1[[#This Row],[Energy %]]&lt;=35,"Low",Table1[[#This Row],[Energy %]]&lt;=70,"Medium",Table1[[#This Row],[Energy %]]&gt;70,"High")</f>
        <v>Medium</v>
      </c>
      <c r="AA291">
        <v>36</v>
      </c>
      <c r="AB291" t="str" cm="1">
        <f t="array" ref="AB291">_xlfn.IFS(Table1[[#This Row],[Acousticness %]]&lt;=35,"Low",Table1[[#This Row],[Acousticness %]]&lt;=70,"Medium",Table1[[#This Row],[Acousticness %]]&gt;70,"High")</f>
        <v>Medium</v>
      </c>
      <c r="AC291">
        <v>0</v>
      </c>
      <c r="AD291">
        <v>37</v>
      </c>
      <c r="AE291">
        <v>5</v>
      </c>
    </row>
    <row r="292" spans="1:31" x14ac:dyDescent="0.3">
      <c r="A292" t="s">
        <v>552</v>
      </c>
      <c r="B292" t="str">
        <f>PROPER(Table1[[#This Row],[track_name]])</f>
        <v>Shut Down</v>
      </c>
      <c r="C292" t="s">
        <v>553</v>
      </c>
      <c r="D292" t="str">
        <f>PROPER(Table1[[#This Row],[artist(s)_name]])</f>
        <v>Blackpink</v>
      </c>
      <c r="E292">
        <v>1</v>
      </c>
      <c r="F292" s="5">
        <f>IF(Table1[[#This Row],[Artist Count]]&gt;=4, "4+", Table1[[#This Row],[Artist Count]])</f>
        <v>1</v>
      </c>
      <c r="G292">
        <v>2022</v>
      </c>
      <c r="H292">
        <v>9</v>
      </c>
      <c r="I292">
        <v>16</v>
      </c>
      <c r="J292" s="4">
        <f>DATE(Table1[[#This Row],[Released Year]],Table1[[#This Row],[Released Month]],Table1[[#This Row],[Released Day]])</f>
        <v>44820</v>
      </c>
      <c r="K292">
        <v>1524</v>
      </c>
      <c r="L292">
        <v>17</v>
      </c>
      <c r="M292" s="3">
        <v>482175240</v>
      </c>
      <c r="N292">
        <v>53</v>
      </c>
      <c r="O292">
        <v>120</v>
      </c>
      <c r="P292">
        <v>62</v>
      </c>
      <c r="Q292">
        <v>0</v>
      </c>
      <c r="R292">
        <v>2</v>
      </c>
      <c r="S292">
        <v>110</v>
      </c>
      <c r="U292" t="s">
        <v>27</v>
      </c>
      <c r="V292">
        <v>82</v>
      </c>
      <c r="W292" t="str" cm="1">
        <f t="array" ref="W292">_xlfn.IFS(Table1[[#This Row],[Danceability %]]&lt;=35,"Low",Table1[[#This Row],[Danceability %]]&lt;=70,"Medium",Table1[[#This Row],[Danceability %]]&gt;70,"High")</f>
        <v>High</v>
      </c>
      <c r="X292">
        <v>67</v>
      </c>
      <c r="Y292">
        <v>69</v>
      </c>
      <c r="Z292" t="str" cm="1">
        <f t="array" ref="Z292">_xlfn.IFS(Table1[[#This Row],[Energy %]]&lt;=35,"Low",Table1[[#This Row],[Energy %]]&lt;=70,"Medium",Table1[[#This Row],[Energy %]]&gt;70,"High")</f>
        <v>Medium</v>
      </c>
      <c r="AA292">
        <v>0</v>
      </c>
      <c r="AB292" t="str" cm="1">
        <f t="array" ref="AB292">_xlfn.IFS(Table1[[#This Row],[Acousticness %]]&lt;=35,"Low",Table1[[#This Row],[Acousticness %]]&lt;=70,"Medium",Table1[[#This Row],[Acousticness %]]&gt;70,"High")</f>
        <v>Low</v>
      </c>
      <c r="AC292">
        <v>0</v>
      </c>
      <c r="AD292">
        <v>18</v>
      </c>
      <c r="AE292">
        <v>4</v>
      </c>
    </row>
    <row r="293" spans="1:31" x14ac:dyDescent="0.3">
      <c r="A293" t="s">
        <v>554</v>
      </c>
      <c r="B293" t="str">
        <f>PROPER(Table1[[#This Row],[track_name]])</f>
        <v>Gato De Noche</v>
      </c>
      <c r="C293" t="s">
        <v>555</v>
      </c>
      <c r="D293" t="str">
        <f>PROPER(Table1[[#This Row],[artist(s)_name]])</f>
        <v>Nengo Flow, Bad Bunny</v>
      </c>
      <c r="E293">
        <v>2</v>
      </c>
      <c r="F293" s="5">
        <f>IF(Table1[[#This Row],[Artist Count]]&gt;=4, "4+", Table1[[#This Row],[Artist Count]])</f>
        <v>2</v>
      </c>
      <c r="G293">
        <v>2022</v>
      </c>
      <c r="H293">
        <v>12</v>
      </c>
      <c r="I293">
        <v>22</v>
      </c>
      <c r="J293" s="4">
        <f>DATE(Table1[[#This Row],[Released Year]],Table1[[#This Row],[Released Month]],Table1[[#This Row],[Released Day]])</f>
        <v>44917</v>
      </c>
      <c r="K293">
        <v>2651</v>
      </c>
      <c r="L293">
        <v>30</v>
      </c>
      <c r="M293" s="3">
        <v>304118600</v>
      </c>
      <c r="N293">
        <v>21</v>
      </c>
      <c r="O293">
        <v>55</v>
      </c>
      <c r="P293">
        <v>32</v>
      </c>
      <c r="Q293">
        <v>3</v>
      </c>
      <c r="R293">
        <v>0</v>
      </c>
      <c r="S293">
        <v>94</v>
      </c>
      <c r="T293" t="s">
        <v>64</v>
      </c>
      <c r="U293" t="s">
        <v>27</v>
      </c>
      <c r="V293">
        <v>89</v>
      </c>
      <c r="W293" t="str" cm="1">
        <f t="array" ref="W293">_xlfn.IFS(Table1[[#This Row],[Danceability %]]&lt;=35,"Low",Table1[[#This Row],[Danceability %]]&lt;=70,"Medium",Table1[[#This Row],[Danceability %]]&gt;70,"High")</f>
        <v>High</v>
      </c>
      <c r="X293">
        <v>61</v>
      </c>
      <c r="Y293">
        <v>66</v>
      </c>
      <c r="Z293" t="str" cm="1">
        <f t="array" ref="Z293">_xlfn.IFS(Table1[[#This Row],[Energy %]]&lt;=35,"Low",Table1[[#This Row],[Energy %]]&lt;=70,"Medium",Table1[[#This Row],[Energy %]]&gt;70,"High")</f>
        <v>Medium</v>
      </c>
      <c r="AA293">
        <v>17</v>
      </c>
      <c r="AB293" t="str" cm="1">
        <f t="array" ref="AB293">_xlfn.IFS(Table1[[#This Row],[Acousticness %]]&lt;=35,"Low",Table1[[#This Row],[Acousticness %]]&lt;=70,"Medium",Table1[[#This Row],[Acousticness %]]&gt;70,"High")</f>
        <v>Low</v>
      </c>
      <c r="AC293">
        <v>0</v>
      </c>
      <c r="AD293">
        <v>36</v>
      </c>
      <c r="AE293">
        <v>16</v>
      </c>
    </row>
    <row r="294" spans="1:31" x14ac:dyDescent="0.3">
      <c r="A294" t="s">
        <v>556</v>
      </c>
      <c r="B294" t="str">
        <f>PROPER(Table1[[#This Row],[track_name]])</f>
        <v>Call Out My Name</v>
      </c>
      <c r="C294" t="s">
        <v>124</v>
      </c>
      <c r="D294" t="str">
        <f>PROPER(Table1[[#This Row],[artist(s)_name]])</f>
        <v>The Weeknd</v>
      </c>
      <c r="E294">
        <v>1</v>
      </c>
      <c r="F294" s="5">
        <f>IF(Table1[[#This Row],[Artist Count]]&gt;=4, "4+", Table1[[#This Row],[Artist Count]])</f>
        <v>1</v>
      </c>
      <c r="G294">
        <v>2018</v>
      </c>
      <c r="H294">
        <v>3</v>
      </c>
      <c r="I294">
        <v>29</v>
      </c>
      <c r="J294" s="4">
        <f>DATE(Table1[[#This Row],[Released Year]],Table1[[#This Row],[Released Month]],Table1[[#This Row],[Released Day]])</f>
        <v>43188</v>
      </c>
      <c r="K294">
        <v>11087</v>
      </c>
      <c r="L294">
        <v>6</v>
      </c>
      <c r="M294" s="3">
        <v>1449799467</v>
      </c>
      <c r="N294">
        <v>151</v>
      </c>
      <c r="O294">
        <v>107</v>
      </c>
      <c r="P294">
        <v>801</v>
      </c>
      <c r="Q294">
        <v>1</v>
      </c>
      <c r="R294">
        <v>105</v>
      </c>
      <c r="S294">
        <v>134</v>
      </c>
      <c r="T294" t="s">
        <v>30</v>
      </c>
      <c r="U294" t="s">
        <v>27</v>
      </c>
      <c r="V294">
        <v>45</v>
      </c>
      <c r="W294" t="str" cm="1">
        <f t="array" ref="W294">_xlfn.IFS(Table1[[#This Row],[Danceability %]]&lt;=35,"Low",Table1[[#This Row],[Danceability %]]&lt;=70,"Medium",Table1[[#This Row],[Danceability %]]&gt;70,"High")</f>
        <v>Medium</v>
      </c>
      <c r="X294">
        <v>17</v>
      </c>
      <c r="Y294">
        <v>60</v>
      </c>
      <c r="Z294" t="str" cm="1">
        <f t="array" ref="Z294">_xlfn.IFS(Table1[[#This Row],[Energy %]]&lt;=35,"Low",Table1[[#This Row],[Energy %]]&lt;=70,"Medium",Table1[[#This Row],[Energy %]]&gt;70,"High")</f>
        <v>Medium</v>
      </c>
      <c r="AA294">
        <v>21</v>
      </c>
      <c r="AB294" t="str" cm="1">
        <f t="array" ref="AB294">_xlfn.IFS(Table1[[#This Row],[Acousticness %]]&lt;=35,"Low",Table1[[#This Row],[Acousticness %]]&lt;=70,"Medium",Table1[[#This Row],[Acousticness %]]&gt;70,"High")</f>
        <v>Low</v>
      </c>
      <c r="AC294">
        <v>0</v>
      </c>
      <c r="AD294">
        <v>33</v>
      </c>
      <c r="AE294">
        <v>4</v>
      </c>
    </row>
    <row r="295" spans="1:31" x14ac:dyDescent="0.3">
      <c r="A295" t="s">
        <v>557</v>
      </c>
      <c r="B295" t="str">
        <f>PROPER(Table1[[#This Row],[track_name]])</f>
        <v>Like Crazy (English Version)</v>
      </c>
      <c r="C295" t="s">
        <v>72</v>
      </c>
      <c r="D295" t="str">
        <f>PROPER(Table1[[#This Row],[artist(s)_name]])</f>
        <v>Jimin</v>
      </c>
      <c r="E295">
        <v>1</v>
      </c>
      <c r="F295" s="5">
        <f>IF(Table1[[#This Row],[Artist Count]]&gt;=4, "4+", Table1[[#This Row],[Artist Count]])</f>
        <v>1</v>
      </c>
      <c r="G295">
        <v>2023</v>
      </c>
      <c r="H295">
        <v>3</v>
      </c>
      <c r="I295">
        <v>24</v>
      </c>
      <c r="J295" s="4">
        <f>DATE(Table1[[#This Row],[Released Year]],Table1[[#This Row],[Released Month]],Table1[[#This Row],[Released Day]])</f>
        <v>45009</v>
      </c>
      <c r="K295">
        <v>373</v>
      </c>
      <c r="L295">
        <v>19</v>
      </c>
      <c r="M295" s="3">
        <v>173627354</v>
      </c>
      <c r="N295">
        <v>4</v>
      </c>
      <c r="O295">
        <v>72</v>
      </c>
      <c r="P295">
        <v>5</v>
      </c>
      <c r="Q295">
        <v>0</v>
      </c>
      <c r="R295">
        <v>5</v>
      </c>
      <c r="S295">
        <v>120</v>
      </c>
      <c r="T295" t="s">
        <v>73</v>
      </c>
      <c r="U295" t="s">
        <v>27</v>
      </c>
      <c r="V295">
        <v>62</v>
      </c>
      <c r="W295" t="str" cm="1">
        <f t="array" ref="W295">_xlfn.IFS(Table1[[#This Row],[Danceability %]]&lt;=35,"Low",Table1[[#This Row],[Danceability %]]&lt;=70,"Medium",Table1[[#This Row],[Danceability %]]&gt;70,"High")</f>
        <v>Medium</v>
      </c>
      <c r="X295">
        <v>32</v>
      </c>
      <c r="Y295">
        <v>76</v>
      </c>
      <c r="Z295" t="str" cm="1">
        <f t="array" ref="Z295">_xlfn.IFS(Table1[[#This Row],[Energy %]]&lt;=35,"Low",Table1[[#This Row],[Energy %]]&lt;=70,"Medium",Table1[[#This Row],[Energy %]]&gt;70,"High")</f>
        <v>High</v>
      </c>
      <c r="AA295">
        <v>0</v>
      </c>
      <c r="AB295" t="str" cm="1">
        <f t="array" ref="AB295">_xlfn.IFS(Table1[[#This Row],[Acousticness %]]&lt;=35,"Low",Table1[[#This Row],[Acousticness %]]&lt;=70,"Medium",Table1[[#This Row],[Acousticness %]]&gt;70,"High")</f>
        <v>Low</v>
      </c>
      <c r="AC295">
        <v>0</v>
      </c>
      <c r="AD295">
        <v>39</v>
      </c>
      <c r="AE295">
        <v>4</v>
      </c>
    </row>
    <row r="296" spans="1:31" x14ac:dyDescent="0.3">
      <c r="A296" t="s">
        <v>558</v>
      </c>
      <c r="B296" t="str">
        <f>PROPER(Table1[[#This Row],[track_name]])</f>
        <v>Rosa Pastel</v>
      </c>
      <c r="C296" t="s">
        <v>244</v>
      </c>
      <c r="D296" t="str">
        <f>PROPER(Table1[[#This Row],[artist(s)_name]])</f>
        <v>Jasiel Nuï¿½Ï¿½Ez, Peso P</v>
      </c>
      <c r="E296">
        <v>2</v>
      </c>
      <c r="F296" s="5">
        <f>IF(Table1[[#This Row],[Artist Count]]&gt;=4, "4+", Table1[[#This Row],[Artist Count]])</f>
        <v>2</v>
      </c>
      <c r="G296">
        <v>2023</v>
      </c>
      <c r="H296">
        <v>2</v>
      </c>
      <c r="I296">
        <v>2</v>
      </c>
      <c r="J296" s="4">
        <f>DATE(Table1[[#This Row],[Released Year]],Table1[[#This Row],[Released Month]],Table1[[#This Row],[Released Day]])</f>
        <v>44959</v>
      </c>
      <c r="K296">
        <v>200</v>
      </c>
      <c r="L296">
        <v>4</v>
      </c>
      <c r="M296" s="3">
        <v>90025258</v>
      </c>
      <c r="N296">
        <v>8</v>
      </c>
      <c r="O296">
        <v>77</v>
      </c>
      <c r="P296">
        <v>2</v>
      </c>
      <c r="Q296">
        <v>1</v>
      </c>
      <c r="R296">
        <v>1</v>
      </c>
      <c r="S296">
        <v>123</v>
      </c>
      <c r="T296" t="s">
        <v>73</v>
      </c>
      <c r="U296" t="s">
        <v>39</v>
      </c>
      <c r="V296">
        <v>70</v>
      </c>
      <c r="W296" t="str" cm="1">
        <f t="array" ref="W296">_xlfn.IFS(Table1[[#This Row],[Danceability %]]&lt;=35,"Low",Table1[[#This Row],[Danceability %]]&lt;=70,"Medium",Table1[[#This Row],[Danceability %]]&gt;70,"High")</f>
        <v>Medium</v>
      </c>
      <c r="X296">
        <v>86</v>
      </c>
      <c r="Y296">
        <v>68</v>
      </c>
      <c r="Z296" t="str" cm="1">
        <f t="array" ref="Z296">_xlfn.IFS(Table1[[#This Row],[Energy %]]&lt;=35,"Low",Table1[[#This Row],[Energy %]]&lt;=70,"Medium",Table1[[#This Row],[Energy %]]&gt;70,"High")</f>
        <v>Medium</v>
      </c>
      <c r="AA296">
        <v>24</v>
      </c>
      <c r="AB296" t="str" cm="1">
        <f t="array" ref="AB296">_xlfn.IFS(Table1[[#This Row],[Acousticness %]]&lt;=35,"Low",Table1[[#This Row],[Acousticness %]]&lt;=70,"Medium",Table1[[#This Row],[Acousticness %]]&gt;70,"High")</f>
        <v>Low</v>
      </c>
      <c r="AC296">
        <v>0</v>
      </c>
      <c r="AD296">
        <v>11</v>
      </c>
      <c r="AE296">
        <v>4</v>
      </c>
    </row>
    <row r="297" spans="1:31" x14ac:dyDescent="0.3">
      <c r="A297" t="s">
        <v>559</v>
      </c>
      <c r="B297" t="str">
        <f>PROPER(Table1[[#This Row],[track_name]])</f>
        <v>Sunroof</v>
      </c>
      <c r="C297" t="s">
        <v>560</v>
      </c>
      <c r="D297" t="str">
        <f>PROPER(Table1[[#This Row],[artist(s)_name]])</f>
        <v>Nicky Youre, Dazy</v>
      </c>
      <c r="E297">
        <v>2</v>
      </c>
      <c r="F297" s="5">
        <f>IF(Table1[[#This Row],[Artist Count]]&gt;=4, "4+", Table1[[#This Row],[Artist Count]])</f>
        <v>2</v>
      </c>
      <c r="G297">
        <v>2021</v>
      </c>
      <c r="H297">
        <v>12</v>
      </c>
      <c r="I297">
        <v>3</v>
      </c>
      <c r="J297" s="4">
        <f>DATE(Table1[[#This Row],[Released Year]],Table1[[#This Row],[Released Month]],Table1[[#This Row],[Released Day]])</f>
        <v>44533</v>
      </c>
      <c r="K297">
        <v>3741</v>
      </c>
      <c r="L297">
        <v>17</v>
      </c>
      <c r="M297" s="3">
        <v>652704649</v>
      </c>
      <c r="N297">
        <v>156</v>
      </c>
      <c r="O297">
        <v>35</v>
      </c>
      <c r="P297">
        <v>110</v>
      </c>
      <c r="Q297">
        <v>19</v>
      </c>
      <c r="R297">
        <v>0</v>
      </c>
      <c r="S297">
        <v>131</v>
      </c>
      <c r="T297" t="s">
        <v>131</v>
      </c>
      <c r="U297" t="s">
        <v>27</v>
      </c>
      <c r="V297">
        <v>77</v>
      </c>
      <c r="W297" t="str" cm="1">
        <f t="array" ref="W297">_xlfn.IFS(Table1[[#This Row],[Danceability %]]&lt;=35,"Low",Table1[[#This Row],[Danceability %]]&lt;=70,"Medium",Table1[[#This Row],[Danceability %]]&gt;70,"High")</f>
        <v>High</v>
      </c>
      <c r="X297">
        <v>84</v>
      </c>
      <c r="Y297">
        <v>71</v>
      </c>
      <c r="Z297" t="str" cm="1">
        <f t="array" ref="Z297">_xlfn.IFS(Table1[[#This Row],[Energy %]]&lt;=35,"Low",Table1[[#This Row],[Energy %]]&lt;=70,"Medium",Table1[[#This Row],[Energy %]]&gt;70,"High")</f>
        <v>High</v>
      </c>
      <c r="AA297">
        <v>35</v>
      </c>
      <c r="AB297" t="str" cm="1">
        <f t="array" ref="AB297">_xlfn.IFS(Table1[[#This Row],[Acousticness %]]&lt;=35,"Low",Table1[[#This Row],[Acousticness %]]&lt;=70,"Medium",Table1[[#This Row],[Acousticness %]]&gt;70,"High")</f>
        <v>Low</v>
      </c>
      <c r="AC297">
        <v>0</v>
      </c>
      <c r="AD297">
        <v>15</v>
      </c>
      <c r="AE297">
        <v>4</v>
      </c>
    </row>
    <row r="298" spans="1:31" x14ac:dyDescent="0.3">
      <c r="A298" t="s">
        <v>561</v>
      </c>
      <c r="B298" t="str">
        <f>PROPER(Table1[[#This Row],[track_name]])</f>
        <v>Lose Yourself - Soundtrack Version</v>
      </c>
      <c r="C298" t="s">
        <v>227</v>
      </c>
      <c r="D298" t="str">
        <f>PROPER(Table1[[#This Row],[artist(s)_name]])</f>
        <v>Eminem</v>
      </c>
      <c r="E298">
        <v>1</v>
      </c>
      <c r="F298" s="5">
        <f>IF(Table1[[#This Row],[Artist Count]]&gt;=4, "4+", Table1[[#This Row],[Artist Count]])</f>
        <v>1</v>
      </c>
      <c r="G298">
        <v>2002</v>
      </c>
      <c r="H298">
        <v>1</v>
      </c>
      <c r="I298">
        <v>1</v>
      </c>
      <c r="J298" s="4">
        <f>DATE(Table1[[#This Row],[Released Year]],Table1[[#This Row],[Released Month]],Table1[[#This Row],[Released Day]])</f>
        <v>37257</v>
      </c>
      <c r="K298">
        <v>32502</v>
      </c>
      <c r="L298">
        <v>21</v>
      </c>
      <c r="M298" s="3">
        <v>1829992958</v>
      </c>
      <c r="N298">
        <v>247</v>
      </c>
      <c r="O298">
        <v>54</v>
      </c>
      <c r="P298" s="1">
        <v>5567</v>
      </c>
      <c r="Q298">
        <v>1</v>
      </c>
      <c r="R298">
        <v>51</v>
      </c>
      <c r="S298">
        <v>171</v>
      </c>
      <c r="T298" t="s">
        <v>50</v>
      </c>
      <c r="U298" t="s">
        <v>27</v>
      </c>
      <c r="V298">
        <v>70</v>
      </c>
      <c r="W298" t="str" cm="1">
        <f t="array" ref="W298">_xlfn.IFS(Table1[[#This Row],[Danceability %]]&lt;=35,"Low",Table1[[#This Row],[Danceability %]]&lt;=70,"Medium",Table1[[#This Row],[Danceability %]]&gt;70,"High")</f>
        <v>Medium</v>
      </c>
      <c r="X298">
        <v>6</v>
      </c>
      <c r="Y298">
        <v>73</v>
      </c>
      <c r="Z298" t="str" cm="1">
        <f t="array" ref="Z298">_xlfn.IFS(Table1[[#This Row],[Energy %]]&lt;=35,"Low",Table1[[#This Row],[Energy %]]&lt;=70,"Medium",Table1[[#This Row],[Energy %]]&gt;70,"High")</f>
        <v>High</v>
      </c>
      <c r="AA298">
        <v>1</v>
      </c>
      <c r="AB298" t="str" cm="1">
        <f t="array" ref="AB298">_xlfn.IFS(Table1[[#This Row],[Acousticness %]]&lt;=35,"Low",Table1[[#This Row],[Acousticness %]]&lt;=70,"Medium",Table1[[#This Row],[Acousticness %]]&gt;70,"High")</f>
        <v>Low</v>
      </c>
      <c r="AC298">
        <v>0</v>
      </c>
      <c r="AD298">
        <v>36</v>
      </c>
      <c r="AE298">
        <v>26</v>
      </c>
    </row>
    <row r="299" spans="1:31" x14ac:dyDescent="0.3">
      <c r="A299" t="s">
        <v>562</v>
      </c>
      <c r="B299" t="str">
        <f>PROPER(Table1[[#This Row],[track_name]])</f>
        <v>Superman</v>
      </c>
      <c r="C299" t="s">
        <v>563</v>
      </c>
      <c r="D299" t="str">
        <f>PROPER(Table1[[#This Row],[artist(s)_name]])</f>
        <v>Eminem, Dina Rae</v>
      </c>
      <c r="E299">
        <v>2</v>
      </c>
      <c r="F299" s="5">
        <f>IF(Table1[[#This Row],[Artist Count]]&gt;=4, "4+", Table1[[#This Row],[Artist Count]])</f>
        <v>2</v>
      </c>
      <c r="G299">
        <v>2002</v>
      </c>
      <c r="H299">
        <v>5</v>
      </c>
      <c r="I299">
        <v>26</v>
      </c>
      <c r="J299" s="4">
        <f>DATE(Table1[[#This Row],[Released Year]],Table1[[#This Row],[Released Month]],Table1[[#This Row],[Released Day]])</f>
        <v>37402</v>
      </c>
      <c r="K299">
        <v>7615</v>
      </c>
      <c r="L299">
        <v>14</v>
      </c>
      <c r="M299" s="3">
        <v>655466831</v>
      </c>
      <c r="N299">
        <v>18</v>
      </c>
      <c r="O299">
        <v>51</v>
      </c>
      <c r="P299" s="1">
        <v>1005</v>
      </c>
      <c r="Q299">
        <v>0</v>
      </c>
      <c r="R299">
        <v>0</v>
      </c>
      <c r="S299">
        <v>130</v>
      </c>
      <c r="T299" t="s">
        <v>100</v>
      </c>
      <c r="U299" t="s">
        <v>39</v>
      </c>
      <c r="V299">
        <v>80</v>
      </c>
      <c r="W299" t="str" cm="1">
        <f t="array" ref="W299">_xlfn.IFS(Table1[[#This Row],[Danceability %]]&lt;=35,"Low",Table1[[#This Row],[Danceability %]]&lt;=70,"Medium",Table1[[#This Row],[Danceability %]]&gt;70,"High")</f>
        <v>High</v>
      </c>
      <c r="X299">
        <v>64</v>
      </c>
      <c r="Y299">
        <v>76</v>
      </c>
      <c r="Z299" t="str" cm="1">
        <f t="array" ref="Z299">_xlfn.IFS(Table1[[#This Row],[Energy %]]&lt;=35,"Low",Table1[[#This Row],[Energy %]]&lt;=70,"Medium",Table1[[#This Row],[Energy %]]&gt;70,"High")</f>
        <v>High</v>
      </c>
      <c r="AA299">
        <v>2</v>
      </c>
      <c r="AB299" t="str" cm="1">
        <f t="array" ref="AB299">_xlfn.IFS(Table1[[#This Row],[Acousticness %]]&lt;=35,"Low",Table1[[#This Row],[Acousticness %]]&lt;=70,"Medium",Table1[[#This Row],[Acousticness %]]&gt;70,"High")</f>
        <v>Low</v>
      </c>
      <c r="AC299">
        <v>0</v>
      </c>
      <c r="AD299">
        <v>20</v>
      </c>
      <c r="AE299">
        <v>6</v>
      </c>
    </row>
    <row r="300" spans="1:31" x14ac:dyDescent="0.3">
      <c r="A300" t="s">
        <v>564</v>
      </c>
      <c r="B300" t="str">
        <f>PROPER(Table1[[#This Row],[track_name]])</f>
        <v>Mas Rica Que Ayer</v>
      </c>
      <c r="C300" t="s">
        <v>489</v>
      </c>
      <c r="D300" t="str">
        <f>PROPER(Table1[[#This Row],[artist(s)_name]])</f>
        <v>Mambo Kingz, Dj Luian, Anuel Aa</v>
      </c>
      <c r="E300">
        <v>3</v>
      </c>
      <c r="F300" s="5">
        <f>IF(Table1[[#This Row],[Artist Count]]&gt;=4, "4+", Table1[[#This Row],[Artist Count]])</f>
        <v>3</v>
      </c>
      <c r="G300">
        <v>2023</v>
      </c>
      <c r="H300">
        <v>3</v>
      </c>
      <c r="I300">
        <v>2</v>
      </c>
      <c r="J300" s="4">
        <f>DATE(Table1[[#This Row],[Released Year]],Table1[[#This Row],[Released Month]],Table1[[#This Row],[Released Day]])</f>
        <v>44987</v>
      </c>
      <c r="K300">
        <v>1208</v>
      </c>
      <c r="L300">
        <v>34</v>
      </c>
      <c r="M300" s="3">
        <v>146409671</v>
      </c>
      <c r="N300">
        <v>10</v>
      </c>
      <c r="O300">
        <v>41</v>
      </c>
      <c r="P300">
        <v>20</v>
      </c>
      <c r="Q300">
        <v>0</v>
      </c>
      <c r="R300">
        <v>1</v>
      </c>
      <c r="S300">
        <v>94</v>
      </c>
      <c r="T300" t="s">
        <v>26</v>
      </c>
      <c r="U300" t="s">
        <v>27</v>
      </c>
      <c r="V300">
        <v>82</v>
      </c>
      <c r="W300" t="str" cm="1">
        <f t="array" ref="W300">_xlfn.IFS(Table1[[#This Row],[Danceability %]]&lt;=35,"Low",Table1[[#This Row],[Danceability %]]&lt;=70,"Medium",Table1[[#This Row],[Danceability %]]&gt;70,"High")</f>
        <v>High</v>
      </c>
      <c r="X300">
        <v>53</v>
      </c>
      <c r="Y300">
        <v>67</v>
      </c>
      <c r="Z300" t="str" cm="1">
        <f t="array" ref="Z300">_xlfn.IFS(Table1[[#This Row],[Energy %]]&lt;=35,"Low",Table1[[#This Row],[Energy %]]&lt;=70,"Medium",Table1[[#This Row],[Energy %]]&gt;70,"High")</f>
        <v>Medium</v>
      </c>
      <c r="AA300">
        <v>34</v>
      </c>
      <c r="AB300" t="str" cm="1">
        <f t="array" ref="AB300">_xlfn.IFS(Table1[[#This Row],[Acousticness %]]&lt;=35,"Low",Table1[[#This Row],[Acousticness %]]&lt;=70,"Medium",Table1[[#This Row],[Acousticness %]]&gt;70,"High")</f>
        <v>Low</v>
      </c>
      <c r="AC300">
        <v>0</v>
      </c>
      <c r="AD300">
        <v>9</v>
      </c>
      <c r="AE300">
        <v>8</v>
      </c>
    </row>
    <row r="301" spans="1:31" x14ac:dyDescent="0.3">
      <c r="A301" t="s">
        <v>565</v>
      </c>
      <c r="B301" t="str">
        <f>PROPER(Table1[[#This Row],[track_name]])</f>
        <v>People Pt.2 (Feat. Iu)</v>
      </c>
      <c r="C301" t="s">
        <v>566</v>
      </c>
      <c r="D301" t="str">
        <f>PROPER(Table1[[#This Row],[artist(s)_name]])</f>
        <v>Iu, Agust D</v>
      </c>
      <c r="E301">
        <v>2</v>
      </c>
      <c r="F301" s="5">
        <f>IF(Table1[[#This Row],[Artist Count]]&gt;=4, "4+", Table1[[#This Row],[Artist Count]])</f>
        <v>2</v>
      </c>
      <c r="G301">
        <v>2023</v>
      </c>
      <c r="H301">
        <v>4</v>
      </c>
      <c r="I301">
        <v>7</v>
      </c>
      <c r="J301" s="4">
        <f>DATE(Table1[[#This Row],[Released Year]],Table1[[#This Row],[Released Month]],Table1[[#This Row],[Released Day]])</f>
        <v>45023</v>
      </c>
      <c r="K301">
        <v>209</v>
      </c>
      <c r="L301">
        <v>4</v>
      </c>
      <c r="M301" s="3">
        <v>95816024</v>
      </c>
      <c r="N301">
        <v>4</v>
      </c>
      <c r="O301">
        <v>45</v>
      </c>
      <c r="P301">
        <v>11</v>
      </c>
      <c r="Q301">
        <v>2</v>
      </c>
      <c r="R301">
        <v>24</v>
      </c>
      <c r="S301">
        <v>89</v>
      </c>
      <c r="T301" t="s">
        <v>73</v>
      </c>
      <c r="U301" t="s">
        <v>39</v>
      </c>
      <c r="V301">
        <v>73</v>
      </c>
      <c r="W301" t="str" cm="1">
        <f t="array" ref="W301">_xlfn.IFS(Table1[[#This Row],[Danceability %]]&lt;=35,"Low",Table1[[#This Row],[Danceability %]]&lt;=70,"Medium",Table1[[#This Row],[Danceability %]]&gt;70,"High")</f>
        <v>High</v>
      </c>
      <c r="X301">
        <v>44</v>
      </c>
      <c r="Y301">
        <v>57</v>
      </c>
      <c r="Z301" t="str" cm="1">
        <f t="array" ref="Z301">_xlfn.IFS(Table1[[#This Row],[Energy %]]&lt;=35,"Low",Table1[[#This Row],[Energy %]]&lt;=70,"Medium",Table1[[#This Row],[Energy %]]&gt;70,"High")</f>
        <v>Medium</v>
      </c>
      <c r="AA301">
        <v>39</v>
      </c>
      <c r="AB301" t="str" cm="1">
        <f t="array" ref="AB301">_xlfn.IFS(Table1[[#This Row],[Acousticness %]]&lt;=35,"Low",Table1[[#This Row],[Acousticness %]]&lt;=70,"Medium",Table1[[#This Row],[Acousticness %]]&gt;70,"High")</f>
        <v>Medium</v>
      </c>
      <c r="AC301">
        <v>0</v>
      </c>
      <c r="AD301">
        <v>32</v>
      </c>
      <c r="AE301">
        <v>6</v>
      </c>
    </row>
    <row r="302" spans="1:31" x14ac:dyDescent="0.3">
      <c r="A302" t="s">
        <v>567</v>
      </c>
      <c r="B302" t="str">
        <f>PROPER(Table1[[#This Row],[track_name]])</f>
        <v>Remix Exclusivo</v>
      </c>
      <c r="C302" t="s">
        <v>267</v>
      </c>
      <c r="D302" t="str">
        <f>PROPER(Table1[[#This Row],[artist(s)_name]])</f>
        <v>Feid</v>
      </c>
      <c r="E302">
        <v>1</v>
      </c>
      <c r="F302" s="5">
        <f>IF(Table1[[#This Row],[Artist Count]]&gt;=4, "4+", Table1[[#This Row],[Artist Count]])</f>
        <v>1</v>
      </c>
      <c r="G302">
        <v>2023</v>
      </c>
      <c r="H302">
        <v>3</v>
      </c>
      <c r="I302">
        <v>17</v>
      </c>
      <c r="J302" s="4">
        <f>DATE(Table1[[#This Row],[Released Year]],Table1[[#This Row],[Released Month]],Table1[[#This Row],[Released Day]])</f>
        <v>45002</v>
      </c>
      <c r="K302">
        <v>1235</v>
      </c>
      <c r="L302">
        <v>9</v>
      </c>
      <c r="M302" s="3">
        <v>117206995</v>
      </c>
      <c r="N302">
        <v>20</v>
      </c>
      <c r="O302">
        <v>8</v>
      </c>
      <c r="P302">
        <v>15</v>
      </c>
      <c r="Q302">
        <v>0</v>
      </c>
      <c r="R302">
        <v>6</v>
      </c>
      <c r="S302">
        <v>87</v>
      </c>
      <c r="T302" t="s">
        <v>33</v>
      </c>
      <c r="U302" t="s">
        <v>39</v>
      </c>
      <c r="V302">
        <v>65</v>
      </c>
      <c r="W302" t="str" cm="1">
        <f t="array" ref="W302">_xlfn.IFS(Table1[[#This Row],[Danceability %]]&lt;=35,"Low",Table1[[#This Row],[Danceability %]]&lt;=70,"Medium",Table1[[#This Row],[Danceability %]]&gt;70,"High")</f>
        <v>Medium</v>
      </c>
      <c r="X302">
        <v>71</v>
      </c>
      <c r="Y302">
        <v>56</v>
      </c>
      <c r="Z302" t="str" cm="1">
        <f t="array" ref="Z302">_xlfn.IFS(Table1[[#This Row],[Energy %]]&lt;=35,"Low",Table1[[#This Row],[Energy %]]&lt;=70,"Medium",Table1[[#This Row],[Energy %]]&gt;70,"High")</f>
        <v>Medium</v>
      </c>
      <c r="AA302">
        <v>4</v>
      </c>
      <c r="AB302" t="str" cm="1">
        <f t="array" ref="AB302">_xlfn.IFS(Table1[[#This Row],[Acousticness %]]&lt;=35,"Low",Table1[[#This Row],[Acousticness %]]&lt;=70,"Medium",Table1[[#This Row],[Acousticness %]]&gt;70,"High")</f>
        <v>Low</v>
      </c>
      <c r="AC302">
        <v>0</v>
      </c>
      <c r="AD302">
        <v>15</v>
      </c>
      <c r="AE302">
        <v>20</v>
      </c>
    </row>
    <row r="303" spans="1:31" x14ac:dyDescent="0.3">
      <c r="A303" t="s">
        <v>568</v>
      </c>
      <c r="B303" t="str">
        <f>PROPER(Table1[[#This Row],[track_name]])</f>
        <v>Arcï¿½Ï¿½Ngel: Bzrp Music Sessions, Vol</v>
      </c>
      <c r="C303" t="s">
        <v>569</v>
      </c>
      <c r="D303" t="str">
        <f>PROPER(Table1[[#This Row],[artist(s)_name]])</f>
        <v>Arcangel, Bizarrap</v>
      </c>
      <c r="E303">
        <v>2</v>
      </c>
      <c r="F303" s="5">
        <f>IF(Table1[[#This Row],[Artist Count]]&gt;=4, "4+", Table1[[#This Row],[Artist Count]])</f>
        <v>2</v>
      </c>
      <c r="G303">
        <v>2023</v>
      </c>
      <c r="H303">
        <v>3</v>
      </c>
      <c r="I303">
        <v>22</v>
      </c>
      <c r="J303" s="4">
        <f>DATE(Table1[[#This Row],[Released Year]],Table1[[#This Row],[Released Month]],Table1[[#This Row],[Released Day]])</f>
        <v>45007</v>
      </c>
      <c r="K303">
        <v>654</v>
      </c>
      <c r="L303">
        <v>3</v>
      </c>
      <c r="M303" s="3">
        <v>100409613</v>
      </c>
      <c r="N303">
        <v>11</v>
      </c>
      <c r="O303">
        <v>3</v>
      </c>
      <c r="P303">
        <v>18</v>
      </c>
      <c r="Q303">
        <v>1</v>
      </c>
      <c r="R303">
        <v>1</v>
      </c>
      <c r="S303">
        <v>124</v>
      </c>
      <c r="T303" t="s">
        <v>26</v>
      </c>
      <c r="U303" t="s">
        <v>39</v>
      </c>
      <c r="V303">
        <v>72</v>
      </c>
      <c r="W303" t="str" cm="1">
        <f t="array" ref="W303">_xlfn.IFS(Table1[[#This Row],[Danceability %]]&lt;=35,"Low",Table1[[#This Row],[Danceability %]]&lt;=70,"Medium",Table1[[#This Row],[Danceability %]]&gt;70,"High")</f>
        <v>High</v>
      </c>
      <c r="X303">
        <v>79</v>
      </c>
      <c r="Y303">
        <v>78</v>
      </c>
      <c r="Z303" t="str" cm="1">
        <f t="array" ref="Z303">_xlfn.IFS(Table1[[#This Row],[Energy %]]&lt;=35,"Low",Table1[[#This Row],[Energy %]]&lt;=70,"Medium",Table1[[#This Row],[Energy %]]&gt;70,"High")</f>
        <v>High</v>
      </c>
      <c r="AA303">
        <v>55</v>
      </c>
      <c r="AB303" t="str" cm="1">
        <f t="array" ref="AB303">_xlfn.IFS(Table1[[#This Row],[Acousticness %]]&lt;=35,"Low",Table1[[#This Row],[Acousticness %]]&lt;=70,"Medium",Table1[[#This Row],[Acousticness %]]&gt;70,"High")</f>
        <v>Medium</v>
      </c>
      <c r="AC303">
        <v>0</v>
      </c>
      <c r="AD303">
        <v>15</v>
      </c>
      <c r="AE303">
        <v>30</v>
      </c>
    </row>
    <row r="304" spans="1:31" x14ac:dyDescent="0.3">
      <c r="A304" t="s">
        <v>570</v>
      </c>
      <c r="B304" t="str">
        <f>PROPER(Table1[[#This Row],[track_name]])</f>
        <v>Dogtooth</v>
      </c>
      <c r="C304" t="s">
        <v>571</v>
      </c>
      <c r="D304" t="str">
        <f>PROPER(Table1[[#This Row],[artist(s)_name]])</f>
        <v>Tyler, The Creator</v>
      </c>
      <c r="E304">
        <v>2</v>
      </c>
      <c r="F304" s="5">
        <f>IF(Table1[[#This Row],[Artist Count]]&gt;=4, "4+", Table1[[#This Row],[Artist Count]])</f>
        <v>2</v>
      </c>
      <c r="G304">
        <v>2023</v>
      </c>
      <c r="H304">
        <v>3</v>
      </c>
      <c r="I304">
        <v>27</v>
      </c>
      <c r="J304" s="4">
        <f>DATE(Table1[[#This Row],[Released Year]],Table1[[#This Row],[Released Month]],Table1[[#This Row],[Released Day]])</f>
        <v>45012</v>
      </c>
      <c r="K304">
        <v>1479</v>
      </c>
      <c r="L304">
        <v>0</v>
      </c>
      <c r="M304" s="3">
        <v>80758350</v>
      </c>
      <c r="N304">
        <v>23</v>
      </c>
      <c r="O304">
        <v>0</v>
      </c>
      <c r="P304">
        <v>18</v>
      </c>
      <c r="Q304">
        <v>0</v>
      </c>
      <c r="R304">
        <v>33</v>
      </c>
      <c r="S304">
        <v>78</v>
      </c>
      <c r="T304" t="s">
        <v>64</v>
      </c>
      <c r="U304" t="s">
        <v>27</v>
      </c>
      <c r="V304">
        <v>71</v>
      </c>
      <c r="W304" t="str" cm="1">
        <f t="array" ref="W304">_xlfn.IFS(Table1[[#This Row],[Danceability %]]&lt;=35,"Low",Table1[[#This Row],[Danceability %]]&lt;=70,"Medium",Table1[[#This Row],[Danceability %]]&gt;70,"High")</f>
        <v>High</v>
      </c>
      <c r="X304">
        <v>80</v>
      </c>
      <c r="Y304">
        <v>65</v>
      </c>
      <c r="Z304" t="str" cm="1">
        <f t="array" ref="Z304">_xlfn.IFS(Table1[[#This Row],[Energy %]]&lt;=35,"Low",Table1[[#This Row],[Energy %]]&lt;=70,"Medium",Table1[[#This Row],[Energy %]]&gt;70,"High")</f>
        <v>Medium</v>
      </c>
      <c r="AA304">
        <v>51</v>
      </c>
      <c r="AB304" t="str" cm="1">
        <f t="array" ref="AB304">_xlfn.IFS(Table1[[#This Row],[Acousticness %]]&lt;=35,"Low",Table1[[#This Row],[Acousticness %]]&lt;=70,"Medium",Table1[[#This Row],[Acousticness %]]&gt;70,"High")</f>
        <v>Medium</v>
      </c>
      <c r="AC304">
        <v>0</v>
      </c>
      <c r="AD304">
        <v>22</v>
      </c>
      <c r="AE304">
        <v>32</v>
      </c>
    </row>
    <row r="305" spans="1:31" x14ac:dyDescent="0.3">
      <c r="A305" s="2">
        <v>0.44097222222222227</v>
      </c>
      <c r="B305" t="str">
        <f>PROPER(Table1[[#This Row],[track_name]])</f>
        <v>0.440972222222222</v>
      </c>
      <c r="C305" t="s">
        <v>572</v>
      </c>
      <c r="D305" t="str">
        <f>PROPER(Table1[[#This Row],[artist(s)_name]])</f>
        <v>Tiï¿½Ï¿½Sto, Tate M</v>
      </c>
      <c r="E305">
        <v>2</v>
      </c>
      <c r="F305" s="5">
        <f>IF(Table1[[#This Row],[Artist Count]]&gt;=4, "4+", Table1[[#This Row],[Artist Count]])</f>
        <v>2</v>
      </c>
      <c r="G305">
        <v>2022</v>
      </c>
      <c r="H305">
        <v>11</v>
      </c>
      <c r="I305">
        <v>1</v>
      </c>
      <c r="J305" s="4">
        <f>DATE(Table1[[#This Row],[Released Year]],Table1[[#This Row],[Released Month]],Table1[[#This Row],[Released Day]])</f>
        <v>44866</v>
      </c>
      <c r="K305">
        <v>4942</v>
      </c>
      <c r="L305">
        <v>26</v>
      </c>
      <c r="M305" s="3">
        <v>325592432</v>
      </c>
      <c r="N305">
        <v>190</v>
      </c>
      <c r="O305">
        <v>104</v>
      </c>
      <c r="P305">
        <v>147</v>
      </c>
      <c r="Q305">
        <v>18</v>
      </c>
      <c r="R305">
        <v>63</v>
      </c>
      <c r="S305">
        <v>120</v>
      </c>
      <c r="T305" t="s">
        <v>64</v>
      </c>
      <c r="U305" t="s">
        <v>27</v>
      </c>
      <c r="V305">
        <v>70</v>
      </c>
      <c r="W305" t="str" cm="1">
        <f t="array" ref="W305">_xlfn.IFS(Table1[[#This Row],[Danceability %]]&lt;=35,"Low",Table1[[#This Row],[Danceability %]]&lt;=70,"Medium",Table1[[#This Row],[Danceability %]]&gt;70,"High")</f>
        <v>Medium</v>
      </c>
      <c r="X305">
        <v>70</v>
      </c>
      <c r="Y305">
        <v>79</v>
      </c>
      <c r="Z305" t="str" cm="1">
        <f t="array" ref="Z305">_xlfn.IFS(Table1[[#This Row],[Energy %]]&lt;=35,"Low",Table1[[#This Row],[Energy %]]&lt;=70,"Medium",Table1[[#This Row],[Energy %]]&gt;70,"High")</f>
        <v>High</v>
      </c>
      <c r="AA305">
        <v>7</v>
      </c>
      <c r="AB305" t="str" cm="1">
        <f t="array" ref="AB305">_xlfn.IFS(Table1[[#This Row],[Acousticness %]]&lt;=35,"Low",Table1[[#This Row],[Acousticness %]]&lt;=70,"Medium",Table1[[#This Row],[Acousticness %]]&gt;70,"High")</f>
        <v>Low</v>
      </c>
      <c r="AC305">
        <v>0</v>
      </c>
      <c r="AD305">
        <v>18</v>
      </c>
      <c r="AE305">
        <v>10</v>
      </c>
    </row>
    <row r="306" spans="1:31" x14ac:dyDescent="0.3">
      <c r="A306" t="s">
        <v>573</v>
      </c>
      <c r="B306" t="str">
        <f>PROPER(Table1[[#This Row],[track_name]])</f>
        <v>Sorry Not Sorry</v>
      </c>
      <c r="C306" t="s">
        <v>571</v>
      </c>
      <c r="D306" t="str">
        <f>PROPER(Table1[[#This Row],[artist(s)_name]])</f>
        <v>Tyler, The Creator</v>
      </c>
      <c r="E306">
        <v>2</v>
      </c>
      <c r="F306" s="5">
        <f>IF(Table1[[#This Row],[Artist Count]]&gt;=4, "4+", Table1[[#This Row],[Artist Count]])</f>
        <v>2</v>
      </c>
      <c r="G306">
        <v>2023</v>
      </c>
      <c r="H306">
        <v>3</v>
      </c>
      <c r="I306">
        <v>31</v>
      </c>
      <c r="J306" s="4">
        <f>DATE(Table1[[#This Row],[Released Year]],Table1[[#This Row],[Released Month]],Table1[[#This Row],[Released Day]])</f>
        <v>45016</v>
      </c>
      <c r="K306">
        <v>709</v>
      </c>
      <c r="L306">
        <v>0</v>
      </c>
      <c r="M306" s="3">
        <v>58473276</v>
      </c>
      <c r="N306">
        <v>8</v>
      </c>
      <c r="O306">
        <v>1</v>
      </c>
      <c r="P306">
        <v>13</v>
      </c>
      <c r="Q306">
        <v>0</v>
      </c>
      <c r="R306">
        <v>0</v>
      </c>
      <c r="S306">
        <v>96</v>
      </c>
      <c r="T306" t="s">
        <v>53</v>
      </c>
      <c r="U306" t="s">
        <v>39</v>
      </c>
      <c r="V306">
        <v>48</v>
      </c>
      <c r="W306" t="str" cm="1">
        <f t="array" ref="W306">_xlfn.IFS(Table1[[#This Row],[Danceability %]]&lt;=35,"Low",Table1[[#This Row],[Danceability %]]&lt;=70,"Medium",Table1[[#This Row],[Danceability %]]&gt;70,"High")</f>
        <v>Medium</v>
      </c>
      <c r="X306">
        <v>50</v>
      </c>
      <c r="Y306">
        <v>80</v>
      </c>
      <c r="Z306" t="str" cm="1">
        <f t="array" ref="Z306">_xlfn.IFS(Table1[[#This Row],[Energy %]]&lt;=35,"Low",Table1[[#This Row],[Energy %]]&lt;=70,"Medium",Table1[[#This Row],[Energy %]]&gt;70,"High")</f>
        <v>High</v>
      </c>
      <c r="AA306">
        <v>40</v>
      </c>
      <c r="AB306" t="str" cm="1">
        <f t="array" ref="AB306">_xlfn.IFS(Table1[[#This Row],[Acousticness %]]&lt;=35,"Low",Table1[[#This Row],[Acousticness %]]&lt;=70,"Medium",Table1[[#This Row],[Acousticness %]]&gt;70,"High")</f>
        <v>Medium</v>
      </c>
      <c r="AC306">
        <v>0</v>
      </c>
      <c r="AD306">
        <v>37</v>
      </c>
      <c r="AE306">
        <v>20</v>
      </c>
    </row>
    <row r="307" spans="1:31" x14ac:dyDescent="0.3">
      <c r="A307" t="s">
        <v>574</v>
      </c>
      <c r="B307" t="str">
        <f>PROPER(Table1[[#This Row],[track_name]])</f>
        <v>Happy</v>
      </c>
      <c r="C307" t="s">
        <v>575</v>
      </c>
      <c r="D307" t="str">
        <f>PROPER(Table1[[#This Row],[artist(s)_name]])</f>
        <v>Nf</v>
      </c>
      <c r="E307">
        <v>1</v>
      </c>
      <c r="F307" s="5">
        <f>IF(Table1[[#This Row],[Artist Count]]&gt;=4, "4+", Table1[[#This Row],[Artist Count]])</f>
        <v>1</v>
      </c>
      <c r="G307">
        <v>2023</v>
      </c>
      <c r="H307">
        <v>3</v>
      </c>
      <c r="I307">
        <v>25</v>
      </c>
      <c r="J307" s="4">
        <f>DATE(Table1[[#This Row],[Released Year]],Table1[[#This Row],[Released Month]],Table1[[#This Row],[Released Day]])</f>
        <v>45010</v>
      </c>
      <c r="K307">
        <v>660</v>
      </c>
      <c r="L307">
        <v>0</v>
      </c>
      <c r="M307" s="3">
        <v>52722996</v>
      </c>
      <c r="N307">
        <v>22</v>
      </c>
      <c r="O307">
        <v>7</v>
      </c>
      <c r="P307">
        <v>11</v>
      </c>
      <c r="Q307">
        <v>0</v>
      </c>
      <c r="R307">
        <v>78</v>
      </c>
      <c r="S307">
        <v>106</v>
      </c>
      <c r="T307" t="s">
        <v>73</v>
      </c>
      <c r="U307" t="s">
        <v>27</v>
      </c>
      <c r="V307">
        <v>73</v>
      </c>
      <c r="W307" t="str" cm="1">
        <f t="array" ref="W307">_xlfn.IFS(Table1[[#This Row],[Danceability %]]&lt;=35,"Low",Table1[[#This Row],[Danceability %]]&lt;=70,"Medium",Table1[[#This Row],[Danceability %]]&gt;70,"High")</f>
        <v>High</v>
      </c>
      <c r="X307">
        <v>22</v>
      </c>
      <c r="Y307">
        <v>86</v>
      </c>
      <c r="Z307" t="str" cm="1">
        <f t="array" ref="Z307">_xlfn.IFS(Table1[[#This Row],[Energy %]]&lt;=35,"Low",Table1[[#This Row],[Energy %]]&lt;=70,"Medium",Table1[[#This Row],[Energy %]]&gt;70,"High")</f>
        <v>High</v>
      </c>
      <c r="AA307">
        <v>31</v>
      </c>
      <c r="AB307" t="str" cm="1">
        <f t="array" ref="AB307">_xlfn.IFS(Table1[[#This Row],[Acousticness %]]&lt;=35,"Low",Table1[[#This Row],[Acousticness %]]&lt;=70,"Medium",Table1[[#This Row],[Acousticness %]]&gt;70,"High")</f>
        <v>Low</v>
      </c>
      <c r="AC307">
        <v>0</v>
      </c>
      <c r="AD307">
        <v>12</v>
      </c>
      <c r="AE307">
        <v>4</v>
      </c>
    </row>
    <row r="308" spans="1:31" x14ac:dyDescent="0.3">
      <c r="A308" t="s">
        <v>576</v>
      </c>
      <c r="B308" t="str">
        <f>PROPER(Table1[[#This Row],[track_name]])</f>
        <v>La Bebe</v>
      </c>
      <c r="C308" t="s">
        <v>577</v>
      </c>
      <c r="D308" t="str">
        <f>PROPER(Table1[[#This Row],[artist(s)_name]])</f>
        <v>Yng Lvcas</v>
      </c>
      <c r="E308">
        <v>1</v>
      </c>
      <c r="F308" s="5">
        <f>IF(Table1[[#This Row],[Artist Count]]&gt;=4, "4+", Table1[[#This Row],[Artist Count]])</f>
        <v>1</v>
      </c>
      <c r="G308">
        <v>2021</v>
      </c>
      <c r="H308">
        <v>12</v>
      </c>
      <c r="I308">
        <v>24</v>
      </c>
      <c r="J308" s="4">
        <f>DATE(Table1[[#This Row],[Released Year]],Table1[[#This Row],[Released Month]],Table1[[#This Row],[Released Day]])</f>
        <v>44554</v>
      </c>
      <c r="K308">
        <v>489</v>
      </c>
      <c r="L308">
        <v>17</v>
      </c>
      <c r="M308" s="3">
        <v>191945597</v>
      </c>
      <c r="N308">
        <v>4</v>
      </c>
      <c r="O308">
        <v>11</v>
      </c>
      <c r="P308">
        <v>5</v>
      </c>
      <c r="Q308">
        <v>1</v>
      </c>
      <c r="R308">
        <v>2</v>
      </c>
      <c r="S308">
        <v>170</v>
      </c>
      <c r="T308" t="s">
        <v>50</v>
      </c>
      <c r="U308" t="s">
        <v>39</v>
      </c>
      <c r="V308">
        <v>78</v>
      </c>
      <c r="W308" t="str" cm="1">
        <f t="array" ref="W308">_xlfn.IFS(Table1[[#This Row],[Danceability %]]&lt;=35,"Low",Table1[[#This Row],[Danceability %]]&lt;=70,"Medium",Table1[[#This Row],[Danceability %]]&gt;70,"High")</f>
        <v>High</v>
      </c>
      <c r="X308">
        <v>75</v>
      </c>
      <c r="Y308">
        <v>46</v>
      </c>
      <c r="Z308" t="str" cm="1">
        <f t="array" ref="Z308">_xlfn.IFS(Table1[[#This Row],[Energy %]]&lt;=35,"Low",Table1[[#This Row],[Energy %]]&lt;=70,"Medium",Table1[[#This Row],[Energy %]]&gt;70,"High")</f>
        <v>Medium</v>
      </c>
      <c r="AA308">
        <v>62</v>
      </c>
      <c r="AB308" t="str" cm="1">
        <f t="array" ref="AB308">_xlfn.IFS(Table1[[#This Row],[Acousticness %]]&lt;=35,"Low",Table1[[#This Row],[Acousticness %]]&lt;=70,"Medium",Table1[[#This Row],[Acousticness %]]&gt;70,"High")</f>
        <v>Medium</v>
      </c>
      <c r="AC308">
        <v>0</v>
      </c>
      <c r="AD308">
        <v>12</v>
      </c>
      <c r="AE308">
        <v>35</v>
      </c>
    </row>
    <row r="309" spans="1:31" x14ac:dyDescent="0.3">
      <c r="A309" t="s">
        <v>578</v>
      </c>
      <c r="B309" t="str">
        <f>PROPER(Table1[[#This Row],[track_name]])</f>
        <v>I Know - Pr1Svx Edit</v>
      </c>
      <c r="C309" t="s">
        <v>579</v>
      </c>
      <c r="D309" t="str">
        <f>PROPER(Table1[[#This Row],[artist(s)_name]])</f>
        <v>Kanii, Pr1Isvx</v>
      </c>
      <c r="E309">
        <v>2</v>
      </c>
      <c r="F309" s="5">
        <f>IF(Table1[[#This Row],[Artist Count]]&gt;=4, "4+", Table1[[#This Row],[Artist Count]])</f>
        <v>2</v>
      </c>
      <c r="G309">
        <v>2023</v>
      </c>
      <c r="H309">
        <v>3</v>
      </c>
      <c r="I309">
        <v>24</v>
      </c>
      <c r="J309" s="4">
        <f>DATE(Table1[[#This Row],[Released Year]],Table1[[#This Row],[Released Month]],Table1[[#This Row],[Released Day]])</f>
        <v>45009</v>
      </c>
      <c r="K309">
        <v>407</v>
      </c>
      <c r="L309">
        <v>0</v>
      </c>
      <c r="M309" s="3">
        <v>77377503</v>
      </c>
      <c r="N309">
        <v>16</v>
      </c>
      <c r="O309">
        <v>15</v>
      </c>
      <c r="P309">
        <v>5</v>
      </c>
      <c r="Q309">
        <v>0</v>
      </c>
      <c r="R309">
        <v>1</v>
      </c>
      <c r="S309">
        <v>134</v>
      </c>
      <c r="T309" t="s">
        <v>26</v>
      </c>
      <c r="U309" t="s">
        <v>39</v>
      </c>
      <c r="V309">
        <v>67</v>
      </c>
      <c r="W309" t="str" cm="1">
        <f t="array" ref="W309">_xlfn.IFS(Table1[[#This Row],[Danceability %]]&lt;=35,"Low",Table1[[#This Row],[Danceability %]]&lt;=70,"Medium",Table1[[#This Row],[Danceability %]]&gt;70,"High")</f>
        <v>Medium</v>
      </c>
      <c r="X309">
        <v>11</v>
      </c>
      <c r="Y309">
        <v>76</v>
      </c>
      <c r="Z309" t="str" cm="1">
        <f t="array" ref="Z309">_xlfn.IFS(Table1[[#This Row],[Energy %]]&lt;=35,"Low",Table1[[#This Row],[Energy %]]&lt;=70,"Medium",Table1[[#This Row],[Energy %]]&gt;70,"High")</f>
        <v>High</v>
      </c>
      <c r="AA309">
        <v>8</v>
      </c>
      <c r="AB309" t="str" cm="1">
        <f t="array" ref="AB309">_xlfn.IFS(Table1[[#This Row],[Acousticness %]]&lt;=35,"Low",Table1[[#This Row],[Acousticness %]]&lt;=70,"Medium",Table1[[#This Row],[Acousticness %]]&gt;70,"High")</f>
        <v>Low</v>
      </c>
      <c r="AC309">
        <v>47</v>
      </c>
      <c r="AD309">
        <v>30</v>
      </c>
      <c r="AE309">
        <v>7</v>
      </c>
    </row>
    <row r="310" spans="1:31" x14ac:dyDescent="0.3">
      <c r="A310" t="s">
        <v>580</v>
      </c>
      <c r="B310" t="str">
        <f>PROPER(Table1[[#This Row],[track_name]])</f>
        <v>Late Night Talking</v>
      </c>
      <c r="C310" t="s">
        <v>61</v>
      </c>
      <c r="D310" t="str">
        <f>PROPER(Table1[[#This Row],[artist(s)_name]])</f>
        <v>Harry Styles</v>
      </c>
      <c r="E310">
        <v>1</v>
      </c>
      <c r="F310" s="5">
        <f>IF(Table1[[#This Row],[Artist Count]]&gt;=4, "4+", Table1[[#This Row],[Artist Count]])</f>
        <v>1</v>
      </c>
      <c r="G310">
        <v>2022</v>
      </c>
      <c r="H310">
        <v>5</v>
      </c>
      <c r="I310">
        <v>20</v>
      </c>
      <c r="J310" s="4">
        <f>DATE(Table1[[#This Row],[Released Year]],Table1[[#This Row],[Released Month]],Table1[[#This Row],[Released Day]])</f>
        <v>44701</v>
      </c>
      <c r="K310">
        <v>7461</v>
      </c>
      <c r="L310">
        <v>8</v>
      </c>
      <c r="M310" s="3">
        <v>743693613</v>
      </c>
      <c r="N310">
        <v>166</v>
      </c>
      <c r="O310">
        <v>42</v>
      </c>
      <c r="P310">
        <v>199</v>
      </c>
      <c r="Q310">
        <v>16</v>
      </c>
      <c r="R310">
        <v>58</v>
      </c>
      <c r="S310">
        <v>115</v>
      </c>
      <c r="T310" t="s">
        <v>131</v>
      </c>
      <c r="U310" t="s">
        <v>27</v>
      </c>
      <c r="V310">
        <v>71</v>
      </c>
      <c r="W310" t="str" cm="1">
        <f t="array" ref="W310">_xlfn.IFS(Table1[[#This Row],[Danceability %]]&lt;=35,"Low",Table1[[#This Row],[Danceability %]]&lt;=70,"Medium",Table1[[#This Row],[Danceability %]]&gt;70,"High")</f>
        <v>High</v>
      </c>
      <c r="X310">
        <v>90</v>
      </c>
      <c r="Y310">
        <v>73</v>
      </c>
      <c r="Z310" t="str" cm="1">
        <f t="array" ref="Z310">_xlfn.IFS(Table1[[#This Row],[Energy %]]&lt;=35,"Low",Table1[[#This Row],[Energy %]]&lt;=70,"Medium",Table1[[#This Row],[Energy %]]&gt;70,"High")</f>
        <v>High</v>
      </c>
      <c r="AA310">
        <v>30</v>
      </c>
      <c r="AB310" t="str" cm="1">
        <f t="array" ref="AB310">_xlfn.IFS(Table1[[#This Row],[Acousticness %]]&lt;=35,"Low",Table1[[#This Row],[Acousticness %]]&lt;=70,"Medium",Table1[[#This Row],[Acousticness %]]&gt;70,"High")</f>
        <v>Low</v>
      </c>
      <c r="AC310">
        <v>0</v>
      </c>
      <c r="AD310">
        <v>11</v>
      </c>
      <c r="AE310">
        <v>5</v>
      </c>
    </row>
    <row r="311" spans="1:31" x14ac:dyDescent="0.3">
      <c r="A311" t="s">
        <v>581</v>
      </c>
      <c r="B311" t="str">
        <f>PROPER(Table1[[#This Row],[track_name]])</f>
        <v>Leï¿½</v>
      </c>
      <c r="C311" t="s">
        <v>582</v>
      </c>
      <c r="D311" t="str">
        <f>PROPER(Table1[[#This Row],[artist(s)_name]])</f>
        <v>Marï¿½Ï¿½Lia Mendo</v>
      </c>
      <c r="E311">
        <v>1</v>
      </c>
      <c r="F311" s="5">
        <f>IF(Table1[[#This Row],[Artist Count]]&gt;=4, "4+", Table1[[#This Row],[Artist Count]])</f>
        <v>1</v>
      </c>
      <c r="G311">
        <v>2022</v>
      </c>
      <c r="H311">
        <v>12</v>
      </c>
      <c r="I311">
        <v>9</v>
      </c>
      <c r="J311" s="4">
        <f>DATE(Table1[[#This Row],[Released Year]],Table1[[#This Row],[Released Month]],Table1[[#This Row],[Released Day]])</f>
        <v>44904</v>
      </c>
      <c r="K311">
        <v>993</v>
      </c>
      <c r="L311">
        <v>4</v>
      </c>
      <c r="M311" s="3">
        <v>267789608</v>
      </c>
      <c r="N311">
        <v>30</v>
      </c>
      <c r="O311">
        <v>84</v>
      </c>
      <c r="P311">
        <v>88</v>
      </c>
      <c r="Q311">
        <v>1</v>
      </c>
      <c r="R311">
        <v>28</v>
      </c>
      <c r="S311">
        <v>130</v>
      </c>
      <c r="T311" t="s">
        <v>53</v>
      </c>
      <c r="U311" t="s">
        <v>27</v>
      </c>
      <c r="V311">
        <v>74</v>
      </c>
      <c r="W311" t="str" cm="1">
        <f t="array" ref="W311">_xlfn.IFS(Table1[[#This Row],[Danceability %]]&lt;=35,"Low",Table1[[#This Row],[Danceability %]]&lt;=70,"Medium",Table1[[#This Row],[Danceability %]]&gt;70,"High")</f>
        <v>High</v>
      </c>
      <c r="X311">
        <v>79</v>
      </c>
      <c r="Y311">
        <v>87</v>
      </c>
      <c r="Z311" t="str" cm="1">
        <f t="array" ref="Z311">_xlfn.IFS(Table1[[#This Row],[Energy %]]&lt;=35,"Low",Table1[[#This Row],[Energy %]]&lt;=70,"Medium",Table1[[#This Row],[Energy %]]&gt;70,"High")</f>
        <v>High</v>
      </c>
      <c r="AA311">
        <v>45</v>
      </c>
      <c r="AB311" t="str" cm="1">
        <f t="array" ref="AB311">_xlfn.IFS(Table1[[#This Row],[Acousticness %]]&lt;=35,"Low",Table1[[#This Row],[Acousticness %]]&lt;=70,"Medium",Table1[[#This Row],[Acousticness %]]&gt;70,"High")</f>
        <v>Medium</v>
      </c>
      <c r="AC311">
        <v>0</v>
      </c>
      <c r="AD311">
        <v>30</v>
      </c>
      <c r="AE311">
        <v>3</v>
      </c>
    </row>
    <row r="312" spans="1:31" x14ac:dyDescent="0.3">
      <c r="A312" t="s">
        <v>583</v>
      </c>
      <c r="B312" t="str">
        <f>PROPER(Table1[[#This Row],[track_name]])</f>
        <v>Save Your Tears (With Ariana Grande) (Remix)</v>
      </c>
      <c r="C312" t="s">
        <v>128</v>
      </c>
      <c r="D312" t="str">
        <f>PROPER(Table1[[#This Row],[artist(s)_name]])</f>
        <v>Ariana Grande, The Weeknd</v>
      </c>
      <c r="E312">
        <v>2</v>
      </c>
      <c r="F312" s="5">
        <f>IF(Table1[[#This Row],[Artist Count]]&gt;=4, "4+", Table1[[#This Row],[Artist Count]])</f>
        <v>2</v>
      </c>
      <c r="G312">
        <v>2020</v>
      </c>
      <c r="H312">
        <v>3</v>
      </c>
      <c r="I312">
        <v>20</v>
      </c>
      <c r="J312" s="4">
        <f>DATE(Table1[[#This Row],[Released Year]],Table1[[#This Row],[Released Month]],Table1[[#This Row],[Released Day]])</f>
        <v>43910</v>
      </c>
      <c r="K312">
        <v>9161</v>
      </c>
      <c r="L312">
        <v>5</v>
      </c>
      <c r="M312" s="3">
        <v>1221813483</v>
      </c>
      <c r="N312">
        <v>240</v>
      </c>
      <c r="O312">
        <v>98</v>
      </c>
      <c r="P312">
        <v>468</v>
      </c>
      <c r="Q312">
        <v>3</v>
      </c>
      <c r="R312">
        <v>10</v>
      </c>
      <c r="S312">
        <v>118</v>
      </c>
      <c r="U312" t="s">
        <v>27</v>
      </c>
      <c r="V312">
        <v>65</v>
      </c>
      <c r="W312" t="str" cm="1">
        <f t="array" ref="W312">_xlfn.IFS(Table1[[#This Row],[Danceability %]]&lt;=35,"Low",Table1[[#This Row],[Danceability %]]&lt;=70,"Medium",Table1[[#This Row],[Danceability %]]&gt;70,"High")</f>
        <v>Medium</v>
      </c>
      <c r="X312">
        <v>63</v>
      </c>
      <c r="Y312">
        <v>79</v>
      </c>
      <c r="Z312" t="str" cm="1">
        <f t="array" ref="Z312">_xlfn.IFS(Table1[[#This Row],[Energy %]]&lt;=35,"Low",Table1[[#This Row],[Energy %]]&lt;=70,"Medium",Table1[[#This Row],[Energy %]]&gt;70,"High")</f>
        <v>High</v>
      </c>
      <c r="AA312">
        <v>3</v>
      </c>
      <c r="AB312" t="str" cm="1">
        <f t="array" ref="AB312">_xlfn.IFS(Table1[[#This Row],[Acousticness %]]&lt;=35,"Low",Table1[[#This Row],[Acousticness %]]&lt;=70,"Medium",Table1[[#This Row],[Acousticness %]]&gt;70,"High")</f>
        <v>Low</v>
      </c>
      <c r="AC312">
        <v>0</v>
      </c>
      <c r="AD312">
        <v>10</v>
      </c>
      <c r="AE312">
        <v>3</v>
      </c>
    </row>
    <row r="313" spans="1:31" x14ac:dyDescent="0.3">
      <c r="A313" t="s">
        <v>584</v>
      </c>
      <c r="B313" t="str">
        <f>PROPER(Table1[[#This Row],[track_name]])</f>
        <v>Something In The Orange</v>
      </c>
      <c r="C313" t="s">
        <v>585</v>
      </c>
      <c r="D313" t="str">
        <f>PROPER(Table1[[#This Row],[artist(s)_name]])</f>
        <v>Zach Bryan</v>
      </c>
      <c r="E313">
        <v>1</v>
      </c>
      <c r="F313" s="5">
        <f>IF(Table1[[#This Row],[Artist Count]]&gt;=4, "4+", Table1[[#This Row],[Artist Count]])</f>
        <v>1</v>
      </c>
      <c r="G313">
        <v>2022</v>
      </c>
      <c r="H313">
        <v>4</v>
      </c>
      <c r="I313">
        <v>22</v>
      </c>
      <c r="J313" s="4">
        <f>DATE(Table1[[#This Row],[Released Year]],Table1[[#This Row],[Released Month]],Table1[[#This Row],[Released Day]])</f>
        <v>44673</v>
      </c>
      <c r="K313">
        <v>3282</v>
      </c>
      <c r="L313">
        <v>12</v>
      </c>
      <c r="M313" s="3">
        <v>449701773</v>
      </c>
      <c r="N313">
        <v>67</v>
      </c>
      <c r="O313">
        <v>84</v>
      </c>
      <c r="P313">
        <v>46</v>
      </c>
      <c r="Q313">
        <v>16</v>
      </c>
      <c r="R313">
        <v>117</v>
      </c>
      <c r="S313">
        <v>110</v>
      </c>
      <c r="T313" t="s">
        <v>73</v>
      </c>
      <c r="U313" t="s">
        <v>27</v>
      </c>
      <c r="V313">
        <v>59</v>
      </c>
      <c r="W313" t="str" cm="1">
        <f t="array" ref="W313">_xlfn.IFS(Table1[[#This Row],[Danceability %]]&lt;=35,"Low",Table1[[#This Row],[Danceability %]]&lt;=70,"Medium",Table1[[#This Row],[Danceability %]]&gt;70,"High")</f>
        <v>Medium</v>
      </c>
      <c r="X313">
        <v>22</v>
      </c>
      <c r="Y313">
        <v>38</v>
      </c>
      <c r="Z313" t="str" cm="1">
        <f t="array" ref="Z313">_xlfn.IFS(Table1[[#This Row],[Energy %]]&lt;=35,"Low",Table1[[#This Row],[Energy %]]&lt;=70,"Medium",Table1[[#This Row],[Energy %]]&gt;70,"High")</f>
        <v>Medium</v>
      </c>
      <c r="AA313">
        <v>42</v>
      </c>
      <c r="AB313" t="str" cm="1">
        <f t="array" ref="AB313">_xlfn.IFS(Table1[[#This Row],[Acousticness %]]&lt;=35,"Low",Table1[[#This Row],[Acousticness %]]&lt;=70,"Medium",Table1[[#This Row],[Acousticness %]]&gt;70,"High")</f>
        <v>Medium</v>
      </c>
      <c r="AC313">
        <v>0</v>
      </c>
      <c r="AD313">
        <v>12</v>
      </c>
      <c r="AE313">
        <v>3</v>
      </c>
    </row>
    <row r="314" spans="1:31" x14ac:dyDescent="0.3">
      <c r="A314" t="s">
        <v>586</v>
      </c>
      <c r="B314" t="str">
        <f>PROPER(Table1[[#This Row],[track_name]])</f>
        <v>Void</v>
      </c>
      <c r="C314" t="s">
        <v>587</v>
      </c>
      <c r="D314" t="str">
        <f>PROPER(Table1[[#This Row],[artist(s)_name]])</f>
        <v>Melanie Martinez</v>
      </c>
      <c r="E314">
        <v>1</v>
      </c>
      <c r="F314" s="5">
        <f>IF(Table1[[#This Row],[Artist Count]]&gt;=4, "4+", Table1[[#This Row],[Artist Count]])</f>
        <v>1</v>
      </c>
      <c r="G314">
        <v>2023</v>
      </c>
      <c r="H314">
        <v>3</v>
      </c>
      <c r="I314">
        <v>29</v>
      </c>
      <c r="J314" s="4">
        <f>DATE(Table1[[#This Row],[Released Year]],Table1[[#This Row],[Released Month]],Table1[[#This Row],[Released Day]])</f>
        <v>45014</v>
      </c>
      <c r="K314">
        <v>596</v>
      </c>
      <c r="L314">
        <v>0</v>
      </c>
      <c r="M314" s="3">
        <v>67070410</v>
      </c>
      <c r="N314">
        <v>29</v>
      </c>
      <c r="O314">
        <v>9</v>
      </c>
      <c r="P314">
        <v>12</v>
      </c>
      <c r="Q314">
        <v>0</v>
      </c>
      <c r="R314">
        <v>52</v>
      </c>
      <c r="S314">
        <v>100</v>
      </c>
      <c r="T314" t="s">
        <v>36</v>
      </c>
      <c r="U314" t="s">
        <v>27</v>
      </c>
      <c r="V314">
        <v>72</v>
      </c>
      <c r="W314" t="str" cm="1">
        <f t="array" ref="W314">_xlfn.IFS(Table1[[#This Row],[Danceability %]]&lt;=35,"Low",Table1[[#This Row],[Danceability %]]&lt;=70,"Medium",Table1[[#This Row],[Danceability %]]&gt;70,"High")</f>
        <v>High</v>
      </c>
      <c r="X314">
        <v>42</v>
      </c>
      <c r="Y314">
        <v>66</v>
      </c>
      <c r="Z314" t="str" cm="1">
        <f t="array" ref="Z314">_xlfn.IFS(Table1[[#This Row],[Energy %]]&lt;=35,"Low",Table1[[#This Row],[Energy %]]&lt;=70,"Medium",Table1[[#This Row],[Energy %]]&gt;70,"High")</f>
        <v>Medium</v>
      </c>
      <c r="AA314">
        <v>18</v>
      </c>
      <c r="AB314" t="str" cm="1">
        <f t="array" ref="AB314">_xlfn.IFS(Table1[[#This Row],[Acousticness %]]&lt;=35,"Low",Table1[[#This Row],[Acousticness %]]&lt;=70,"Medium",Table1[[#This Row],[Acousticness %]]&gt;70,"High")</f>
        <v>Low</v>
      </c>
      <c r="AC314">
        <v>4</v>
      </c>
      <c r="AD314">
        <v>19</v>
      </c>
      <c r="AE314">
        <v>4</v>
      </c>
    </row>
    <row r="315" spans="1:31" x14ac:dyDescent="0.3">
      <c r="A315" t="s">
        <v>588</v>
      </c>
      <c r="B315" t="str">
        <f>PROPER(Table1[[#This Row],[track_name]])</f>
        <v>Dijeron Que No La Iba Lograr</v>
      </c>
      <c r="C315" t="s">
        <v>589</v>
      </c>
      <c r="D315" t="str">
        <f>PROPER(Table1[[#This Row],[artist(s)_name]])</f>
        <v>Fuerza Regida, Chino Pacas</v>
      </c>
      <c r="E315">
        <v>2</v>
      </c>
      <c r="F315" s="5">
        <f>IF(Table1[[#This Row],[Artist Count]]&gt;=4, "4+", Table1[[#This Row],[Artist Count]])</f>
        <v>2</v>
      </c>
      <c r="G315">
        <v>2023</v>
      </c>
      <c r="H315">
        <v>3</v>
      </c>
      <c r="I315">
        <v>14</v>
      </c>
      <c r="J315" s="4">
        <f>DATE(Table1[[#This Row],[Released Year]],Table1[[#This Row],[Released Month]],Table1[[#This Row],[Released Day]])</f>
        <v>44999</v>
      </c>
      <c r="K315">
        <v>320</v>
      </c>
      <c r="L315">
        <v>6</v>
      </c>
      <c r="M315" s="3">
        <v>116334601</v>
      </c>
      <c r="N315">
        <v>5</v>
      </c>
      <c r="O315">
        <v>48</v>
      </c>
      <c r="P315">
        <v>2</v>
      </c>
      <c r="Q315">
        <v>1</v>
      </c>
      <c r="R315">
        <v>9</v>
      </c>
      <c r="S315">
        <v>142</v>
      </c>
      <c r="T315" t="s">
        <v>73</v>
      </c>
      <c r="U315" t="s">
        <v>39</v>
      </c>
      <c r="V315">
        <v>70</v>
      </c>
      <c r="W315" t="str" cm="1">
        <f t="array" ref="W315">_xlfn.IFS(Table1[[#This Row],[Danceability %]]&lt;=35,"Low",Table1[[#This Row],[Danceability %]]&lt;=70,"Medium",Table1[[#This Row],[Danceability %]]&gt;70,"High")</f>
        <v>Medium</v>
      </c>
      <c r="X315">
        <v>76</v>
      </c>
      <c r="Y315">
        <v>79</v>
      </c>
      <c r="Z315" t="str" cm="1">
        <f t="array" ref="Z315">_xlfn.IFS(Table1[[#This Row],[Energy %]]&lt;=35,"Low",Table1[[#This Row],[Energy %]]&lt;=70,"Medium",Table1[[#This Row],[Energy %]]&gt;70,"High")</f>
        <v>High</v>
      </c>
      <c r="AA315">
        <v>26</v>
      </c>
      <c r="AB315" t="str" cm="1">
        <f t="array" ref="AB315">_xlfn.IFS(Table1[[#This Row],[Acousticness %]]&lt;=35,"Low",Table1[[#This Row],[Acousticness %]]&lt;=70,"Medium",Table1[[#This Row],[Acousticness %]]&gt;70,"High")</f>
        <v>Low</v>
      </c>
      <c r="AC315">
        <v>0</v>
      </c>
      <c r="AD315">
        <v>11</v>
      </c>
      <c r="AE315">
        <v>7</v>
      </c>
    </row>
    <row r="316" spans="1:31" x14ac:dyDescent="0.3">
      <c r="A316" t="s">
        <v>590</v>
      </c>
      <c r="B316" t="str">
        <f>PROPER(Table1[[#This Row],[track_name]])</f>
        <v>Midnight Rain</v>
      </c>
      <c r="C316" t="s">
        <v>35</v>
      </c>
      <c r="D316" t="str">
        <f>PROPER(Table1[[#This Row],[artist(s)_name]])</f>
        <v>Taylor Swift</v>
      </c>
      <c r="E316">
        <v>1</v>
      </c>
      <c r="F316" s="5">
        <f>IF(Table1[[#This Row],[Artist Count]]&gt;=4, "4+", Table1[[#This Row],[Artist Count]])</f>
        <v>1</v>
      </c>
      <c r="G316">
        <v>2022</v>
      </c>
      <c r="H316">
        <v>10</v>
      </c>
      <c r="I316">
        <v>21</v>
      </c>
      <c r="J316" s="4">
        <f>DATE(Table1[[#This Row],[Released Year]],Table1[[#This Row],[Released Month]],Table1[[#This Row],[Released Day]])</f>
        <v>44855</v>
      </c>
      <c r="K316">
        <v>2612</v>
      </c>
      <c r="L316">
        <v>4</v>
      </c>
      <c r="M316" s="3">
        <v>433356509</v>
      </c>
      <c r="N316">
        <v>19</v>
      </c>
      <c r="O316">
        <v>29</v>
      </c>
      <c r="P316">
        <v>21</v>
      </c>
      <c r="Q316">
        <v>0</v>
      </c>
      <c r="R316">
        <v>0</v>
      </c>
      <c r="S316">
        <v>140</v>
      </c>
      <c r="U316" t="s">
        <v>27</v>
      </c>
      <c r="V316">
        <v>64</v>
      </c>
      <c r="W316" t="str" cm="1">
        <f t="array" ref="W316">_xlfn.IFS(Table1[[#This Row],[Danceability %]]&lt;=35,"Low",Table1[[#This Row],[Danceability %]]&lt;=70,"Medium",Table1[[#This Row],[Danceability %]]&gt;70,"High")</f>
        <v>Medium</v>
      </c>
      <c r="X316">
        <v>18</v>
      </c>
      <c r="Y316">
        <v>37</v>
      </c>
      <c r="Z316" t="str" cm="1">
        <f t="array" ref="Z316">_xlfn.IFS(Table1[[#This Row],[Energy %]]&lt;=35,"Low",Table1[[#This Row],[Energy %]]&lt;=70,"Medium",Table1[[#This Row],[Energy %]]&gt;70,"High")</f>
        <v>Medium</v>
      </c>
      <c r="AA316">
        <v>72</v>
      </c>
      <c r="AB316" t="str" cm="1">
        <f t="array" ref="AB316">_xlfn.IFS(Table1[[#This Row],[Acousticness %]]&lt;=35,"Low",Table1[[#This Row],[Acousticness %]]&lt;=70,"Medium",Table1[[#This Row],[Acousticness %]]&gt;70,"High")</f>
        <v>High</v>
      </c>
      <c r="AC316">
        <v>0</v>
      </c>
      <c r="AD316">
        <v>12</v>
      </c>
      <c r="AE316">
        <v>7</v>
      </c>
    </row>
    <row r="317" spans="1:31" x14ac:dyDescent="0.3">
      <c r="A317" t="s">
        <v>591</v>
      </c>
      <c r="B317" t="str">
        <f>PROPER(Table1[[#This Row],[track_name]])</f>
        <v>If We Ever Broke Up</v>
      </c>
      <c r="C317" t="s">
        <v>592</v>
      </c>
      <c r="D317" t="str">
        <f>PROPER(Table1[[#This Row],[artist(s)_name]])</f>
        <v>Mae Stephens</v>
      </c>
      <c r="E317">
        <v>1</v>
      </c>
      <c r="F317" s="5">
        <f>IF(Table1[[#This Row],[Artist Count]]&gt;=4, "4+", Table1[[#This Row],[Artist Count]])</f>
        <v>1</v>
      </c>
      <c r="G317">
        <v>2023</v>
      </c>
      <c r="H317">
        <v>2</v>
      </c>
      <c r="I317">
        <v>10</v>
      </c>
      <c r="J317" s="4">
        <f>DATE(Table1[[#This Row],[Released Year]],Table1[[#This Row],[Released Month]],Table1[[#This Row],[Released Day]])</f>
        <v>44967</v>
      </c>
      <c r="K317">
        <v>2040</v>
      </c>
      <c r="L317">
        <v>4</v>
      </c>
      <c r="M317" s="3">
        <v>165584767</v>
      </c>
      <c r="N317">
        <v>81</v>
      </c>
      <c r="O317">
        <v>27</v>
      </c>
      <c r="P317">
        <v>66</v>
      </c>
      <c r="Q317">
        <v>9</v>
      </c>
      <c r="R317">
        <v>444</v>
      </c>
      <c r="S317">
        <v>116</v>
      </c>
      <c r="T317" t="s">
        <v>73</v>
      </c>
      <c r="U317" t="s">
        <v>27</v>
      </c>
      <c r="V317">
        <v>90</v>
      </c>
      <c r="W317" t="str" cm="1">
        <f t="array" ref="W317">_xlfn.IFS(Table1[[#This Row],[Danceability %]]&lt;=35,"Low",Table1[[#This Row],[Danceability %]]&lt;=70,"Medium",Table1[[#This Row],[Danceability %]]&gt;70,"High")</f>
        <v>High</v>
      </c>
      <c r="X317">
        <v>96</v>
      </c>
      <c r="Y317">
        <v>73</v>
      </c>
      <c r="Z317" t="str" cm="1">
        <f t="array" ref="Z317">_xlfn.IFS(Table1[[#This Row],[Energy %]]&lt;=35,"Low",Table1[[#This Row],[Energy %]]&lt;=70,"Medium",Table1[[#This Row],[Energy %]]&gt;70,"High")</f>
        <v>High</v>
      </c>
      <c r="AA317">
        <v>62</v>
      </c>
      <c r="AB317" t="str" cm="1">
        <f t="array" ref="AB317">_xlfn.IFS(Table1[[#This Row],[Acousticness %]]&lt;=35,"Low",Table1[[#This Row],[Acousticness %]]&lt;=70,"Medium",Table1[[#This Row],[Acousticness %]]&gt;70,"High")</f>
        <v>Medium</v>
      </c>
      <c r="AC317">
        <v>0</v>
      </c>
      <c r="AD317">
        <v>9</v>
      </c>
      <c r="AE317">
        <v>4</v>
      </c>
    </row>
    <row r="318" spans="1:31" x14ac:dyDescent="0.3">
      <c r="A318" t="s">
        <v>593</v>
      </c>
      <c r="B318" t="str">
        <f>PROPER(Table1[[#This Row],[track_name]])</f>
        <v>You Proof</v>
      </c>
      <c r="C318" t="s">
        <v>90</v>
      </c>
      <c r="D318" t="str">
        <f>PROPER(Table1[[#This Row],[artist(s)_name]])</f>
        <v>Morgan Wallen</v>
      </c>
      <c r="E318">
        <v>1</v>
      </c>
      <c r="F318" s="5">
        <f>IF(Table1[[#This Row],[Artist Count]]&gt;=4, "4+", Table1[[#This Row],[Artist Count]])</f>
        <v>1</v>
      </c>
      <c r="G318">
        <v>2022</v>
      </c>
      <c r="H318">
        <v>5</v>
      </c>
      <c r="I318">
        <v>13</v>
      </c>
      <c r="J318" s="4">
        <f>DATE(Table1[[#This Row],[Released Year]],Table1[[#This Row],[Released Month]],Table1[[#This Row],[Released Day]])</f>
        <v>44694</v>
      </c>
      <c r="K318">
        <v>2128</v>
      </c>
      <c r="L318">
        <v>9</v>
      </c>
      <c r="M318" s="3">
        <v>367814306</v>
      </c>
      <c r="N318">
        <v>37</v>
      </c>
      <c r="O318">
        <v>88</v>
      </c>
      <c r="P318">
        <v>9</v>
      </c>
      <c r="Q318">
        <v>0</v>
      </c>
      <c r="R318">
        <v>14</v>
      </c>
      <c r="S318">
        <v>120</v>
      </c>
      <c r="T318" t="s">
        <v>36</v>
      </c>
      <c r="U318" t="s">
        <v>27</v>
      </c>
      <c r="V318">
        <v>73</v>
      </c>
      <c r="W318" t="str" cm="1">
        <f t="array" ref="W318">_xlfn.IFS(Table1[[#This Row],[Danceability %]]&lt;=35,"Low",Table1[[#This Row],[Danceability %]]&lt;=70,"Medium",Table1[[#This Row],[Danceability %]]&gt;70,"High")</f>
        <v>High</v>
      </c>
      <c r="X318">
        <v>64</v>
      </c>
      <c r="Y318">
        <v>85</v>
      </c>
      <c r="Z318" t="str" cm="1">
        <f t="array" ref="Z318">_xlfn.IFS(Table1[[#This Row],[Energy %]]&lt;=35,"Low",Table1[[#This Row],[Energy %]]&lt;=70,"Medium",Table1[[#This Row],[Energy %]]&gt;70,"High")</f>
        <v>High</v>
      </c>
      <c r="AA318">
        <v>25</v>
      </c>
      <c r="AB318" t="str" cm="1">
        <f t="array" ref="AB318">_xlfn.IFS(Table1[[#This Row],[Acousticness %]]&lt;=35,"Low",Table1[[#This Row],[Acousticness %]]&lt;=70,"Medium",Table1[[#This Row],[Acousticness %]]&gt;70,"High")</f>
        <v>Low</v>
      </c>
      <c r="AC318">
        <v>0</v>
      </c>
      <c r="AD318">
        <v>61</v>
      </c>
      <c r="AE318">
        <v>3</v>
      </c>
    </row>
    <row r="319" spans="1:31" x14ac:dyDescent="0.3">
      <c r="A319" t="s">
        <v>594</v>
      </c>
      <c r="B319" t="str">
        <f>PROPER(Table1[[#This Row],[track_name]])</f>
        <v>La Inocente</v>
      </c>
      <c r="C319" t="s">
        <v>595</v>
      </c>
      <c r="D319" t="str">
        <f>PROPER(Table1[[#This Row],[artist(s)_name]])</f>
        <v>Feid, Mora</v>
      </c>
      <c r="E319">
        <v>2</v>
      </c>
      <c r="F319" s="5">
        <f>IF(Table1[[#This Row],[Artist Count]]&gt;=4, "4+", Table1[[#This Row],[Artist Count]])</f>
        <v>2</v>
      </c>
      <c r="G319">
        <v>2022</v>
      </c>
      <c r="H319">
        <v>4</v>
      </c>
      <c r="I319">
        <v>1</v>
      </c>
      <c r="J319" s="4">
        <f>DATE(Table1[[#This Row],[Released Year]],Table1[[#This Row],[Released Month]],Table1[[#This Row],[Released Day]])</f>
        <v>44652</v>
      </c>
      <c r="K319">
        <v>2598</v>
      </c>
      <c r="L319">
        <v>37</v>
      </c>
      <c r="M319" s="3">
        <v>477033549</v>
      </c>
      <c r="N319">
        <v>28</v>
      </c>
      <c r="O319">
        <v>57</v>
      </c>
      <c r="P319">
        <v>43</v>
      </c>
      <c r="Q319">
        <v>8</v>
      </c>
      <c r="R319">
        <v>85</v>
      </c>
      <c r="S319">
        <v>92</v>
      </c>
      <c r="T319" t="s">
        <v>33</v>
      </c>
      <c r="U319" t="s">
        <v>39</v>
      </c>
      <c r="V319">
        <v>76</v>
      </c>
      <c r="W319" t="str" cm="1">
        <f t="array" ref="W319">_xlfn.IFS(Table1[[#This Row],[Danceability %]]&lt;=35,"Low",Table1[[#This Row],[Danceability %]]&lt;=70,"Medium",Table1[[#This Row],[Danceability %]]&gt;70,"High")</f>
        <v>High</v>
      </c>
      <c r="X319">
        <v>46</v>
      </c>
      <c r="Y319">
        <v>79</v>
      </c>
      <c r="Z319" t="str" cm="1">
        <f t="array" ref="Z319">_xlfn.IFS(Table1[[#This Row],[Energy %]]&lt;=35,"Low",Table1[[#This Row],[Energy %]]&lt;=70,"Medium",Table1[[#This Row],[Energy %]]&gt;70,"High")</f>
        <v>High</v>
      </c>
      <c r="AA319">
        <v>31</v>
      </c>
      <c r="AB319" t="str" cm="1">
        <f t="array" ref="AB319">_xlfn.IFS(Table1[[#This Row],[Acousticness %]]&lt;=35,"Low",Table1[[#This Row],[Acousticness %]]&lt;=70,"Medium",Table1[[#This Row],[Acousticness %]]&gt;70,"High")</f>
        <v>Low</v>
      </c>
      <c r="AC319">
        <v>0</v>
      </c>
      <c r="AD319">
        <v>7</v>
      </c>
      <c r="AE319">
        <v>6</v>
      </c>
    </row>
    <row r="320" spans="1:31" x14ac:dyDescent="0.3">
      <c r="A320" t="s">
        <v>596</v>
      </c>
      <c r="B320" t="str">
        <f>PROPER(Table1[[#This Row],[track_name]])</f>
        <v>Malas Decisiones</v>
      </c>
      <c r="C320" t="s">
        <v>597</v>
      </c>
      <c r="D320" t="str">
        <f>PROPER(Table1[[#This Row],[artist(s)_name]])</f>
        <v>Kenia Os</v>
      </c>
      <c r="E320">
        <v>1</v>
      </c>
      <c r="F320" s="5">
        <f>IF(Table1[[#This Row],[Artist Count]]&gt;=4, "4+", Table1[[#This Row],[Artist Count]])</f>
        <v>1</v>
      </c>
      <c r="G320">
        <v>2022</v>
      </c>
      <c r="H320">
        <v>10</v>
      </c>
      <c r="I320">
        <v>26</v>
      </c>
      <c r="J320" s="4">
        <f>DATE(Table1[[#This Row],[Released Year]],Table1[[#This Row],[Released Month]],Table1[[#This Row],[Released Day]])</f>
        <v>44860</v>
      </c>
      <c r="K320">
        <v>542</v>
      </c>
      <c r="L320">
        <v>2</v>
      </c>
      <c r="M320" s="3">
        <v>156214700</v>
      </c>
      <c r="N320">
        <v>23</v>
      </c>
      <c r="O320">
        <v>2</v>
      </c>
      <c r="P320">
        <v>21</v>
      </c>
      <c r="Q320">
        <v>0</v>
      </c>
      <c r="R320">
        <v>0</v>
      </c>
      <c r="S320">
        <v>110</v>
      </c>
      <c r="T320" t="s">
        <v>64</v>
      </c>
      <c r="U320" t="s">
        <v>39</v>
      </c>
      <c r="V320">
        <v>81</v>
      </c>
      <c r="W320" t="str" cm="1">
        <f t="array" ref="W320">_xlfn.IFS(Table1[[#This Row],[Danceability %]]&lt;=35,"Low",Table1[[#This Row],[Danceability %]]&lt;=70,"Medium",Table1[[#This Row],[Danceability %]]&gt;70,"High")</f>
        <v>High</v>
      </c>
      <c r="X320">
        <v>64</v>
      </c>
      <c r="Y320">
        <v>79</v>
      </c>
      <c r="Z320" t="str" cm="1">
        <f t="array" ref="Z320">_xlfn.IFS(Table1[[#This Row],[Energy %]]&lt;=35,"Low",Table1[[#This Row],[Energy %]]&lt;=70,"Medium",Table1[[#This Row],[Energy %]]&gt;70,"High")</f>
        <v>High</v>
      </c>
      <c r="AA320">
        <v>5</v>
      </c>
      <c r="AB320" t="str" cm="1">
        <f t="array" ref="AB320">_xlfn.IFS(Table1[[#This Row],[Acousticness %]]&lt;=35,"Low",Table1[[#This Row],[Acousticness %]]&lt;=70,"Medium",Table1[[#This Row],[Acousticness %]]&gt;70,"High")</f>
        <v>Low</v>
      </c>
      <c r="AC320">
        <v>0</v>
      </c>
      <c r="AD320">
        <v>31</v>
      </c>
      <c r="AE320">
        <v>3</v>
      </c>
    </row>
    <row r="321" spans="1:31" x14ac:dyDescent="0.3">
      <c r="A321" t="s">
        <v>598</v>
      </c>
      <c r="B321" t="str">
        <f>PROPER(Table1[[#This Row],[track_name]])</f>
        <v>Murder In My Mind</v>
      </c>
      <c r="C321" t="s">
        <v>599</v>
      </c>
      <c r="D321" t="str">
        <f>PROPER(Table1[[#This Row],[artist(s)_name]])</f>
        <v>Kordhell</v>
      </c>
      <c r="E321">
        <v>1</v>
      </c>
      <c r="F321" s="5">
        <f>IF(Table1[[#This Row],[Artist Count]]&gt;=4, "4+", Table1[[#This Row],[Artist Count]])</f>
        <v>1</v>
      </c>
      <c r="G321">
        <v>2022</v>
      </c>
      <c r="H321">
        <v>1</v>
      </c>
      <c r="I321">
        <v>21</v>
      </c>
      <c r="J321" s="4">
        <f>DATE(Table1[[#This Row],[Released Year]],Table1[[#This Row],[Released Month]],Table1[[#This Row],[Released Day]])</f>
        <v>44582</v>
      </c>
      <c r="K321">
        <v>2459</v>
      </c>
      <c r="L321">
        <v>20</v>
      </c>
      <c r="M321" s="3">
        <v>448843705</v>
      </c>
      <c r="N321">
        <v>20</v>
      </c>
      <c r="O321">
        <v>68</v>
      </c>
      <c r="P321">
        <v>50</v>
      </c>
      <c r="Q321">
        <v>0</v>
      </c>
      <c r="R321">
        <v>22</v>
      </c>
      <c r="S321">
        <v>120</v>
      </c>
      <c r="T321" t="s">
        <v>131</v>
      </c>
      <c r="U321" t="s">
        <v>27</v>
      </c>
      <c r="V321">
        <v>71</v>
      </c>
      <c r="W321" t="str" cm="1">
        <f t="array" ref="W321">_xlfn.IFS(Table1[[#This Row],[Danceability %]]&lt;=35,"Low",Table1[[#This Row],[Danceability %]]&lt;=70,"Medium",Table1[[#This Row],[Danceability %]]&gt;70,"High")</f>
        <v>High</v>
      </c>
      <c r="X321">
        <v>57</v>
      </c>
      <c r="Y321">
        <v>97</v>
      </c>
      <c r="Z321" t="str" cm="1">
        <f t="array" ref="Z321">_xlfn.IFS(Table1[[#This Row],[Energy %]]&lt;=35,"Low",Table1[[#This Row],[Energy %]]&lt;=70,"Medium",Table1[[#This Row],[Energy %]]&gt;70,"High")</f>
        <v>High</v>
      </c>
      <c r="AA321">
        <v>1</v>
      </c>
      <c r="AB321" t="str" cm="1">
        <f t="array" ref="AB321">_xlfn.IFS(Table1[[#This Row],[Acousticness %]]&lt;=35,"Low",Table1[[#This Row],[Acousticness %]]&lt;=70,"Medium",Table1[[#This Row],[Acousticness %]]&gt;70,"High")</f>
        <v>Low</v>
      </c>
      <c r="AC321">
        <v>0</v>
      </c>
      <c r="AD321">
        <v>13</v>
      </c>
      <c r="AE321">
        <v>11</v>
      </c>
    </row>
    <row r="322" spans="1:31" x14ac:dyDescent="0.3">
      <c r="A322" t="s">
        <v>600</v>
      </c>
      <c r="B322" t="str">
        <f>PROPER(Table1[[#This Row],[track_name]])</f>
        <v>Gangsta'S Paradise</v>
      </c>
      <c r="C322" t="s">
        <v>601</v>
      </c>
      <c r="D322" t="str">
        <f>PROPER(Table1[[#This Row],[artist(s)_name]])</f>
        <v>Coolio, L.V.</v>
      </c>
      <c r="E322">
        <v>2</v>
      </c>
      <c r="F322" s="5">
        <f>IF(Table1[[#This Row],[Artist Count]]&gt;=4, "4+", Table1[[#This Row],[Artist Count]])</f>
        <v>2</v>
      </c>
      <c r="G322">
        <v>1995</v>
      </c>
      <c r="H322">
        <v>7</v>
      </c>
      <c r="I322">
        <v>11</v>
      </c>
      <c r="J322" s="4">
        <f>DATE(Table1[[#This Row],[Released Year]],Table1[[#This Row],[Released Month]],Table1[[#This Row],[Released Day]])</f>
        <v>34891</v>
      </c>
      <c r="K322">
        <v>10624</v>
      </c>
      <c r="L322">
        <v>17</v>
      </c>
      <c r="M322" s="3">
        <v>1357608774</v>
      </c>
      <c r="N322">
        <v>21</v>
      </c>
      <c r="O322">
        <v>0</v>
      </c>
      <c r="P322">
        <v>386</v>
      </c>
      <c r="Q322">
        <v>0</v>
      </c>
      <c r="S322">
        <v>80</v>
      </c>
      <c r="T322" t="s">
        <v>64</v>
      </c>
      <c r="U322" t="s">
        <v>27</v>
      </c>
      <c r="V322">
        <v>63</v>
      </c>
      <c r="W322" t="str" cm="1">
        <f t="array" ref="W322">_xlfn.IFS(Table1[[#This Row],[Danceability %]]&lt;=35,"Low",Table1[[#This Row],[Danceability %]]&lt;=70,"Medium",Table1[[#This Row],[Danceability %]]&gt;70,"High")</f>
        <v>Medium</v>
      </c>
      <c r="X322">
        <v>40</v>
      </c>
      <c r="Y322">
        <v>61</v>
      </c>
      <c r="Z322" t="str" cm="1">
        <f t="array" ref="Z322">_xlfn.IFS(Table1[[#This Row],[Energy %]]&lt;=35,"Low",Table1[[#This Row],[Energy %]]&lt;=70,"Medium",Table1[[#This Row],[Energy %]]&gt;70,"High")</f>
        <v>Medium</v>
      </c>
      <c r="AA322">
        <v>9</v>
      </c>
      <c r="AB322" t="str" cm="1">
        <f t="array" ref="AB322">_xlfn.IFS(Table1[[#This Row],[Acousticness %]]&lt;=35,"Low",Table1[[#This Row],[Acousticness %]]&lt;=70,"Medium",Table1[[#This Row],[Acousticness %]]&gt;70,"High")</f>
        <v>Low</v>
      </c>
      <c r="AC322">
        <v>0</v>
      </c>
      <c r="AD322">
        <v>56</v>
      </c>
      <c r="AE322">
        <v>6</v>
      </c>
    </row>
    <row r="323" spans="1:31" x14ac:dyDescent="0.3">
      <c r="A323" t="s">
        <v>602</v>
      </c>
      <c r="B323" t="str">
        <f>PROPER(Table1[[#This Row],[track_name]])</f>
        <v>Cairo</v>
      </c>
      <c r="C323" t="s">
        <v>603</v>
      </c>
      <c r="D323" t="str">
        <f>PROPER(Table1[[#This Row],[artist(s)_name]])</f>
        <v>Karol G, Ovy On The Drums</v>
      </c>
      <c r="E323">
        <v>2</v>
      </c>
      <c r="F323" s="5">
        <f>IF(Table1[[#This Row],[Artist Count]]&gt;=4, "4+", Table1[[#This Row],[Artist Count]])</f>
        <v>2</v>
      </c>
      <c r="G323">
        <v>2022</v>
      </c>
      <c r="H323">
        <v>11</v>
      </c>
      <c r="I323">
        <v>13</v>
      </c>
      <c r="J323" s="4">
        <f>DATE(Table1[[#This Row],[Released Year]],Table1[[#This Row],[Released Month]],Table1[[#This Row],[Released Day]])</f>
        <v>44878</v>
      </c>
      <c r="K323">
        <v>2418</v>
      </c>
      <c r="L323">
        <v>26</v>
      </c>
      <c r="M323" s="3">
        <v>294352144</v>
      </c>
      <c r="N323">
        <v>52</v>
      </c>
      <c r="O323">
        <v>66</v>
      </c>
      <c r="P323">
        <v>55</v>
      </c>
      <c r="Q323">
        <v>1</v>
      </c>
      <c r="R323">
        <v>16</v>
      </c>
      <c r="S323">
        <v>115</v>
      </c>
      <c r="T323" t="s">
        <v>33</v>
      </c>
      <c r="U323" t="s">
        <v>39</v>
      </c>
      <c r="V323">
        <v>95</v>
      </c>
      <c r="W323" t="str" cm="1">
        <f t="array" ref="W323">_xlfn.IFS(Table1[[#This Row],[Danceability %]]&lt;=35,"Low",Table1[[#This Row],[Danceability %]]&lt;=70,"Medium",Table1[[#This Row],[Danceability %]]&gt;70,"High")</f>
        <v>High</v>
      </c>
      <c r="X323">
        <v>43</v>
      </c>
      <c r="Y323">
        <v>69</v>
      </c>
      <c r="Z323" t="str" cm="1">
        <f t="array" ref="Z323">_xlfn.IFS(Table1[[#This Row],[Energy %]]&lt;=35,"Low",Table1[[#This Row],[Energy %]]&lt;=70,"Medium",Table1[[#This Row],[Energy %]]&gt;70,"High")</f>
        <v>Medium</v>
      </c>
      <c r="AA323">
        <v>47</v>
      </c>
      <c r="AB323" t="str" cm="1">
        <f t="array" ref="AB323">_xlfn.IFS(Table1[[#This Row],[Acousticness %]]&lt;=35,"Low",Table1[[#This Row],[Acousticness %]]&lt;=70,"Medium",Table1[[#This Row],[Acousticness %]]&gt;70,"High")</f>
        <v>Medium</v>
      </c>
      <c r="AC323">
        <v>0</v>
      </c>
      <c r="AD323">
        <v>9</v>
      </c>
      <c r="AE323">
        <v>31</v>
      </c>
    </row>
    <row r="324" spans="1:31" x14ac:dyDescent="0.3">
      <c r="A324" t="s">
        <v>604</v>
      </c>
      <c r="B324" t="str">
        <f>PROPER(Table1[[#This Row],[track_name]])</f>
        <v>I Love You So</v>
      </c>
      <c r="C324" t="s">
        <v>605</v>
      </c>
      <c r="D324" t="str">
        <f>PROPER(Table1[[#This Row],[artist(s)_name]])</f>
        <v>The Walters</v>
      </c>
      <c r="E324">
        <v>1</v>
      </c>
      <c r="F324" s="5">
        <f>IF(Table1[[#This Row],[Artist Count]]&gt;=4, "4+", Table1[[#This Row],[Artist Count]])</f>
        <v>1</v>
      </c>
      <c r="G324">
        <v>2014</v>
      </c>
      <c r="H324">
        <v>11</v>
      </c>
      <c r="I324">
        <v>28</v>
      </c>
      <c r="J324" s="4">
        <f>DATE(Table1[[#This Row],[Released Year]],Table1[[#This Row],[Released Month]],Table1[[#This Row],[Released Day]])</f>
        <v>41971</v>
      </c>
      <c r="K324">
        <v>7536</v>
      </c>
      <c r="L324">
        <v>7</v>
      </c>
      <c r="M324" s="3">
        <v>972164968</v>
      </c>
      <c r="N324">
        <v>44</v>
      </c>
      <c r="O324">
        <v>19</v>
      </c>
      <c r="P324">
        <v>135</v>
      </c>
      <c r="Q324">
        <v>0</v>
      </c>
      <c r="R324">
        <v>6</v>
      </c>
      <c r="S324">
        <v>76</v>
      </c>
      <c r="T324" t="s">
        <v>131</v>
      </c>
      <c r="U324" t="s">
        <v>27</v>
      </c>
      <c r="V324">
        <v>58</v>
      </c>
      <c r="W324" t="str" cm="1">
        <f t="array" ref="W324">_xlfn.IFS(Table1[[#This Row],[Danceability %]]&lt;=35,"Low",Table1[[#This Row],[Danceability %]]&lt;=70,"Medium",Table1[[#This Row],[Danceability %]]&gt;70,"High")</f>
        <v>Medium</v>
      </c>
      <c r="X324">
        <v>46</v>
      </c>
      <c r="Y324">
        <v>67</v>
      </c>
      <c r="Z324" t="str" cm="1">
        <f t="array" ref="Z324">_xlfn.IFS(Table1[[#This Row],[Energy %]]&lt;=35,"Low",Table1[[#This Row],[Energy %]]&lt;=70,"Medium",Table1[[#This Row],[Energy %]]&gt;70,"High")</f>
        <v>Medium</v>
      </c>
      <c r="AA324">
        <v>65</v>
      </c>
      <c r="AB324" t="str" cm="1">
        <f t="array" ref="AB324">_xlfn.IFS(Table1[[#This Row],[Acousticness %]]&lt;=35,"Low",Table1[[#This Row],[Acousticness %]]&lt;=70,"Medium",Table1[[#This Row],[Acousticness %]]&gt;70,"High")</f>
        <v>Medium</v>
      </c>
      <c r="AC324">
        <v>0</v>
      </c>
      <c r="AD324">
        <v>13</v>
      </c>
      <c r="AE324">
        <v>4</v>
      </c>
    </row>
    <row r="325" spans="1:31" x14ac:dyDescent="0.3">
      <c r="A325" t="s">
        <v>606</v>
      </c>
      <c r="B325" t="str">
        <f>PROPER(Table1[[#This Row],[track_name]])</f>
        <v>Dark Red</v>
      </c>
      <c r="C325" t="s">
        <v>447</v>
      </c>
      <c r="D325" t="str">
        <f>PROPER(Table1[[#This Row],[artist(s)_name]])</f>
        <v>Steve Lacy</v>
      </c>
      <c r="E325">
        <v>1</v>
      </c>
      <c r="F325" s="5">
        <f>IF(Table1[[#This Row],[Artist Count]]&gt;=4, "4+", Table1[[#This Row],[Artist Count]])</f>
        <v>1</v>
      </c>
      <c r="G325">
        <v>2017</v>
      </c>
      <c r="H325">
        <v>2</v>
      </c>
      <c r="I325">
        <v>20</v>
      </c>
      <c r="J325" s="4">
        <f>DATE(Table1[[#This Row],[Released Year]],Table1[[#This Row],[Released Month]],Table1[[#This Row],[Released Day]])</f>
        <v>42786</v>
      </c>
      <c r="K325">
        <v>10431</v>
      </c>
      <c r="L325">
        <v>7</v>
      </c>
      <c r="M325" s="3">
        <v>920045682</v>
      </c>
      <c r="N325">
        <v>71</v>
      </c>
      <c r="O325">
        <v>53</v>
      </c>
      <c r="P325">
        <v>181</v>
      </c>
      <c r="Q325">
        <v>0</v>
      </c>
      <c r="R325">
        <v>10</v>
      </c>
      <c r="S325">
        <v>172</v>
      </c>
      <c r="T325" t="s">
        <v>53</v>
      </c>
      <c r="U325" t="s">
        <v>27</v>
      </c>
      <c r="V325">
        <v>60</v>
      </c>
      <c r="W325" t="str" cm="1">
        <f t="array" ref="W325">_xlfn.IFS(Table1[[#This Row],[Danceability %]]&lt;=35,"Low",Table1[[#This Row],[Danceability %]]&lt;=70,"Medium",Table1[[#This Row],[Danceability %]]&gt;70,"High")</f>
        <v>Medium</v>
      </c>
      <c r="X325">
        <v>77</v>
      </c>
      <c r="Y325">
        <v>78</v>
      </c>
      <c r="Z325" t="str" cm="1">
        <f t="array" ref="Z325">_xlfn.IFS(Table1[[#This Row],[Energy %]]&lt;=35,"Low",Table1[[#This Row],[Energy %]]&lt;=70,"Medium",Table1[[#This Row],[Energy %]]&gt;70,"High")</f>
        <v>High</v>
      </c>
      <c r="AA325">
        <v>45</v>
      </c>
      <c r="AB325" t="str" cm="1">
        <f t="array" ref="AB325">_xlfn.IFS(Table1[[#This Row],[Acousticness %]]&lt;=35,"Low",Table1[[#This Row],[Acousticness %]]&lt;=70,"Medium",Table1[[#This Row],[Acousticness %]]&gt;70,"High")</f>
        <v>Medium</v>
      </c>
      <c r="AC325">
        <v>0</v>
      </c>
      <c r="AD325">
        <v>12</v>
      </c>
      <c r="AE325">
        <v>6</v>
      </c>
    </row>
    <row r="326" spans="1:31" x14ac:dyDescent="0.3">
      <c r="A326" t="s">
        <v>607</v>
      </c>
      <c r="B326" t="str">
        <f>PROPER(Table1[[#This Row],[track_name]])</f>
        <v>Say You Won'T Let Go</v>
      </c>
      <c r="C326" t="s">
        <v>363</v>
      </c>
      <c r="D326" t="str">
        <f>PROPER(Table1[[#This Row],[artist(s)_name]])</f>
        <v>James Arthur</v>
      </c>
      <c r="E326">
        <v>1</v>
      </c>
      <c r="F326" s="5">
        <f>IF(Table1[[#This Row],[Artist Count]]&gt;=4, "4+", Table1[[#This Row],[Artist Count]])</f>
        <v>1</v>
      </c>
      <c r="G326">
        <v>2016</v>
      </c>
      <c r="H326">
        <v>9</v>
      </c>
      <c r="I326">
        <v>9</v>
      </c>
      <c r="J326" s="4">
        <f>DATE(Table1[[#This Row],[Released Year]],Table1[[#This Row],[Released Month]],Table1[[#This Row],[Released Day]])</f>
        <v>42622</v>
      </c>
      <c r="K326">
        <v>15722</v>
      </c>
      <c r="L326">
        <v>16</v>
      </c>
      <c r="M326" s="3">
        <v>2420461338</v>
      </c>
      <c r="N326">
        <v>231</v>
      </c>
      <c r="O326">
        <v>37</v>
      </c>
      <c r="P326" s="1">
        <v>1509</v>
      </c>
      <c r="Q326">
        <v>0</v>
      </c>
      <c r="R326">
        <v>13</v>
      </c>
      <c r="S326">
        <v>99</v>
      </c>
      <c r="T326" t="s">
        <v>131</v>
      </c>
      <c r="U326" t="s">
        <v>27</v>
      </c>
      <c r="V326">
        <v>40</v>
      </c>
      <c r="W326" t="str" cm="1">
        <f t="array" ref="W326">_xlfn.IFS(Table1[[#This Row],[Danceability %]]&lt;=35,"Low",Table1[[#This Row],[Danceability %]]&lt;=70,"Medium",Table1[[#This Row],[Danceability %]]&gt;70,"High")</f>
        <v>Medium</v>
      </c>
      <c r="X326">
        <v>45</v>
      </c>
      <c r="Y326">
        <v>56</v>
      </c>
      <c r="Z326" t="str" cm="1">
        <f t="array" ref="Z326">_xlfn.IFS(Table1[[#This Row],[Energy %]]&lt;=35,"Low",Table1[[#This Row],[Energy %]]&lt;=70,"Medium",Table1[[#This Row],[Energy %]]&gt;70,"High")</f>
        <v>Medium</v>
      </c>
      <c r="AA326">
        <v>69</v>
      </c>
      <c r="AB326" t="str" cm="1">
        <f t="array" ref="AB326">_xlfn.IFS(Table1[[#This Row],[Acousticness %]]&lt;=35,"Low",Table1[[#This Row],[Acousticness %]]&lt;=70,"Medium",Table1[[#This Row],[Acousticness %]]&gt;70,"High")</f>
        <v>Medium</v>
      </c>
      <c r="AC326">
        <v>0</v>
      </c>
      <c r="AD326">
        <v>9</v>
      </c>
      <c r="AE326">
        <v>5</v>
      </c>
    </row>
    <row r="327" spans="1:31" x14ac:dyDescent="0.3">
      <c r="A327" t="s">
        <v>608</v>
      </c>
      <c r="B327" t="str">
        <f>PROPER(Table1[[#This Row],[track_name]])</f>
        <v>The Hills</v>
      </c>
      <c r="C327" t="s">
        <v>124</v>
      </c>
      <c r="D327" t="str">
        <f>PROPER(Table1[[#This Row],[artist(s)_name]])</f>
        <v>The Weeknd</v>
      </c>
      <c r="E327">
        <v>1</v>
      </c>
      <c r="F327" s="5">
        <f>IF(Table1[[#This Row],[Artist Count]]&gt;=4, "4+", Table1[[#This Row],[Artist Count]])</f>
        <v>1</v>
      </c>
      <c r="G327">
        <v>2015</v>
      </c>
      <c r="H327">
        <v>5</v>
      </c>
      <c r="I327">
        <v>27</v>
      </c>
      <c r="J327" s="4">
        <f>DATE(Table1[[#This Row],[Released Year]],Table1[[#This Row],[Released Month]],Table1[[#This Row],[Released Day]])</f>
        <v>42151</v>
      </c>
      <c r="K327">
        <v>25744</v>
      </c>
      <c r="L327">
        <v>4</v>
      </c>
      <c r="M327" s="3">
        <v>1947371785</v>
      </c>
      <c r="N327">
        <v>122</v>
      </c>
      <c r="O327">
        <v>94</v>
      </c>
      <c r="P327" s="1">
        <v>1992</v>
      </c>
      <c r="Q327">
        <v>0</v>
      </c>
      <c r="R327">
        <v>18</v>
      </c>
      <c r="S327">
        <v>136</v>
      </c>
      <c r="U327" t="s">
        <v>39</v>
      </c>
      <c r="V327">
        <v>36</v>
      </c>
      <c r="W327" t="str" cm="1">
        <f t="array" ref="W327">_xlfn.IFS(Table1[[#This Row],[Danceability %]]&lt;=35,"Low",Table1[[#This Row],[Danceability %]]&lt;=70,"Medium",Table1[[#This Row],[Danceability %]]&gt;70,"High")</f>
        <v>Medium</v>
      </c>
      <c r="X327">
        <v>12</v>
      </c>
      <c r="Y327">
        <v>57</v>
      </c>
      <c r="Z327" t="str" cm="1">
        <f t="array" ref="Z327">_xlfn.IFS(Table1[[#This Row],[Energy %]]&lt;=35,"Low",Table1[[#This Row],[Energy %]]&lt;=70,"Medium",Table1[[#This Row],[Energy %]]&gt;70,"High")</f>
        <v>Medium</v>
      </c>
      <c r="AA327">
        <v>9</v>
      </c>
      <c r="AB327" t="str" cm="1">
        <f t="array" ref="AB327">_xlfn.IFS(Table1[[#This Row],[Acousticness %]]&lt;=35,"Low",Table1[[#This Row],[Acousticness %]]&lt;=70,"Medium",Table1[[#This Row],[Acousticness %]]&gt;70,"High")</f>
        <v>Low</v>
      </c>
      <c r="AC327">
        <v>0</v>
      </c>
      <c r="AD327">
        <v>14</v>
      </c>
      <c r="AE327">
        <v>8</v>
      </c>
    </row>
    <row r="328" spans="1:31" x14ac:dyDescent="0.3">
      <c r="A328" t="s">
        <v>609</v>
      </c>
      <c r="B328" t="str">
        <f>PROPER(Table1[[#This Row],[track_name]])</f>
        <v>Heart To Heart</v>
      </c>
      <c r="C328" t="s">
        <v>610</v>
      </c>
      <c r="D328" t="str">
        <f>PROPER(Table1[[#This Row],[artist(s)_name]])</f>
        <v>Mac Demarco</v>
      </c>
      <c r="E328">
        <v>1</v>
      </c>
      <c r="F328" s="5">
        <f>IF(Table1[[#This Row],[Artist Count]]&gt;=4, "4+", Table1[[#This Row],[Artist Count]])</f>
        <v>1</v>
      </c>
      <c r="G328">
        <v>2019</v>
      </c>
      <c r="H328">
        <v>5</v>
      </c>
      <c r="I328">
        <v>10</v>
      </c>
      <c r="J328" s="4">
        <f>DATE(Table1[[#This Row],[Released Year]],Table1[[#This Row],[Released Month]],Table1[[#This Row],[Released Day]])</f>
        <v>43595</v>
      </c>
      <c r="K328">
        <v>1640</v>
      </c>
      <c r="L328">
        <v>0</v>
      </c>
      <c r="M328" s="3">
        <v>244658767</v>
      </c>
      <c r="N328">
        <v>27</v>
      </c>
      <c r="O328">
        <v>27</v>
      </c>
      <c r="P328">
        <v>29</v>
      </c>
      <c r="Q328">
        <v>1</v>
      </c>
      <c r="R328">
        <v>1</v>
      </c>
      <c r="S328">
        <v>150</v>
      </c>
      <c r="T328" t="s">
        <v>64</v>
      </c>
      <c r="U328" t="s">
        <v>39</v>
      </c>
      <c r="V328">
        <v>90</v>
      </c>
      <c r="W328" t="str" cm="1">
        <f t="array" ref="W328">_xlfn.IFS(Table1[[#This Row],[Danceability %]]&lt;=35,"Low",Table1[[#This Row],[Danceability %]]&lt;=70,"Medium",Table1[[#This Row],[Danceability %]]&gt;70,"High")</f>
        <v>High</v>
      </c>
      <c r="X328">
        <v>64</v>
      </c>
      <c r="Y328">
        <v>14</v>
      </c>
      <c r="Z328" t="str" cm="1">
        <f t="array" ref="Z328">_xlfn.IFS(Table1[[#This Row],[Energy %]]&lt;=35,"Low",Table1[[#This Row],[Energy %]]&lt;=70,"Medium",Table1[[#This Row],[Energy %]]&gt;70,"High")</f>
        <v>Low</v>
      </c>
      <c r="AA328">
        <v>67</v>
      </c>
      <c r="AB328" t="str" cm="1">
        <f t="array" ref="AB328">_xlfn.IFS(Table1[[#This Row],[Acousticness %]]&lt;=35,"Low",Table1[[#This Row],[Acousticness %]]&lt;=70,"Medium",Table1[[#This Row],[Acousticness %]]&gt;70,"High")</f>
        <v>Medium</v>
      </c>
      <c r="AC328">
        <v>35</v>
      </c>
      <c r="AD328">
        <v>11</v>
      </c>
      <c r="AE328">
        <v>10</v>
      </c>
    </row>
    <row r="329" spans="1:31" x14ac:dyDescent="0.3">
      <c r="A329" t="s">
        <v>611</v>
      </c>
      <c r="B329" t="str">
        <f>PROPER(Table1[[#This Row],[track_name]])</f>
        <v>Peaches (From The Super Mario Bros. Movie)</v>
      </c>
      <c r="C329" t="s">
        <v>612</v>
      </c>
      <c r="D329" t="str">
        <f>PROPER(Table1[[#This Row],[artist(s)_name]])</f>
        <v>Jack Black</v>
      </c>
      <c r="E329">
        <v>1</v>
      </c>
      <c r="F329" s="5">
        <f>IF(Table1[[#This Row],[Artist Count]]&gt;=4, "4+", Table1[[#This Row],[Artist Count]])</f>
        <v>1</v>
      </c>
      <c r="G329">
        <v>2023</v>
      </c>
      <c r="H329">
        <v>4</v>
      </c>
      <c r="I329">
        <v>7</v>
      </c>
      <c r="J329" s="4">
        <f>DATE(Table1[[#This Row],[Released Year]],Table1[[#This Row],[Released Month]],Table1[[#This Row],[Released Day]])</f>
        <v>45023</v>
      </c>
      <c r="K329">
        <v>34</v>
      </c>
      <c r="L329">
        <v>0</v>
      </c>
      <c r="M329" s="3">
        <v>68216992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92</v>
      </c>
      <c r="T329" t="s">
        <v>131</v>
      </c>
      <c r="U329" t="s">
        <v>39</v>
      </c>
      <c r="V329">
        <v>71</v>
      </c>
      <c r="W329" t="str" cm="1">
        <f t="array" ref="W329">_xlfn.IFS(Table1[[#This Row],[Danceability %]]&lt;=35,"Low",Table1[[#This Row],[Danceability %]]&lt;=70,"Medium",Table1[[#This Row],[Danceability %]]&gt;70,"High")</f>
        <v>High</v>
      </c>
      <c r="X329">
        <v>41</v>
      </c>
      <c r="Y329">
        <v>31</v>
      </c>
      <c r="Z329" t="str" cm="1">
        <f t="array" ref="Z329">_xlfn.IFS(Table1[[#This Row],[Energy %]]&lt;=35,"Low",Table1[[#This Row],[Energy %]]&lt;=70,"Medium",Table1[[#This Row],[Energy %]]&gt;70,"High")</f>
        <v>Low</v>
      </c>
      <c r="AA329">
        <v>79</v>
      </c>
      <c r="AB329" t="str" cm="1">
        <f t="array" ref="AB329">_xlfn.IFS(Table1[[#This Row],[Acousticness %]]&lt;=35,"Low",Table1[[#This Row],[Acousticness %]]&lt;=70,"Medium",Table1[[#This Row],[Acousticness %]]&gt;70,"High")</f>
        <v>High</v>
      </c>
      <c r="AC329">
        <v>0</v>
      </c>
      <c r="AD329">
        <v>10</v>
      </c>
      <c r="AE329">
        <v>5</v>
      </c>
    </row>
    <row r="330" spans="1:31" x14ac:dyDescent="0.3">
      <c r="A330" t="s">
        <v>613</v>
      </c>
      <c r="B330" t="str">
        <f>PROPER(Table1[[#This Row],[track_name]])</f>
        <v>Marisola - Remix</v>
      </c>
      <c r="C330" t="s">
        <v>614</v>
      </c>
      <c r="D330" t="str">
        <f>PROPER(Table1[[#This Row],[artist(s)_name]])</f>
        <v>Duki, Nicki Nicole, Cris Mj, Standly, Stars Music Chile</v>
      </c>
      <c r="E330">
        <v>5</v>
      </c>
      <c r="F330" s="5" t="str">
        <f>IF(Table1[[#This Row],[Artist Count]]&gt;=4, "4+", Table1[[#This Row],[Artist Count]])</f>
        <v>4+</v>
      </c>
      <c r="G330">
        <v>2022</v>
      </c>
      <c r="H330">
        <v>12</v>
      </c>
      <c r="I330">
        <v>15</v>
      </c>
      <c r="J330" s="4">
        <f>DATE(Table1[[#This Row],[Released Year]],Table1[[#This Row],[Released Month]],Table1[[#This Row],[Released Day]])</f>
        <v>44910</v>
      </c>
      <c r="K330">
        <v>1845</v>
      </c>
      <c r="L330">
        <v>16</v>
      </c>
      <c r="M330" s="3">
        <v>223582566</v>
      </c>
      <c r="N330">
        <v>20</v>
      </c>
      <c r="O330">
        <v>8</v>
      </c>
      <c r="P330">
        <v>30</v>
      </c>
      <c r="Q330">
        <v>2</v>
      </c>
      <c r="R330">
        <v>0</v>
      </c>
      <c r="S330">
        <v>95</v>
      </c>
      <c r="T330" t="s">
        <v>30</v>
      </c>
      <c r="U330" t="s">
        <v>27</v>
      </c>
      <c r="V330">
        <v>77</v>
      </c>
      <c r="W330" t="str" cm="1">
        <f t="array" ref="W330">_xlfn.IFS(Table1[[#This Row],[Danceability %]]&lt;=35,"Low",Table1[[#This Row],[Danceability %]]&lt;=70,"Medium",Table1[[#This Row],[Danceability %]]&gt;70,"High")</f>
        <v>High</v>
      </c>
      <c r="X330">
        <v>72</v>
      </c>
      <c r="Y330">
        <v>87</v>
      </c>
      <c r="Z330" t="str" cm="1">
        <f t="array" ref="Z330">_xlfn.IFS(Table1[[#This Row],[Energy %]]&lt;=35,"Low",Table1[[#This Row],[Energy %]]&lt;=70,"Medium",Table1[[#This Row],[Energy %]]&gt;70,"High")</f>
        <v>High</v>
      </c>
      <c r="AA330">
        <v>17</v>
      </c>
      <c r="AB330" t="str" cm="1">
        <f t="array" ref="AB330">_xlfn.IFS(Table1[[#This Row],[Acousticness %]]&lt;=35,"Low",Table1[[#This Row],[Acousticness %]]&lt;=70,"Medium",Table1[[#This Row],[Acousticness %]]&gt;70,"High")</f>
        <v>Low</v>
      </c>
      <c r="AC330">
        <v>0</v>
      </c>
      <c r="AD330">
        <v>7</v>
      </c>
      <c r="AE330">
        <v>5</v>
      </c>
    </row>
    <row r="331" spans="1:31" x14ac:dyDescent="0.3">
      <c r="A331" t="s">
        <v>615</v>
      </c>
      <c r="B331" t="str">
        <f>PROPER(Table1[[#This Row],[track_name]])</f>
        <v>Lokera</v>
      </c>
      <c r="C331" t="s">
        <v>616</v>
      </c>
      <c r="D331" t="str">
        <f>PROPER(Table1[[#This Row],[artist(s)_name]])</f>
        <v>Brray, Rauw Alejandro, Lyanno</v>
      </c>
      <c r="E331">
        <v>3</v>
      </c>
      <c r="F331" s="5">
        <f>IF(Table1[[#This Row],[Artist Count]]&gt;=4, "4+", Table1[[#This Row],[Artist Count]])</f>
        <v>3</v>
      </c>
      <c r="G331">
        <v>2022</v>
      </c>
      <c r="H331">
        <v>7</v>
      </c>
      <c r="I331">
        <v>25</v>
      </c>
      <c r="J331" s="4">
        <f>DATE(Table1[[#This Row],[Released Year]],Table1[[#This Row],[Released Month]],Table1[[#This Row],[Released Day]])</f>
        <v>44767</v>
      </c>
      <c r="K331">
        <v>3301</v>
      </c>
      <c r="L331">
        <v>30</v>
      </c>
      <c r="M331" s="3">
        <v>471819764</v>
      </c>
      <c r="N331">
        <v>72</v>
      </c>
      <c r="O331">
        <v>64</v>
      </c>
      <c r="P331">
        <v>64</v>
      </c>
      <c r="Q331">
        <v>6</v>
      </c>
      <c r="R331">
        <v>3</v>
      </c>
      <c r="S331">
        <v>102</v>
      </c>
      <c r="T331" t="s">
        <v>26</v>
      </c>
      <c r="U331" t="s">
        <v>39</v>
      </c>
      <c r="V331">
        <v>83</v>
      </c>
      <c r="W331" t="str" cm="1">
        <f t="array" ref="W331">_xlfn.IFS(Table1[[#This Row],[Danceability %]]&lt;=35,"Low",Table1[[#This Row],[Danceability %]]&lt;=70,"Medium",Table1[[#This Row],[Danceability %]]&gt;70,"High")</f>
        <v>High</v>
      </c>
      <c r="X331">
        <v>58</v>
      </c>
      <c r="Y331">
        <v>83</v>
      </c>
      <c r="Z331" t="str" cm="1">
        <f t="array" ref="Z331">_xlfn.IFS(Table1[[#This Row],[Energy %]]&lt;=35,"Low",Table1[[#This Row],[Energy %]]&lt;=70,"Medium",Table1[[#This Row],[Energy %]]&gt;70,"High")</f>
        <v>High</v>
      </c>
      <c r="AA331">
        <v>21</v>
      </c>
      <c r="AB331" t="str" cm="1">
        <f t="array" ref="AB331">_xlfn.IFS(Table1[[#This Row],[Acousticness %]]&lt;=35,"Low",Table1[[#This Row],[Acousticness %]]&lt;=70,"Medium",Table1[[#This Row],[Acousticness %]]&gt;70,"High")</f>
        <v>Low</v>
      </c>
      <c r="AC331">
        <v>0</v>
      </c>
      <c r="AD331">
        <v>10</v>
      </c>
      <c r="AE331">
        <v>5</v>
      </c>
    </row>
    <row r="332" spans="1:31" x14ac:dyDescent="0.3">
      <c r="A332" t="s">
        <v>617</v>
      </c>
      <c r="B332" t="str">
        <f>PROPER(Table1[[#This Row],[track_name]])</f>
        <v>Low</v>
      </c>
      <c r="C332" t="s">
        <v>63</v>
      </c>
      <c r="D332" t="str">
        <f>PROPER(Table1[[#This Row],[artist(s)_name]])</f>
        <v>Sza</v>
      </c>
      <c r="E332">
        <v>1</v>
      </c>
      <c r="F332" s="5">
        <f>IF(Table1[[#This Row],[Artist Count]]&gt;=4, "4+", Table1[[#This Row],[Artist Count]])</f>
        <v>1</v>
      </c>
      <c r="G332">
        <v>2022</v>
      </c>
      <c r="H332">
        <v>12</v>
      </c>
      <c r="I332">
        <v>9</v>
      </c>
      <c r="J332" s="4">
        <f>DATE(Table1[[#This Row],[Released Year]],Table1[[#This Row],[Released Month]],Table1[[#This Row],[Released Day]])</f>
        <v>44904</v>
      </c>
      <c r="K332">
        <v>1911</v>
      </c>
      <c r="L332">
        <v>0</v>
      </c>
      <c r="M332" s="3">
        <v>272377463</v>
      </c>
      <c r="N332">
        <v>23</v>
      </c>
      <c r="O332">
        <v>71</v>
      </c>
      <c r="P332">
        <v>14</v>
      </c>
      <c r="Q332">
        <v>0</v>
      </c>
      <c r="R332">
        <v>9</v>
      </c>
      <c r="S332">
        <v>145</v>
      </c>
      <c r="U332" t="s">
        <v>39</v>
      </c>
      <c r="V332">
        <v>70</v>
      </c>
      <c r="W332" t="str" cm="1">
        <f t="array" ref="W332">_xlfn.IFS(Table1[[#This Row],[Danceability %]]&lt;=35,"Low",Table1[[#This Row],[Danceability %]]&lt;=70,"Medium",Table1[[#This Row],[Danceability %]]&gt;70,"High")</f>
        <v>Medium</v>
      </c>
      <c r="X332">
        <v>34</v>
      </c>
      <c r="Y332">
        <v>55</v>
      </c>
      <c r="Z332" t="str" cm="1">
        <f t="array" ref="Z332">_xlfn.IFS(Table1[[#This Row],[Energy %]]&lt;=35,"Low",Table1[[#This Row],[Energy %]]&lt;=70,"Medium",Table1[[#This Row],[Energy %]]&gt;70,"High")</f>
        <v>Medium</v>
      </c>
      <c r="AA332">
        <v>43</v>
      </c>
      <c r="AB332" t="str" cm="1">
        <f t="array" ref="AB332">_xlfn.IFS(Table1[[#This Row],[Acousticness %]]&lt;=35,"Low",Table1[[#This Row],[Acousticness %]]&lt;=70,"Medium",Table1[[#This Row],[Acousticness %]]&gt;70,"High")</f>
        <v>Medium</v>
      </c>
      <c r="AC332">
        <v>0</v>
      </c>
      <c r="AD332">
        <v>16</v>
      </c>
      <c r="AE332">
        <v>6</v>
      </c>
    </row>
    <row r="333" spans="1:31" x14ac:dyDescent="0.3">
      <c r="A333" t="s">
        <v>618</v>
      </c>
      <c r="B333" t="str">
        <f>PROPER(Table1[[#This Row],[track_name]])</f>
        <v>Numb</v>
      </c>
      <c r="C333" t="s">
        <v>619</v>
      </c>
      <c r="D333" t="str">
        <f>PROPER(Table1[[#This Row],[artist(s)_name]])</f>
        <v>Linkin Park</v>
      </c>
      <c r="E333">
        <v>1</v>
      </c>
      <c r="F333" s="5">
        <f>IF(Table1[[#This Row],[Artist Count]]&gt;=4, "4+", Table1[[#This Row],[Artist Count]])</f>
        <v>1</v>
      </c>
      <c r="G333">
        <v>2003</v>
      </c>
      <c r="H333">
        <v>3</v>
      </c>
      <c r="I333">
        <v>24</v>
      </c>
      <c r="J333" s="4">
        <f>DATE(Table1[[#This Row],[Released Year]],Table1[[#This Row],[Released Month]],Table1[[#This Row],[Released Day]])</f>
        <v>37704</v>
      </c>
      <c r="K333">
        <v>20111</v>
      </c>
      <c r="L333">
        <v>5</v>
      </c>
      <c r="M333" s="3">
        <v>1361425037</v>
      </c>
      <c r="N333">
        <v>39</v>
      </c>
      <c r="O333">
        <v>0</v>
      </c>
      <c r="P333" s="1">
        <v>7341</v>
      </c>
      <c r="Q333">
        <v>0</v>
      </c>
      <c r="R333">
        <v>0</v>
      </c>
      <c r="S333">
        <v>110</v>
      </c>
      <c r="T333" t="s">
        <v>36</v>
      </c>
      <c r="U333" t="s">
        <v>27</v>
      </c>
      <c r="V333">
        <v>50</v>
      </c>
      <c r="W333" t="str" cm="1">
        <f t="array" ref="W333">_xlfn.IFS(Table1[[#This Row],[Danceability %]]&lt;=35,"Low",Table1[[#This Row],[Danceability %]]&lt;=70,"Medium",Table1[[#This Row],[Danceability %]]&gt;70,"High")</f>
        <v>Medium</v>
      </c>
      <c r="X333">
        <v>24</v>
      </c>
      <c r="Y333">
        <v>86</v>
      </c>
      <c r="Z333" t="str" cm="1">
        <f t="array" ref="Z333">_xlfn.IFS(Table1[[#This Row],[Energy %]]&lt;=35,"Low",Table1[[#This Row],[Energy %]]&lt;=70,"Medium",Table1[[#This Row],[Energy %]]&gt;70,"High")</f>
        <v>High</v>
      </c>
      <c r="AA333">
        <v>0</v>
      </c>
      <c r="AB333" t="str" cm="1">
        <f t="array" ref="AB333">_xlfn.IFS(Table1[[#This Row],[Acousticness %]]&lt;=35,"Low",Table1[[#This Row],[Acousticness %]]&lt;=70,"Medium",Table1[[#This Row],[Acousticness %]]&gt;70,"High")</f>
        <v>Low</v>
      </c>
      <c r="AC333">
        <v>0</v>
      </c>
      <c r="AD333">
        <v>64</v>
      </c>
      <c r="AE333">
        <v>4</v>
      </c>
    </row>
    <row r="334" spans="1:31" x14ac:dyDescent="0.3">
      <c r="A334" t="s">
        <v>620</v>
      </c>
      <c r="B334" t="str">
        <f>PROPER(Table1[[#This Row],[track_name]])</f>
        <v>Tormenta (Feat. Bad Bunny)</v>
      </c>
      <c r="C334" t="s">
        <v>621</v>
      </c>
      <c r="D334" t="str">
        <f>PROPER(Table1[[#This Row],[artist(s)_name]])</f>
        <v>Gorillaz, Bad Bunny</v>
      </c>
      <c r="E334">
        <v>2</v>
      </c>
      <c r="F334" s="5">
        <f>IF(Table1[[#This Row],[Artist Count]]&gt;=4, "4+", Table1[[#This Row],[Artist Count]])</f>
        <v>2</v>
      </c>
      <c r="G334">
        <v>2023</v>
      </c>
      <c r="H334">
        <v>2</v>
      </c>
      <c r="I334">
        <v>24</v>
      </c>
      <c r="J334" s="4">
        <f>DATE(Table1[[#This Row],[Released Year]],Table1[[#This Row],[Released Month]],Table1[[#This Row],[Released Day]])</f>
        <v>44981</v>
      </c>
      <c r="K334">
        <v>1529</v>
      </c>
      <c r="L334">
        <v>0</v>
      </c>
      <c r="M334" s="3">
        <v>149778242</v>
      </c>
      <c r="N334">
        <v>32</v>
      </c>
      <c r="O334">
        <v>18</v>
      </c>
      <c r="P334">
        <v>39</v>
      </c>
      <c r="Q334">
        <v>2</v>
      </c>
      <c r="R334">
        <v>0</v>
      </c>
      <c r="S334">
        <v>95</v>
      </c>
      <c r="U334" t="s">
        <v>27</v>
      </c>
      <c r="V334">
        <v>64</v>
      </c>
      <c r="W334" t="str" cm="1">
        <f t="array" ref="W334">_xlfn.IFS(Table1[[#This Row],[Danceability %]]&lt;=35,"Low",Table1[[#This Row],[Danceability %]]&lt;=70,"Medium",Table1[[#This Row],[Danceability %]]&gt;70,"High")</f>
        <v>Medium</v>
      </c>
      <c r="X334">
        <v>30</v>
      </c>
      <c r="Y334">
        <v>77</v>
      </c>
      <c r="Z334" t="str" cm="1">
        <f t="array" ref="Z334">_xlfn.IFS(Table1[[#This Row],[Energy %]]&lt;=35,"Low",Table1[[#This Row],[Energy %]]&lt;=70,"Medium",Table1[[#This Row],[Energy %]]&gt;70,"High")</f>
        <v>High</v>
      </c>
      <c r="AA334">
        <v>46</v>
      </c>
      <c r="AB334" t="str" cm="1">
        <f t="array" ref="AB334">_xlfn.IFS(Table1[[#This Row],[Acousticness %]]&lt;=35,"Low",Table1[[#This Row],[Acousticness %]]&lt;=70,"Medium",Table1[[#This Row],[Acousticness %]]&gt;70,"High")</f>
        <v>Medium</v>
      </c>
      <c r="AC334">
        <v>0</v>
      </c>
      <c r="AD334">
        <v>38</v>
      </c>
      <c r="AE334">
        <v>6</v>
      </c>
    </row>
    <row r="335" spans="1:31" x14ac:dyDescent="0.3">
      <c r="A335" t="s">
        <v>622</v>
      </c>
      <c r="B335" t="str">
        <f>PROPER(Table1[[#This Row],[track_name]])</f>
        <v>On The Street (With J. Cole)</v>
      </c>
      <c r="C335" t="s">
        <v>623</v>
      </c>
      <c r="D335" t="str">
        <f>PROPER(Table1[[#This Row],[artist(s)_name]])</f>
        <v>J-Hope, J. Cole</v>
      </c>
      <c r="E335">
        <v>2</v>
      </c>
      <c r="F335" s="5">
        <f>IF(Table1[[#This Row],[Artist Count]]&gt;=4, "4+", Table1[[#This Row],[Artist Count]])</f>
        <v>2</v>
      </c>
      <c r="G335">
        <v>2023</v>
      </c>
      <c r="H335">
        <v>3</v>
      </c>
      <c r="I335">
        <v>3</v>
      </c>
      <c r="J335" s="4">
        <f>DATE(Table1[[#This Row],[Released Year]],Table1[[#This Row],[Released Month]],Table1[[#This Row],[Released Day]])</f>
        <v>44988</v>
      </c>
      <c r="K335">
        <v>615</v>
      </c>
      <c r="L335">
        <v>2</v>
      </c>
      <c r="M335" s="3">
        <v>116599790</v>
      </c>
      <c r="N335">
        <v>22</v>
      </c>
      <c r="O335">
        <v>82</v>
      </c>
      <c r="P335">
        <v>8</v>
      </c>
      <c r="Q335">
        <v>0</v>
      </c>
      <c r="R335">
        <v>9</v>
      </c>
      <c r="S335">
        <v>94</v>
      </c>
      <c r="T335" t="s">
        <v>26</v>
      </c>
      <c r="U335" t="s">
        <v>39</v>
      </c>
      <c r="V335">
        <v>68</v>
      </c>
      <c r="W335" t="str" cm="1">
        <f t="array" ref="W335">_xlfn.IFS(Table1[[#This Row],[Danceability %]]&lt;=35,"Low",Table1[[#This Row],[Danceability %]]&lt;=70,"Medium",Table1[[#This Row],[Danceability %]]&gt;70,"High")</f>
        <v>Medium</v>
      </c>
      <c r="X335">
        <v>81</v>
      </c>
      <c r="Y335">
        <v>82</v>
      </c>
      <c r="Z335" t="str" cm="1">
        <f t="array" ref="Z335">_xlfn.IFS(Table1[[#This Row],[Energy %]]&lt;=35,"Low",Table1[[#This Row],[Energy %]]&lt;=70,"Medium",Table1[[#This Row],[Energy %]]&gt;70,"High")</f>
        <v>High</v>
      </c>
      <c r="AA335">
        <v>53</v>
      </c>
      <c r="AB335" t="str" cm="1">
        <f t="array" ref="AB335">_xlfn.IFS(Table1[[#This Row],[Acousticness %]]&lt;=35,"Low",Table1[[#This Row],[Acousticness %]]&lt;=70,"Medium",Table1[[#This Row],[Acousticness %]]&gt;70,"High")</f>
        <v>Medium</v>
      </c>
      <c r="AC335">
        <v>0</v>
      </c>
      <c r="AD335">
        <v>9</v>
      </c>
      <c r="AE335">
        <v>13</v>
      </c>
    </row>
    <row r="336" spans="1:31" x14ac:dyDescent="0.3">
      <c r="A336" t="s">
        <v>624</v>
      </c>
      <c r="B336" t="str">
        <f>PROPER(Table1[[#This Row],[track_name]])</f>
        <v>One Thing At A Time</v>
      </c>
      <c r="C336" t="s">
        <v>90</v>
      </c>
      <c r="D336" t="str">
        <f>PROPER(Table1[[#This Row],[artist(s)_name]])</f>
        <v>Morgan Wallen</v>
      </c>
      <c r="E336">
        <v>1</v>
      </c>
      <c r="F336" s="5">
        <f>IF(Table1[[#This Row],[Artist Count]]&gt;=4, "4+", Table1[[#This Row],[Artist Count]])</f>
        <v>1</v>
      </c>
      <c r="G336">
        <v>2022</v>
      </c>
      <c r="H336">
        <v>12</v>
      </c>
      <c r="I336">
        <v>2</v>
      </c>
      <c r="J336" s="4">
        <f>DATE(Table1[[#This Row],[Released Year]],Table1[[#This Row],[Released Month]],Table1[[#This Row],[Released Day]])</f>
        <v>44897</v>
      </c>
      <c r="K336">
        <v>811</v>
      </c>
      <c r="L336">
        <v>4</v>
      </c>
      <c r="M336" s="3">
        <v>148469433</v>
      </c>
      <c r="N336">
        <v>11</v>
      </c>
      <c r="O336">
        <v>58</v>
      </c>
      <c r="P336">
        <v>5</v>
      </c>
      <c r="Q336">
        <v>0</v>
      </c>
      <c r="R336">
        <v>21</v>
      </c>
      <c r="S336">
        <v>142</v>
      </c>
      <c r="T336" t="s">
        <v>73</v>
      </c>
      <c r="U336" t="s">
        <v>27</v>
      </c>
      <c r="V336">
        <v>61</v>
      </c>
      <c r="W336" t="str" cm="1">
        <f t="array" ref="W336">_xlfn.IFS(Table1[[#This Row],[Danceability %]]&lt;=35,"Low",Table1[[#This Row],[Danceability %]]&lt;=70,"Medium",Table1[[#This Row],[Danceability %]]&gt;70,"High")</f>
        <v>Medium</v>
      </c>
      <c r="X336">
        <v>92</v>
      </c>
      <c r="Y336">
        <v>91</v>
      </c>
      <c r="Z336" t="str" cm="1">
        <f t="array" ref="Z336">_xlfn.IFS(Table1[[#This Row],[Energy %]]&lt;=35,"Low",Table1[[#This Row],[Energy %]]&lt;=70,"Medium",Table1[[#This Row],[Energy %]]&gt;70,"High")</f>
        <v>High</v>
      </c>
      <c r="AA336">
        <v>0</v>
      </c>
      <c r="AB336" t="str" cm="1">
        <f t="array" ref="AB336">_xlfn.IFS(Table1[[#This Row],[Acousticness %]]&lt;=35,"Low",Table1[[#This Row],[Acousticness %]]&lt;=70,"Medium",Table1[[#This Row],[Acousticness %]]&gt;70,"High")</f>
        <v>Low</v>
      </c>
      <c r="AC336">
        <v>0</v>
      </c>
      <c r="AD336">
        <v>26</v>
      </c>
      <c r="AE336">
        <v>3</v>
      </c>
    </row>
    <row r="337" spans="1:31" x14ac:dyDescent="0.3">
      <c r="A337" t="s">
        <v>625</v>
      </c>
      <c r="B337" t="str">
        <f>PROPER(Table1[[#This Row],[track_name]])</f>
        <v>Miss You</v>
      </c>
      <c r="C337" t="s">
        <v>626</v>
      </c>
      <c r="D337" t="str">
        <f>PROPER(Table1[[#This Row],[artist(s)_name]])</f>
        <v>Robin Schulz, Oliver Tree</v>
      </c>
      <c r="E337">
        <v>2</v>
      </c>
      <c r="F337" s="5">
        <f>IF(Table1[[#This Row],[Artist Count]]&gt;=4, "4+", Table1[[#This Row],[Artist Count]])</f>
        <v>2</v>
      </c>
      <c r="G337">
        <v>2022</v>
      </c>
      <c r="H337">
        <v>8</v>
      </c>
      <c r="I337">
        <v>5</v>
      </c>
      <c r="J337" s="4">
        <f>DATE(Table1[[#This Row],[Released Year]],Table1[[#This Row],[Released Month]],Table1[[#This Row],[Released Day]])</f>
        <v>44778</v>
      </c>
      <c r="K337">
        <v>5730</v>
      </c>
      <c r="L337">
        <v>10</v>
      </c>
      <c r="M337" s="3">
        <v>497225336</v>
      </c>
      <c r="N337">
        <v>108</v>
      </c>
      <c r="O337">
        <v>16</v>
      </c>
      <c r="P337">
        <v>197</v>
      </c>
      <c r="Q337">
        <v>3</v>
      </c>
      <c r="R337">
        <v>165</v>
      </c>
      <c r="S337">
        <v>145</v>
      </c>
      <c r="T337" t="s">
        <v>53</v>
      </c>
      <c r="U337" t="s">
        <v>39</v>
      </c>
      <c r="V337">
        <v>59</v>
      </c>
      <c r="W337" t="str" cm="1">
        <f t="array" ref="W337">_xlfn.IFS(Table1[[#This Row],[Danceability %]]&lt;=35,"Low",Table1[[#This Row],[Danceability %]]&lt;=70,"Medium",Table1[[#This Row],[Danceability %]]&gt;70,"High")</f>
        <v>Medium</v>
      </c>
      <c r="X337">
        <v>20</v>
      </c>
      <c r="Y337">
        <v>74</v>
      </c>
      <c r="Z337" t="str" cm="1">
        <f t="array" ref="Z337">_xlfn.IFS(Table1[[#This Row],[Energy %]]&lt;=35,"Low",Table1[[#This Row],[Energy %]]&lt;=70,"Medium",Table1[[#This Row],[Energy %]]&gt;70,"High")</f>
        <v>High</v>
      </c>
      <c r="AA337">
        <v>1</v>
      </c>
      <c r="AB337" t="str" cm="1">
        <f t="array" ref="AB337">_xlfn.IFS(Table1[[#This Row],[Acousticness %]]&lt;=35,"Low",Table1[[#This Row],[Acousticness %]]&lt;=70,"Medium",Table1[[#This Row],[Acousticness %]]&gt;70,"High")</f>
        <v>Low</v>
      </c>
      <c r="AC337">
        <v>0</v>
      </c>
      <c r="AD337">
        <v>15</v>
      </c>
      <c r="AE337">
        <v>5</v>
      </c>
    </row>
    <row r="338" spans="1:31" x14ac:dyDescent="0.3">
      <c r="A338" t="s">
        <v>627</v>
      </c>
      <c r="B338" t="str">
        <f>PROPER(Table1[[#This Row],[track_name]])</f>
        <v>Ainï¿½Ï¿½Ï¿½T Tha</v>
      </c>
      <c r="C338" t="s">
        <v>90</v>
      </c>
      <c r="D338" t="str">
        <f>PROPER(Table1[[#This Row],[artist(s)_name]])</f>
        <v>Morgan Wallen</v>
      </c>
      <c r="E338">
        <v>1</v>
      </c>
      <c r="F338" s="5">
        <f>IF(Table1[[#This Row],[Artist Count]]&gt;=4, "4+", Table1[[#This Row],[Artist Count]])</f>
        <v>1</v>
      </c>
      <c r="G338">
        <v>2023</v>
      </c>
      <c r="H338">
        <v>3</v>
      </c>
      <c r="I338">
        <v>3</v>
      </c>
      <c r="J338" s="4">
        <f>DATE(Table1[[#This Row],[Released Year]],Table1[[#This Row],[Released Month]],Table1[[#This Row],[Released Day]])</f>
        <v>44988</v>
      </c>
      <c r="K338">
        <v>356</v>
      </c>
      <c r="L338">
        <v>4</v>
      </c>
      <c r="M338" s="3">
        <v>88791109</v>
      </c>
      <c r="N338">
        <v>4</v>
      </c>
      <c r="O338">
        <v>20</v>
      </c>
      <c r="P338">
        <v>0</v>
      </c>
      <c r="Q338">
        <v>0</v>
      </c>
      <c r="R338">
        <v>0</v>
      </c>
      <c r="S338">
        <v>121</v>
      </c>
      <c r="T338" t="s">
        <v>53</v>
      </c>
      <c r="U338" t="s">
        <v>39</v>
      </c>
      <c r="V338">
        <v>64</v>
      </c>
      <c r="W338" t="str" cm="1">
        <f t="array" ref="W338">_xlfn.IFS(Table1[[#This Row],[Danceability %]]&lt;=35,"Low",Table1[[#This Row],[Danceability %]]&lt;=70,"Medium",Table1[[#This Row],[Danceability %]]&gt;70,"High")</f>
        <v>Medium</v>
      </c>
      <c r="X338">
        <v>67</v>
      </c>
      <c r="Y338">
        <v>80</v>
      </c>
      <c r="Z338" t="str" cm="1">
        <f t="array" ref="Z338">_xlfn.IFS(Table1[[#This Row],[Energy %]]&lt;=35,"Low",Table1[[#This Row],[Energy %]]&lt;=70,"Medium",Table1[[#This Row],[Energy %]]&gt;70,"High")</f>
        <v>High</v>
      </c>
      <c r="AA338">
        <v>0</v>
      </c>
      <c r="AB338" t="str" cm="1">
        <f t="array" ref="AB338">_xlfn.IFS(Table1[[#This Row],[Acousticness %]]&lt;=35,"Low",Table1[[#This Row],[Acousticness %]]&lt;=70,"Medium",Table1[[#This Row],[Acousticness %]]&gt;70,"High")</f>
        <v>Low</v>
      </c>
      <c r="AC338">
        <v>0</v>
      </c>
      <c r="AD338">
        <v>36</v>
      </c>
      <c r="AE338">
        <v>3</v>
      </c>
    </row>
    <row r="339" spans="1:31" x14ac:dyDescent="0.3">
      <c r="A339" t="s">
        <v>628</v>
      </c>
      <c r="B339" t="str">
        <f>PROPER(Table1[[#This Row],[track_name]])</f>
        <v>Thinkinï¿½Ï¿½Ï¿½ B</v>
      </c>
      <c r="C339" t="s">
        <v>90</v>
      </c>
      <c r="D339" t="str">
        <f>PROPER(Table1[[#This Row],[artist(s)_name]])</f>
        <v>Morgan Wallen</v>
      </c>
      <c r="E339">
        <v>1</v>
      </c>
      <c r="F339" s="5">
        <f>IF(Table1[[#This Row],[Artist Count]]&gt;=4, "4+", Table1[[#This Row],[Artist Count]])</f>
        <v>1</v>
      </c>
      <c r="G339">
        <v>2023</v>
      </c>
      <c r="H339">
        <v>3</v>
      </c>
      <c r="I339">
        <v>3</v>
      </c>
      <c r="J339" s="4">
        <f>DATE(Table1[[#This Row],[Released Year]],Table1[[#This Row],[Released Month]],Table1[[#This Row],[Released Day]])</f>
        <v>44988</v>
      </c>
      <c r="K339">
        <v>604</v>
      </c>
      <c r="L339">
        <v>6</v>
      </c>
      <c r="M339" s="3">
        <v>125917280</v>
      </c>
      <c r="N339">
        <v>22</v>
      </c>
      <c r="O339">
        <v>101</v>
      </c>
      <c r="P339">
        <v>0</v>
      </c>
      <c r="Q339">
        <v>0</v>
      </c>
      <c r="R339">
        <v>66</v>
      </c>
      <c r="S339">
        <v>140</v>
      </c>
      <c r="T339" t="s">
        <v>215</v>
      </c>
      <c r="U339" t="s">
        <v>39</v>
      </c>
      <c r="V339">
        <v>66</v>
      </c>
      <c r="W339" t="str" cm="1">
        <f t="array" ref="W339">_xlfn.IFS(Table1[[#This Row],[Danceability %]]&lt;=35,"Low",Table1[[#This Row],[Danceability %]]&lt;=70,"Medium",Table1[[#This Row],[Danceability %]]&gt;70,"High")</f>
        <v>Medium</v>
      </c>
      <c r="X339">
        <v>43</v>
      </c>
      <c r="Y339">
        <v>76</v>
      </c>
      <c r="Z339" t="str" cm="1">
        <f t="array" ref="Z339">_xlfn.IFS(Table1[[#This Row],[Energy %]]&lt;=35,"Low",Table1[[#This Row],[Energy %]]&lt;=70,"Medium",Table1[[#This Row],[Energy %]]&gt;70,"High")</f>
        <v>High</v>
      </c>
      <c r="AA339">
        <v>49</v>
      </c>
      <c r="AB339" t="str" cm="1">
        <f t="array" ref="AB339">_xlfn.IFS(Table1[[#This Row],[Acousticness %]]&lt;=35,"Low",Table1[[#This Row],[Acousticness %]]&lt;=70,"Medium",Table1[[#This Row],[Acousticness %]]&gt;70,"High")</f>
        <v>Medium</v>
      </c>
      <c r="AC339">
        <v>0</v>
      </c>
      <c r="AD339">
        <v>12</v>
      </c>
      <c r="AE339">
        <v>3</v>
      </c>
    </row>
    <row r="340" spans="1:31" x14ac:dyDescent="0.3">
      <c r="A340" t="s">
        <v>629</v>
      </c>
      <c r="B340" t="str">
        <f>PROPER(Table1[[#This Row],[track_name]])</f>
        <v>Private Landing (Feat. Justin Bieber &amp; Future)</v>
      </c>
      <c r="C340" t="s">
        <v>630</v>
      </c>
      <c r="D340" t="str">
        <f>PROPER(Table1[[#This Row],[artist(s)_name]])</f>
        <v>Don Toliver, Future, Justin Bieber</v>
      </c>
      <c r="E340">
        <v>3</v>
      </c>
      <c r="F340" s="5">
        <f>IF(Table1[[#This Row],[Artist Count]]&gt;=4, "4+", Table1[[#This Row],[Artist Count]])</f>
        <v>3</v>
      </c>
      <c r="G340">
        <v>2023</v>
      </c>
      <c r="H340">
        <v>2</v>
      </c>
      <c r="I340">
        <v>23</v>
      </c>
      <c r="J340" s="4">
        <f>DATE(Table1[[#This Row],[Released Year]],Table1[[#This Row],[Released Month]],Table1[[#This Row],[Released Day]])</f>
        <v>44980</v>
      </c>
      <c r="K340">
        <v>1190</v>
      </c>
      <c r="L340">
        <v>0</v>
      </c>
      <c r="M340" s="3">
        <v>105062254</v>
      </c>
      <c r="N340">
        <v>29</v>
      </c>
      <c r="O340">
        <v>3</v>
      </c>
      <c r="P340">
        <v>18</v>
      </c>
      <c r="Q340">
        <v>0</v>
      </c>
      <c r="R340">
        <v>19</v>
      </c>
      <c r="S340">
        <v>137</v>
      </c>
      <c r="T340" t="s">
        <v>30</v>
      </c>
      <c r="U340" t="s">
        <v>39</v>
      </c>
      <c r="V340">
        <v>84</v>
      </c>
      <c r="W340" t="str" cm="1">
        <f t="array" ref="W340">_xlfn.IFS(Table1[[#This Row],[Danceability %]]&lt;=35,"Low",Table1[[#This Row],[Danceability %]]&lt;=70,"Medium",Table1[[#This Row],[Danceability %]]&gt;70,"High")</f>
        <v>High</v>
      </c>
      <c r="X340">
        <v>44</v>
      </c>
      <c r="Y340">
        <v>67</v>
      </c>
      <c r="Z340" t="str" cm="1">
        <f t="array" ref="Z340">_xlfn.IFS(Table1[[#This Row],[Energy %]]&lt;=35,"Low",Table1[[#This Row],[Energy %]]&lt;=70,"Medium",Table1[[#This Row],[Energy %]]&gt;70,"High")</f>
        <v>Medium</v>
      </c>
      <c r="AA340">
        <v>8</v>
      </c>
      <c r="AB340" t="str" cm="1">
        <f t="array" ref="AB340">_xlfn.IFS(Table1[[#This Row],[Acousticness %]]&lt;=35,"Low",Table1[[#This Row],[Acousticness %]]&lt;=70,"Medium",Table1[[#This Row],[Acousticness %]]&gt;70,"High")</f>
        <v>Low</v>
      </c>
      <c r="AC340">
        <v>0</v>
      </c>
      <c r="AD340">
        <v>11</v>
      </c>
      <c r="AE340">
        <v>6</v>
      </c>
    </row>
    <row r="341" spans="1:31" x14ac:dyDescent="0.3">
      <c r="A341" t="s">
        <v>631</v>
      </c>
      <c r="B341" t="str">
        <f>PROPER(Table1[[#This Row],[track_name]])</f>
        <v>Everything I Love</v>
      </c>
      <c r="C341" t="s">
        <v>90</v>
      </c>
      <c r="D341" t="str">
        <f>PROPER(Table1[[#This Row],[artist(s)_name]])</f>
        <v>Morgan Wallen</v>
      </c>
      <c r="E341">
        <v>1</v>
      </c>
      <c r="F341" s="5">
        <f>IF(Table1[[#This Row],[Artist Count]]&gt;=4, "4+", Table1[[#This Row],[Artist Count]])</f>
        <v>1</v>
      </c>
      <c r="G341">
        <v>2023</v>
      </c>
      <c r="H341">
        <v>1</v>
      </c>
      <c r="I341">
        <v>31</v>
      </c>
      <c r="J341" s="4">
        <f>DATE(Table1[[#This Row],[Released Year]],Table1[[#This Row],[Released Month]],Table1[[#This Row],[Released Day]])</f>
        <v>44957</v>
      </c>
      <c r="K341">
        <v>579</v>
      </c>
      <c r="L341">
        <v>0</v>
      </c>
      <c r="M341" s="3">
        <v>95623148</v>
      </c>
      <c r="N341">
        <v>11</v>
      </c>
      <c r="O341">
        <v>54</v>
      </c>
      <c r="P341">
        <v>0</v>
      </c>
      <c r="Q341">
        <v>0</v>
      </c>
      <c r="R341">
        <v>103</v>
      </c>
      <c r="S341">
        <v>104</v>
      </c>
      <c r="T341" t="s">
        <v>64</v>
      </c>
      <c r="U341" t="s">
        <v>27</v>
      </c>
      <c r="V341">
        <v>56</v>
      </c>
      <c r="W341" t="str" cm="1">
        <f t="array" ref="W341">_xlfn.IFS(Table1[[#This Row],[Danceability %]]&lt;=35,"Low",Table1[[#This Row],[Danceability %]]&lt;=70,"Medium",Table1[[#This Row],[Danceability %]]&gt;70,"High")</f>
        <v>Medium</v>
      </c>
      <c r="X341">
        <v>72</v>
      </c>
      <c r="Y341">
        <v>85</v>
      </c>
      <c r="Z341" t="str" cm="1">
        <f t="array" ref="Z341">_xlfn.IFS(Table1[[#This Row],[Energy %]]&lt;=35,"Low",Table1[[#This Row],[Energy %]]&lt;=70,"Medium",Table1[[#This Row],[Energy %]]&gt;70,"High")</f>
        <v>High</v>
      </c>
      <c r="AA341">
        <v>0</v>
      </c>
      <c r="AB341" t="str" cm="1">
        <f t="array" ref="AB341">_xlfn.IFS(Table1[[#This Row],[Acousticness %]]&lt;=35,"Low",Table1[[#This Row],[Acousticness %]]&lt;=70,"Medium",Table1[[#This Row],[Acousticness %]]&gt;70,"High")</f>
        <v>Low</v>
      </c>
      <c r="AC341">
        <v>0</v>
      </c>
      <c r="AD341">
        <v>15</v>
      </c>
      <c r="AE341">
        <v>3</v>
      </c>
    </row>
    <row r="342" spans="1:31" x14ac:dyDescent="0.3">
      <c r="A342" t="s">
        <v>632</v>
      </c>
      <c r="B342" t="str">
        <f>PROPER(Table1[[#This Row],[track_name]])</f>
        <v>Heaven</v>
      </c>
      <c r="C342" t="s">
        <v>633</v>
      </c>
      <c r="D342" t="str">
        <f>PROPER(Table1[[#This Row],[artist(s)_name]])</f>
        <v>Niall Horan</v>
      </c>
      <c r="E342">
        <v>1</v>
      </c>
      <c r="F342" s="5">
        <f>IF(Table1[[#This Row],[Artist Count]]&gt;=4, "4+", Table1[[#This Row],[Artist Count]])</f>
        <v>1</v>
      </c>
      <c r="G342">
        <v>2023</v>
      </c>
      <c r="H342">
        <v>2</v>
      </c>
      <c r="I342">
        <v>17</v>
      </c>
      <c r="J342" s="4">
        <f>DATE(Table1[[#This Row],[Released Year]],Table1[[#This Row],[Released Month]],Table1[[#This Row],[Released Day]])</f>
        <v>44974</v>
      </c>
      <c r="K342">
        <v>1553</v>
      </c>
      <c r="L342">
        <v>2</v>
      </c>
      <c r="M342" s="3">
        <v>144584800</v>
      </c>
      <c r="N342">
        <v>61</v>
      </c>
      <c r="O342">
        <v>6</v>
      </c>
      <c r="P342">
        <v>48</v>
      </c>
      <c r="Q342">
        <v>0</v>
      </c>
      <c r="R342">
        <v>150</v>
      </c>
      <c r="S342">
        <v>92</v>
      </c>
      <c r="T342" t="s">
        <v>33</v>
      </c>
      <c r="U342" t="s">
        <v>27</v>
      </c>
      <c r="V342">
        <v>57</v>
      </c>
      <c r="W342" t="str" cm="1">
        <f t="array" ref="W342">_xlfn.IFS(Table1[[#This Row],[Danceability %]]&lt;=35,"Low",Table1[[#This Row],[Danceability %]]&lt;=70,"Medium",Table1[[#This Row],[Danceability %]]&gt;70,"High")</f>
        <v>Medium</v>
      </c>
      <c r="X342">
        <v>68</v>
      </c>
      <c r="Y342">
        <v>76</v>
      </c>
      <c r="Z342" t="str" cm="1">
        <f t="array" ref="Z342">_xlfn.IFS(Table1[[#This Row],[Energy %]]&lt;=35,"Low",Table1[[#This Row],[Energy %]]&lt;=70,"Medium",Table1[[#This Row],[Energy %]]&gt;70,"High")</f>
        <v>High</v>
      </c>
      <c r="AA342">
        <v>7</v>
      </c>
      <c r="AB342" t="str" cm="1">
        <f t="array" ref="AB342">_xlfn.IFS(Table1[[#This Row],[Acousticness %]]&lt;=35,"Low",Table1[[#This Row],[Acousticness %]]&lt;=70,"Medium",Table1[[#This Row],[Acousticness %]]&gt;70,"High")</f>
        <v>Low</v>
      </c>
      <c r="AC342">
        <v>0</v>
      </c>
      <c r="AD342">
        <v>33</v>
      </c>
      <c r="AE342">
        <v>3</v>
      </c>
    </row>
    <row r="343" spans="1:31" x14ac:dyDescent="0.3">
      <c r="A343" t="s">
        <v>634</v>
      </c>
      <c r="B343" t="str">
        <f>PROPER(Table1[[#This Row],[track_name]])</f>
        <v>Let Go</v>
      </c>
      <c r="C343" t="s">
        <v>635</v>
      </c>
      <c r="D343" t="str">
        <f>PROPER(Table1[[#This Row],[artist(s)_name]])</f>
        <v>Central Cee</v>
      </c>
      <c r="E343">
        <v>1</v>
      </c>
      <c r="F343" s="5">
        <f>IF(Table1[[#This Row],[Artist Count]]&gt;=4, "4+", Table1[[#This Row],[Artist Count]])</f>
        <v>1</v>
      </c>
      <c r="G343">
        <v>2022</v>
      </c>
      <c r="H343">
        <v>12</v>
      </c>
      <c r="I343">
        <v>15</v>
      </c>
      <c r="J343" s="4">
        <f>DATE(Table1[[#This Row],[Released Year]],Table1[[#This Row],[Released Month]],Table1[[#This Row],[Released Day]])</f>
        <v>44910</v>
      </c>
      <c r="K343">
        <v>2301</v>
      </c>
      <c r="L343">
        <v>20</v>
      </c>
      <c r="M343" s="3">
        <v>298063749</v>
      </c>
      <c r="N343">
        <v>49</v>
      </c>
      <c r="O343">
        <v>23</v>
      </c>
      <c r="P343">
        <v>110</v>
      </c>
      <c r="Q343">
        <v>0</v>
      </c>
      <c r="R343">
        <v>8</v>
      </c>
      <c r="S343">
        <v>146</v>
      </c>
      <c r="T343" t="s">
        <v>50</v>
      </c>
      <c r="U343" t="s">
        <v>39</v>
      </c>
      <c r="V343">
        <v>74</v>
      </c>
      <c r="W343" t="str" cm="1">
        <f t="array" ref="W343">_xlfn.IFS(Table1[[#This Row],[Danceability %]]&lt;=35,"Low",Table1[[#This Row],[Danceability %]]&lt;=70,"Medium",Table1[[#This Row],[Danceability %]]&gt;70,"High")</f>
        <v>High</v>
      </c>
      <c r="X343">
        <v>51</v>
      </c>
      <c r="Y343">
        <v>45</v>
      </c>
      <c r="Z343" t="str" cm="1">
        <f t="array" ref="Z343">_xlfn.IFS(Table1[[#This Row],[Energy %]]&lt;=35,"Low",Table1[[#This Row],[Energy %]]&lt;=70,"Medium",Table1[[#This Row],[Energy %]]&gt;70,"High")</f>
        <v>Medium</v>
      </c>
      <c r="AA343">
        <v>86</v>
      </c>
      <c r="AB343" t="str" cm="1">
        <f t="array" ref="AB343">_xlfn.IFS(Table1[[#This Row],[Acousticness %]]&lt;=35,"Low",Table1[[#This Row],[Acousticness %]]&lt;=70,"Medium",Table1[[#This Row],[Acousticness %]]&gt;70,"High")</f>
        <v>High</v>
      </c>
      <c r="AC343">
        <v>0</v>
      </c>
      <c r="AD343">
        <v>21</v>
      </c>
      <c r="AE343">
        <v>38</v>
      </c>
    </row>
    <row r="344" spans="1:31" x14ac:dyDescent="0.3">
      <c r="A344" t="s">
        <v>636</v>
      </c>
      <c r="B344" t="str">
        <f>PROPER(Table1[[#This Row],[track_name]])</f>
        <v>Sial</v>
      </c>
      <c r="C344" t="s">
        <v>637</v>
      </c>
      <c r="D344" t="str">
        <f>PROPER(Table1[[#This Row],[artist(s)_name]])</f>
        <v>Mahalini</v>
      </c>
      <c r="E344">
        <v>1</v>
      </c>
      <c r="F344" s="5">
        <f>IF(Table1[[#This Row],[Artist Count]]&gt;=4, "4+", Table1[[#This Row],[Artist Count]])</f>
        <v>1</v>
      </c>
      <c r="G344">
        <v>2023</v>
      </c>
      <c r="H344">
        <v>1</v>
      </c>
      <c r="I344">
        <v>23</v>
      </c>
      <c r="J344" s="4">
        <f>DATE(Table1[[#This Row],[Released Year]],Table1[[#This Row],[Released Month]],Table1[[#This Row],[Released Day]])</f>
        <v>44949</v>
      </c>
      <c r="K344">
        <v>134</v>
      </c>
      <c r="L344">
        <v>4</v>
      </c>
      <c r="M344" s="3">
        <v>166570053</v>
      </c>
      <c r="N344">
        <v>4</v>
      </c>
      <c r="O344">
        <v>6</v>
      </c>
      <c r="P344">
        <v>0</v>
      </c>
      <c r="Q344">
        <v>0</v>
      </c>
      <c r="R344">
        <v>23</v>
      </c>
      <c r="S344">
        <v>120</v>
      </c>
      <c r="T344" t="s">
        <v>50</v>
      </c>
      <c r="U344" t="s">
        <v>27</v>
      </c>
      <c r="V344">
        <v>56</v>
      </c>
      <c r="W344" t="str" cm="1">
        <f t="array" ref="W344">_xlfn.IFS(Table1[[#This Row],[Danceability %]]&lt;=35,"Low",Table1[[#This Row],[Danceability %]]&lt;=70,"Medium",Table1[[#This Row],[Danceability %]]&gt;70,"High")</f>
        <v>Medium</v>
      </c>
      <c r="X344">
        <v>20</v>
      </c>
      <c r="Y344">
        <v>43</v>
      </c>
      <c r="Z344" t="str" cm="1">
        <f t="array" ref="Z344">_xlfn.IFS(Table1[[#This Row],[Energy %]]&lt;=35,"Low",Table1[[#This Row],[Energy %]]&lt;=70,"Medium",Table1[[#This Row],[Energy %]]&gt;70,"High")</f>
        <v>Medium</v>
      </c>
      <c r="AA344">
        <v>89</v>
      </c>
      <c r="AB344" t="str" cm="1">
        <f t="array" ref="AB344">_xlfn.IFS(Table1[[#This Row],[Acousticness %]]&lt;=35,"Low",Table1[[#This Row],[Acousticness %]]&lt;=70,"Medium",Table1[[#This Row],[Acousticness %]]&gt;70,"High")</f>
        <v>High</v>
      </c>
      <c r="AC344">
        <v>0</v>
      </c>
      <c r="AD344">
        <v>12</v>
      </c>
      <c r="AE344">
        <v>4</v>
      </c>
    </row>
    <row r="345" spans="1:31" x14ac:dyDescent="0.3">
      <c r="A345" t="s">
        <v>638</v>
      </c>
      <c r="B345" t="str">
        <f>PROPER(Table1[[#This Row],[track_name]])</f>
        <v>I Wrote The Book</v>
      </c>
      <c r="C345" t="s">
        <v>90</v>
      </c>
      <c r="D345" t="str">
        <f>PROPER(Table1[[#This Row],[artist(s)_name]])</f>
        <v>Morgan Wallen</v>
      </c>
      <c r="E345">
        <v>1</v>
      </c>
      <c r="F345" s="5">
        <f>IF(Table1[[#This Row],[Artist Count]]&gt;=4, "4+", Table1[[#This Row],[Artist Count]])</f>
        <v>1</v>
      </c>
      <c r="G345">
        <v>2023</v>
      </c>
      <c r="H345">
        <v>1</v>
      </c>
      <c r="I345">
        <v>31</v>
      </c>
      <c r="J345" s="4">
        <f>DATE(Table1[[#This Row],[Released Year]],Table1[[#This Row],[Released Month]],Table1[[#This Row],[Released Day]])</f>
        <v>44957</v>
      </c>
      <c r="K345">
        <v>430</v>
      </c>
      <c r="L345">
        <v>0</v>
      </c>
      <c r="M345" s="3">
        <v>83021468</v>
      </c>
      <c r="N345">
        <v>15</v>
      </c>
      <c r="O345">
        <v>17</v>
      </c>
      <c r="P345">
        <v>0</v>
      </c>
      <c r="Q345">
        <v>0</v>
      </c>
      <c r="R345">
        <v>0</v>
      </c>
      <c r="S345">
        <v>144</v>
      </c>
      <c r="T345" t="s">
        <v>50</v>
      </c>
      <c r="U345" t="s">
        <v>27</v>
      </c>
      <c r="V345">
        <v>68</v>
      </c>
      <c r="W345" t="str" cm="1">
        <f t="array" ref="W345">_xlfn.IFS(Table1[[#This Row],[Danceability %]]&lt;=35,"Low",Table1[[#This Row],[Danceability %]]&lt;=70,"Medium",Table1[[#This Row],[Danceability %]]&gt;70,"High")</f>
        <v>Medium</v>
      </c>
      <c r="X345">
        <v>83</v>
      </c>
      <c r="Y345">
        <v>81</v>
      </c>
      <c r="Z345" t="str" cm="1">
        <f t="array" ref="Z345">_xlfn.IFS(Table1[[#This Row],[Energy %]]&lt;=35,"Low",Table1[[#This Row],[Energy %]]&lt;=70,"Medium",Table1[[#This Row],[Energy %]]&gt;70,"High")</f>
        <v>High</v>
      </c>
      <c r="AA345">
        <v>9</v>
      </c>
      <c r="AB345" t="str" cm="1">
        <f t="array" ref="AB345">_xlfn.IFS(Table1[[#This Row],[Acousticness %]]&lt;=35,"Low",Table1[[#This Row],[Acousticness %]]&lt;=70,"Medium",Table1[[#This Row],[Acousticness %]]&gt;70,"High")</f>
        <v>Low</v>
      </c>
      <c r="AC345">
        <v>0</v>
      </c>
      <c r="AD345">
        <v>8</v>
      </c>
      <c r="AE345">
        <v>4</v>
      </c>
    </row>
    <row r="346" spans="1:31" x14ac:dyDescent="0.3">
      <c r="A346" t="s">
        <v>639</v>
      </c>
      <c r="B346" t="str">
        <f>PROPER(Table1[[#This Row],[track_name]])</f>
        <v>Apna Bana Le (From "Bhediya")</v>
      </c>
      <c r="C346" t="s">
        <v>640</v>
      </c>
      <c r="D346" t="str">
        <f>PROPER(Table1[[#This Row],[artist(s)_name]])</f>
        <v>Arijit Singh, Sachin-Jigar</v>
      </c>
      <c r="E346">
        <v>2</v>
      </c>
      <c r="F346" s="5">
        <f>IF(Table1[[#This Row],[Artist Count]]&gt;=4, "4+", Table1[[#This Row],[Artist Count]])</f>
        <v>2</v>
      </c>
      <c r="G346">
        <v>2022</v>
      </c>
      <c r="H346">
        <v>11</v>
      </c>
      <c r="I346">
        <v>5</v>
      </c>
      <c r="J346" s="4">
        <f>DATE(Table1[[#This Row],[Released Year]],Table1[[#This Row],[Released Month]],Table1[[#This Row],[Released Day]])</f>
        <v>44870</v>
      </c>
      <c r="K346">
        <v>86</v>
      </c>
      <c r="L346">
        <v>0</v>
      </c>
      <c r="M346" s="3">
        <v>139836056</v>
      </c>
      <c r="N346">
        <v>11</v>
      </c>
      <c r="O346">
        <v>101</v>
      </c>
      <c r="P346">
        <v>0</v>
      </c>
      <c r="Q346">
        <v>0</v>
      </c>
      <c r="R346">
        <v>48</v>
      </c>
      <c r="S346">
        <v>94</v>
      </c>
      <c r="T346" t="s">
        <v>36</v>
      </c>
      <c r="U346" t="s">
        <v>27</v>
      </c>
      <c r="V346">
        <v>59</v>
      </c>
      <c r="W346" t="str" cm="1">
        <f t="array" ref="W346">_xlfn.IFS(Table1[[#This Row],[Danceability %]]&lt;=35,"Low",Table1[[#This Row],[Danceability %]]&lt;=70,"Medium",Table1[[#This Row],[Danceability %]]&gt;70,"High")</f>
        <v>Medium</v>
      </c>
      <c r="X346">
        <v>44</v>
      </c>
      <c r="Y346">
        <v>56</v>
      </c>
      <c r="Z346" t="str" cm="1">
        <f t="array" ref="Z346">_xlfn.IFS(Table1[[#This Row],[Energy %]]&lt;=35,"Low",Table1[[#This Row],[Energy %]]&lt;=70,"Medium",Table1[[#This Row],[Energy %]]&gt;70,"High")</f>
        <v>Medium</v>
      </c>
      <c r="AA346">
        <v>80</v>
      </c>
      <c r="AB346" t="str" cm="1">
        <f t="array" ref="AB346">_xlfn.IFS(Table1[[#This Row],[Acousticness %]]&lt;=35,"Low",Table1[[#This Row],[Acousticness %]]&lt;=70,"Medium",Table1[[#This Row],[Acousticness %]]&gt;70,"High")</f>
        <v>High</v>
      </c>
      <c r="AC346">
        <v>0</v>
      </c>
      <c r="AD346">
        <v>6</v>
      </c>
      <c r="AE346">
        <v>3</v>
      </c>
    </row>
    <row r="347" spans="1:31" x14ac:dyDescent="0.3">
      <c r="A347" t="s">
        <v>641</v>
      </c>
      <c r="B347" t="str">
        <f>PROPER(Table1[[#This Row],[track_name]])</f>
        <v>Spit In My Face!</v>
      </c>
      <c r="C347" t="s">
        <v>642</v>
      </c>
      <c r="D347" t="str">
        <f>PROPER(Table1[[#This Row],[artist(s)_name]])</f>
        <v>Thxsomch</v>
      </c>
      <c r="E347">
        <v>1</v>
      </c>
      <c r="F347" s="5">
        <f>IF(Table1[[#This Row],[Artist Count]]&gt;=4, "4+", Table1[[#This Row],[Artist Count]])</f>
        <v>1</v>
      </c>
      <c r="G347">
        <v>2022</v>
      </c>
      <c r="H347">
        <v>10</v>
      </c>
      <c r="I347">
        <v>31</v>
      </c>
      <c r="J347" s="4">
        <f>DATE(Table1[[#This Row],[Released Year]],Table1[[#This Row],[Released Month]],Table1[[#This Row],[Released Day]])</f>
        <v>44865</v>
      </c>
      <c r="K347">
        <v>629</v>
      </c>
      <c r="L347">
        <v>14</v>
      </c>
      <c r="M347" s="3">
        <v>303216294</v>
      </c>
      <c r="N347">
        <v>32</v>
      </c>
      <c r="O347">
        <v>3</v>
      </c>
      <c r="P347">
        <v>9</v>
      </c>
      <c r="Q347">
        <v>0</v>
      </c>
      <c r="R347">
        <v>0</v>
      </c>
      <c r="S347">
        <v>94</v>
      </c>
      <c r="T347" t="s">
        <v>64</v>
      </c>
      <c r="U347" t="s">
        <v>27</v>
      </c>
      <c r="V347">
        <v>73</v>
      </c>
      <c r="W347" t="str" cm="1">
        <f t="array" ref="W347">_xlfn.IFS(Table1[[#This Row],[Danceability %]]&lt;=35,"Low",Table1[[#This Row],[Danceability %]]&lt;=70,"Medium",Table1[[#This Row],[Danceability %]]&gt;70,"High")</f>
        <v>High</v>
      </c>
      <c r="X347">
        <v>65</v>
      </c>
      <c r="Y347">
        <v>79</v>
      </c>
      <c r="Z347" t="str" cm="1">
        <f t="array" ref="Z347">_xlfn.IFS(Table1[[#This Row],[Energy %]]&lt;=35,"Low",Table1[[#This Row],[Energy %]]&lt;=70,"Medium",Table1[[#This Row],[Energy %]]&gt;70,"High")</f>
        <v>High</v>
      </c>
      <c r="AA347">
        <v>5</v>
      </c>
      <c r="AB347" t="str" cm="1">
        <f t="array" ref="AB347">_xlfn.IFS(Table1[[#This Row],[Acousticness %]]&lt;=35,"Low",Table1[[#This Row],[Acousticness %]]&lt;=70,"Medium",Table1[[#This Row],[Acousticness %]]&gt;70,"High")</f>
        <v>Low</v>
      </c>
      <c r="AC347">
        <v>2</v>
      </c>
      <c r="AD347">
        <v>11</v>
      </c>
      <c r="AE347">
        <v>6</v>
      </c>
    </row>
    <row r="348" spans="1:31" x14ac:dyDescent="0.3">
      <c r="A348" t="s">
        <v>643</v>
      </c>
      <c r="B348" t="str">
        <f>PROPER(Table1[[#This Row],[track_name]])</f>
        <v>Playa Del Inglï¿½</v>
      </c>
      <c r="C348" t="s">
        <v>644</v>
      </c>
      <c r="D348" t="str">
        <f>PROPER(Table1[[#This Row],[artist(s)_name]])</f>
        <v>Myke Towers, Quevedo</v>
      </c>
      <c r="E348">
        <v>2</v>
      </c>
      <c r="F348" s="5">
        <f>IF(Table1[[#This Row],[Artist Count]]&gt;=4, "4+", Table1[[#This Row],[Artist Count]])</f>
        <v>2</v>
      </c>
      <c r="G348">
        <v>2022</v>
      </c>
      <c r="H348">
        <v>12</v>
      </c>
      <c r="I348">
        <v>15</v>
      </c>
      <c r="J348" s="4">
        <f>DATE(Table1[[#This Row],[Released Year]],Table1[[#This Row],[Released Month]],Table1[[#This Row],[Released Day]])</f>
        <v>44910</v>
      </c>
      <c r="K348">
        <v>1701</v>
      </c>
      <c r="L348">
        <v>15</v>
      </c>
      <c r="M348" s="3">
        <v>221409663</v>
      </c>
      <c r="N348">
        <v>30</v>
      </c>
      <c r="O348">
        <v>15</v>
      </c>
      <c r="P348">
        <v>34</v>
      </c>
      <c r="Q348">
        <v>2</v>
      </c>
      <c r="R348">
        <v>47</v>
      </c>
      <c r="S348">
        <v>113</v>
      </c>
      <c r="T348" t="s">
        <v>73</v>
      </c>
      <c r="U348" t="s">
        <v>39</v>
      </c>
      <c r="V348">
        <v>79</v>
      </c>
      <c r="W348" t="str" cm="1">
        <f t="array" ref="W348">_xlfn.IFS(Table1[[#This Row],[Danceability %]]&lt;=35,"Low",Table1[[#This Row],[Danceability %]]&lt;=70,"Medium",Table1[[#This Row],[Danceability %]]&gt;70,"High")</f>
        <v>High</v>
      </c>
      <c r="X348">
        <v>66</v>
      </c>
      <c r="Y348">
        <v>74</v>
      </c>
      <c r="Z348" t="str" cm="1">
        <f t="array" ref="Z348">_xlfn.IFS(Table1[[#This Row],[Energy %]]&lt;=35,"Low",Table1[[#This Row],[Energy %]]&lt;=70,"Medium",Table1[[#This Row],[Energy %]]&gt;70,"High")</f>
        <v>High</v>
      </c>
      <c r="AA348">
        <v>8</v>
      </c>
      <c r="AB348" t="str" cm="1">
        <f t="array" ref="AB348">_xlfn.IFS(Table1[[#This Row],[Acousticness %]]&lt;=35,"Low",Table1[[#This Row],[Acousticness %]]&lt;=70,"Medium",Table1[[#This Row],[Acousticness %]]&gt;70,"High")</f>
        <v>Low</v>
      </c>
      <c r="AC348">
        <v>0</v>
      </c>
      <c r="AD348">
        <v>11</v>
      </c>
      <c r="AE348">
        <v>5</v>
      </c>
    </row>
    <row r="349" spans="1:31" x14ac:dyDescent="0.3">
      <c r="A349" t="s">
        <v>645</v>
      </c>
      <c r="B349" t="str">
        <f>PROPER(Table1[[#This Row],[track_name]])</f>
        <v>Man Made A Bar (Feat. Eric Church)</v>
      </c>
      <c r="C349" t="s">
        <v>646</v>
      </c>
      <c r="D349" t="str">
        <f>PROPER(Table1[[#This Row],[artist(s)_name]])</f>
        <v>Morgan Wallen, Eric Church</v>
      </c>
      <c r="E349">
        <v>2</v>
      </c>
      <c r="F349" s="5">
        <f>IF(Table1[[#This Row],[Artist Count]]&gt;=4, "4+", Table1[[#This Row],[Artist Count]])</f>
        <v>2</v>
      </c>
      <c r="G349">
        <v>2023</v>
      </c>
      <c r="H349">
        <v>3</v>
      </c>
      <c r="I349">
        <v>3</v>
      </c>
      <c r="J349" s="4">
        <f>DATE(Table1[[#This Row],[Released Year]],Table1[[#This Row],[Released Month]],Table1[[#This Row],[Released Day]])</f>
        <v>44988</v>
      </c>
      <c r="K349">
        <v>329</v>
      </c>
      <c r="L349">
        <v>0</v>
      </c>
      <c r="M349" s="3">
        <v>58890931</v>
      </c>
      <c r="N349">
        <v>14</v>
      </c>
      <c r="O349">
        <v>35</v>
      </c>
      <c r="P349">
        <v>1</v>
      </c>
      <c r="Q349">
        <v>0</v>
      </c>
      <c r="R349">
        <v>0</v>
      </c>
      <c r="S349">
        <v>148</v>
      </c>
      <c r="T349" t="s">
        <v>100</v>
      </c>
      <c r="U349" t="s">
        <v>27</v>
      </c>
      <c r="V349">
        <v>50</v>
      </c>
      <c r="W349" t="str" cm="1">
        <f t="array" ref="W349">_xlfn.IFS(Table1[[#This Row],[Danceability %]]&lt;=35,"Low",Table1[[#This Row],[Danceability %]]&lt;=70,"Medium",Table1[[#This Row],[Danceability %]]&gt;70,"High")</f>
        <v>Medium</v>
      </c>
      <c r="X349">
        <v>49</v>
      </c>
      <c r="Y349">
        <v>76</v>
      </c>
      <c r="Z349" t="str" cm="1">
        <f t="array" ref="Z349">_xlfn.IFS(Table1[[#This Row],[Energy %]]&lt;=35,"Low",Table1[[#This Row],[Energy %]]&lt;=70,"Medium",Table1[[#This Row],[Energy %]]&gt;70,"High")</f>
        <v>High</v>
      </c>
      <c r="AA349">
        <v>12</v>
      </c>
      <c r="AB349" t="str" cm="1">
        <f t="array" ref="AB349">_xlfn.IFS(Table1[[#This Row],[Acousticness %]]&lt;=35,"Low",Table1[[#This Row],[Acousticness %]]&lt;=70,"Medium",Table1[[#This Row],[Acousticness %]]&gt;70,"High")</f>
        <v>Low</v>
      </c>
      <c r="AC349">
        <v>0</v>
      </c>
      <c r="AD349">
        <v>12</v>
      </c>
      <c r="AE349">
        <v>3</v>
      </c>
    </row>
    <row r="350" spans="1:31" x14ac:dyDescent="0.3">
      <c r="A350" t="s">
        <v>647</v>
      </c>
      <c r="B350" t="str">
        <f>PROPER(Table1[[#This Row],[track_name]])</f>
        <v>Red Ruby Da Sleeze</v>
      </c>
      <c r="C350" t="s">
        <v>648</v>
      </c>
      <c r="D350" t="str">
        <f>PROPER(Table1[[#This Row],[artist(s)_name]])</f>
        <v>Nicki Minaj</v>
      </c>
      <c r="E350">
        <v>1</v>
      </c>
      <c r="F350" s="5">
        <f>IF(Table1[[#This Row],[Artist Count]]&gt;=4, "4+", Table1[[#This Row],[Artist Count]])</f>
        <v>1</v>
      </c>
      <c r="G350">
        <v>2023</v>
      </c>
      <c r="H350">
        <v>3</v>
      </c>
      <c r="I350">
        <v>3</v>
      </c>
      <c r="J350" s="4">
        <f>DATE(Table1[[#This Row],[Released Year]],Table1[[#This Row],[Released Month]],Table1[[#This Row],[Released Day]])</f>
        <v>44988</v>
      </c>
      <c r="K350">
        <v>1168</v>
      </c>
      <c r="L350">
        <v>0</v>
      </c>
      <c r="M350" s="3">
        <v>81419389</v>
      </c>
      <c r="N350">
        <v>45</v>
      </c>
      <c r="O350">
        <v>11</v>
      </c>
      <c r="P350">
        <v>20</v>
      </c>
      <c r="Q350">
        <v>0</v>
      </c>
      <c r="R350">
        <v>21</v>
      </c>
      <c r="S350">
        <v>98</v>
      </c>
      <c r="T350" t="s">
        <v>30</v>
      </c>
      <c r="U350" t="s">
        <v>27</v>
      </c>
      <c r="V350">
        <v>70</v>
      </c>
      <c r="W350" t="str" cm="1">
        <f t="array" ref="W350">_xlfn.IFS(Table1[[#This Row],[Danceability %]]&lt;=35,"Low",Table1[[#This Row],[Danceability %]]&lt;=70,"Medium",Table1[[#This Row],[Danceability %]]&gt;70,"High")</f>
        <v>Medium</v>
      </c>
      <c r="X350">
        <v>29</v>
      </c>
      <c r="Y350">
        <v>73</v>
      </c>
      <c r="Z350" t="str" cm="1">
        <f t="array" ref="Z350">_xlfn.IFS(Table1[[#This Row],[Energy %]]&lt;=35,"Low",Table1[[#This Row],[Energy %]]&lt;=70,"Medium",Table1[[#This Row],[Energy %]]&gt;70,"High")</f>
        <v>High</v>
      </c>
      <c r="AA350">
        <v>12</v>
      </c>
      <c r="AB350" t="str" cm="1">
        <f t="array" ref="AB350">_xlfn.IFS(Table1[[#This Row],[Acousticness %]]&lt;=35,"Low",Table1[[#This Row],[Acousticness %]]&lt;=70,"Medium",Table1[[#This Row],[Acousticness %]]&gt;70,"High")</f>
        <v>Low</v>
      </c>
      <c r="AC350">
        <v>0</v>
      </c>
      <c r="AD350">
        <v>11</v>
      </c>
      <c r="AE350">
        <v>26</v>
      </c>
    </row>
    <row r="351" spans="1:31" x14ac:dyDescent="0.3">
      <c r="A351" t="s">
        <v>649</v>
      </c>
      <c r="B351" t="str">
        <f>PROPER(Table1[[#This Row],[track_name]])</f>
        <v>Kahani Suno 2.0</v>
      </c>
      <c r="C351" t="s">
        <v>650</v>
      </c>
      <c r="D351" t="str">
        <f>PROPER(Table1[[#This Row],[artist(s)_name]])</f>
        <v>Kaifi Khalil</v>
      </c>
      <c r="E351">
        <v>1</v>
      </c>
      <c r="F351" s="5">
        <f>IF(Table1[[#This Row],[Artist Count]]&gt;=4, "4+", Table1[[#This Row],[Artist Count]])</f>
        <v>1</v>
      </c>
      <c r="G351">
        <v>2022</v>
      </c>
      <c r="H351">
        <v>5</v>
      </c>
      <c r="I351">
        <v>31</v>
      </c>
      <c r="J351" s="4">
        <f>DATE(Table1[[#This Row],[Released Year]],Table1[[#This Row],[Released Month]],Table1[[#This Row],[Released Day]])</f>
        <v>44712</v>
      </c>
      <c r="K351">
        <v>162</v>
      </c>
      <c r="L351">
        <v>6</v>
      </c>
      <c r="M351" s="3">
        <v>156777415</v>
      </c>
      <c r="N351">
        <v>1</v>
      </c>
      <c r="O351">
        <v>10</v>
      </c>
      <c r="P351">
        <v>1</v>
      </c>
      <c r="Q351">
        <v>0</v>
      </c>
      <c r="R351">
        <v>1</v>
      </c>
      <c r="S351">
        <v>140</v>
      </c>
      <c r="T351" t="s">
        <v>26</v>
      </c>
      <c r="U351" t="s">
        <v>27</v>
      </c>
      <c r="V351">
        <v>58</v>
      </c>
      <c r="W351" t="str" cm="1">
        <f t="array" ref="W351">_xlfn.IFS(Table1[[#This Row],[Danceability %]]&lt;=35,"Low",Table1[[#This Row],[Danceability %]]&lt;=70,"Medium",Table1[[#This Row],[Danceability %]]&gt;70,"High")</f>
        <v>Medium</v>
      </c>
      <c r="X351">
        <v>26</v>
      </c>
      <c r="Y351">
        <v>38</v>
      </c>
      <c r="Z351" t="str" cm="1">
        <f t="array" ref="Z351">_xlfn.IFS(Table1[[#This Row],[Energy %]]&lt;=35,"Low",Table1[[#This Row],[Energy %]]&lt;=70,"Medium",Table1[[#This Row],[Energy %]]&gt;70,"High")</f>
        <v>Medium</v>
      </c>
      <c r="AA351">
        <v>91</v>
      </c>
      <c r="AB351" t="str" cm="1">
        <f t="array" ref="AB351">_xlfn.IFS(Table1[[#This Row],[Acousticness %]]&lt;=35,"Low",Table1[[#This Row],[Acousticness %]]&lt;=70,"Medium",Table1[[#This Row],[Acousticness %]]&gt;70,"High")</f>
        <v>High</v>
      </c>
      <c r="AC351">
        <v>0</v>
      </c>
      <c r="AD351">
        <v>10</v>
      </c>
      <c r="AE351">
        <v>4</v>
      </c>
    </row>
    <row r="352" spans="1:31" x14ac:dyDescent="0.3">
      <c r="A352" t="s">
        <v>651</v>
      </c>
      <c r="B352" t="str">
        <f>PROPER(Table1[[#This Row],[track_name]])</f>
        <v>Nobody Gets Me</v>
      </c>
      <c r="C352" t="s">
        <v>63</v>
      </c>
      <c r="D352" t="str">
        <f>PROPER(Table1[[#This Row],[artist(s)_name]])</f>
        <v>Sza</v>
      </c>
      <c r="E352">
        <v>1</v>
      </c>
      <c r="F352" s="5">
        <f>IF(Table1[[#This Row],[Artist Count]]&gt;=4, "4+", Table1[[#This Row],[Artist Count]])</f>
        <v>1</v>
      </c>
      <c r="G352">
        <v>2022</v>
      </c>
      <c r="H352">
        <v>12</v>
      </c>
      <c r="I352">
        <v>9</v>
      </c>
      <c r="J352" s="4">
        <f>DATE(Table1[[#This Row],[Released Year]],Table1[[#This Row],[Released Month]],Table1[[#This Row],[Released Day]])</f>
        <v>44904</v>
      </c>
      <c r="K352">
        <v>2536</v>
      </c>
      <c r="L352">
        <v>6</v>
      </c>
      <c r="M352" s="3">
        <v>284908316</v>
      </c>
      <c r="N352">
        <v>59</v>
      </c>
      <c r="O352">
        <v>100</v>
      </c>
      <c r="P352">
        <v>58</v>
      </c>
      <c r="Q352">
        <v>13</v>
      </c>
      <c r="R352">
        <v>2</v>
      </c>
      <c r="S352">
        <v>100</v>
      </c>
      <c r="T352" t="s">
        <v>73</v>
      </c>
      <c r="U352" t="s">
        <v>27</v>
      </c>
      <c r="V352">
        <v>36</v>
      </c>
      <c r="W352" t="str" cm="1">
        <f t="array" ref="W352">_xlfn.IFS(Table1[[#This Row],[Danceability %]]&lt;=35,"Low",Table1[[#This Row],[Danceability %]]&lt;=70,"Medium",Table1[[#This Row],[Danceability %]]&gt;70,"High")</f>
        <v>Medium</v>
      </c>
      <c r="X352">
        <v>28</v>
      </c>
      <c r="Y352">
        <v>28</v>
      </c>
      <c r="Z352" t="str" cm="1">
        <f t="array" ref="Z352">_xlfn.IFS(Table1[[#This Row],[Energy %]]&lt;=35,"Low",Table1[[#This Row],[Energy %]]&lt;=70,"Medium",Table1[[#This Row],[Energy %]]&gt;70,"High")</f>
        <v>Low</v>
      </c>
      <c r="AA352">
        <v>81</v>
      </c>
      <c r="AB352" t="str" cm="1">
        <f t="array" ref="AB352">_xlfn.IFS(Table1[[#This Row],[Acousticness %]]&lt;=35,"Low",Table1[[#This Row],[Acousticness %]]&lt;=70,"Medium",Table1[[#This Row],[Acousticness %]]&gt;70,"High")</f>
        <v>High</v>
      </c>
      <c r="AC352">
        <v>0</v>
      </c>
      <c r="AD352">
        <v>18</v>
      </c>
      <c r="AE352">
        <v>3</v>
      </c>
    </row>
    <row r="353" spans="1:31" x14ac:dyDescent="0.3">
      <c r="A353" t="s">
        <v>652</v>
      </c>
      <c r="B353" t="str">
        <f>PROPER(Table1[[#This Row],[track_name]])</f>
        <v>Pero Tï¿</v>
      </c>
      <c r="C353" t="s">
        <v>653</v>
      </c>
      <c r="D353" t="str">
        <f>PROPER(Table1[[#This Row],[artist(s)_name]])</f>
        <v>Karol G, Quevedo</v>
      </c>
      <c r="E353">
        <v>2</v>
      </c>
      <c r="F353" s="5">
        <f>IF(Table1[[#This Row],[Artist Count]]&gt;=4, "4+", Table1[[#This Row],[Artist Count]])</f>
        <v>2</v>
      </c>
      <c r="G353">
        <v>2023</v>
      </c>
      <c r="H353">
        <v>2</v>
      </c>
      <c r="I353">
        <v>23</v>
      </c>
      <c r="J353" s="4">
        <f>DATE(Table1[[#This Row],[Released Year]],Table1[[#This Row],[Released Month]],Table1[[#This Row],[Released Day]])</f>
        <v>44980</v>
      </c>
      <c r="K353">
        <v>387</v>
      </c>
      <c r="L353">
        <v>11</v>
      </c>
      <c r="M353" s="3">
        <v>93438910</v>
      </c>
      <c r="N353">
        <v>11</v>
      </c>
      <c r="O353">
        <v>15</v>
      </c>
      <c r="P353">
        <v>14</v>
      </c>
      <c r="Q353">
        <v>3</v>
      </c>
      <c r="R353">
        <v>1</v>
      </c>
      <c r="S353">
        <v>140</v>
      </c>
      <c r="T353" t="s">
        <v>53</v>
      </c>
      <c r="U353" t="s">
        <v>27</v>
      </c>
      <c r="V353">
        <v>86</v>
      </c>
      <c r="W353" t="str" cm="1">
        <f t="array" ref="W353">_xlfn.IFS(Table1[[#This Row],[Danceability %]]&lt;=35,"Low",Table1[[#This Row],[Danceability %]]&lt;=70,"Medium",Table1[[#This Row],[Danceability %]]&gt;70,"High")</f>
        <v>High</v>
      </c>
      <c r="X353">
        <v>68</v>
      </c>
      <c r="Y353">
        <v>79</v>
      </c>
      <c r="Z353" t="str" cm="1">
        <f t="array" ref="Z353">_xlfn.IFS(Table1[[#This Row],[Energy %]]&lt;=35,"Low",Table1[[#This Row],[Energy %]]&lt;=70,"Medium",Table1[[#This Row],[Energy %]]&gt;70,"High")</f>
        <v>High</v>
      </c>
      <c r="AA353">
        <v>39</v>
      </c>
      <c r="AB353" t="str" cm="1">
        <f t="array" ref="AB353">_xlfn.IFS(Table1[[#This Row],[Acousticness %]]&lt;=35,"Low",Table1[[#This Row],[Acousticness %]]&lt;=70,"Medium",Table1[[#This Row],[Acousticness %]]&gt;70,"High")</f>
        <v>Medium</v>
      </c>
      <c r="AC353">
        <v>0</v>
      </c>
      <c r="AD353">
        <v>11</v>
      </c>
      <c r="AE353">
        <v>29</v>
      </c>
    </row>
    <row r="354" spans="1:31" x14ac:dyDescent="0.3">
      <c r="A354" t="s">
        <v>654</v>
      </c>
      <c r="B354" t="str">
        <f>PROPER(Table1[[#This Row],[track_name]])</f>
        <v>Hype Boy</v>
      </c>
      <c r="C354" t="s">
        <v>55</v>
      </c>
      <c r="D354" t="str">
        <f>PROPER(Table1[[#This Row],[artist(s)_name]])</f>
        <v>Newjeans</v>
      </c>
      <c r="E354">
        <v>1</v>
      </c>
      <c r="F354" s="5">
        <f>IF(Table1[[#This Row],[Artist Count]]&gt;=4, "4+", Table1[[#This Row],[Artist Count]])</f>
        <v>1</v>
      </c>
      <c r="G354">
        <v>2022</v>
      </c>
      <c r="H354">
        <v>8</v>
      </c>
      <c r="I354">
        <v>1</v>
      </c>
      <c r="J354" s="4">
        <f>DATE(Table1[[#This Row],[Released Year]],Table1[[#This Row],[Released Month]],Table1[[#This Row],[Released Day]])</f>
        <v>44774</v>
      </c>
      <c r="K354">
        <v>892</v>
      </c>
      <c r="L354">
        <v>17</v>
      </c>
      <c r="M354" s="3">
        <v>363472647</v>
      </c>
      <c r="N354">
        <v>20</v>
      </c>
      <c r="O354">
        <v>119</v>
      </c>
      <c r="P354">
        <v>12</v>
      </c>
      <c r="Q354">
        <v>2</v>
      </c>
      <c r="R354">
        <v>7</v>
      </c>
      <c r="S354">
        <v>100</v>
      </c>
      <c r="T354" t="s">
        <v>100</v>
      </c>
      <c r="U354" t="s">
        <v>39</v>
      </c>
      <c r="V354">
        <v>59</v>
      </c>
      <c r="W354" t="str" cm="1">
        <f t="array" ref="W354">_xlfn.IFS(Table1[[#This Row],[Danceability %]]&lt;=35,"Low",Table1[[#This Row],[Danceability %]]&lt;=70,"Medium",Table1[[#This Row],[Danceability %]]&gt;70,"High")</f>
        <v>Medium</v>
      </c>
      <c r="X354">
        <v>78</v>
      </c>
      <c r="Y354">
        <v>94</v>
      </c>
      <c r="Z354" t="str" cm="1">
        <f t="array" ref="Z354">_xlfn.IFS(Table1[[#This Row],[Energy %]]&lt;=35,"Low",Table1[[#This Row],[Energy %]]&lt;=70,"Medium",Table1[[#This Row],[Energy %]]&gt;70,"High")</f>
        <v>High</v>
      </c>
      <c r="AA354">
        <v>27</v>
      </c>
      <c r="AB354" t="str" cm="1">
        <f t="array" ref="AB354">_xlfn.IFS(Table1[[#This Row],[Acousticness %]]&lt;=35,"Low",Table1[[#This Row],[Acousticness %]]&lt;=70,"Medium",Table1[[#This Row],[Acousticness %]]&gt;70,"High")</f>
        <v>Low</v>
      </c>
      <c r="AC354">
        <v>0</v>
      </c>
      <c r="AD354">
        <v>29</v>
      </c>
      <c r="AE354">
        <v>23</v>
      </c>
    </row>
    <row r="355" spans="1:31" x14ac:dyDescent="0.3">
      <c r="A355" t="s">
        <v>655</v>
      </c>
      <c r="B355" t="str">
        <f>PROPER(Table1[[#This Row],[track_name]])</f>
        <v>Bloody Mary</v>
      </c>
      <c r="C355" t="s">
        <v>656</v>
      </c>
      <c r="D355" t="str">
        <f>PROPER(Table1[[#This Row],[artist(s)_name]])</f>
        <v>Lady Gaga</v>
      </c>
      <c r="E355">
        <v>1</v>
      </c>
      <c r="F355" s="5">
        <f>IF(Table1[[#This Row],[Artist Count]]&gt;=4, "4+", Table1[[#This Row],[Artist Count]])</f>
        <v>1</v>
      </c>
      <c r="G355">
        <v>2011</v>
      </c>
      <c r="H355">
        <v>1</v>
      </c>
      <c r="I355">
        <v>1</v>
      </c>
      <c r="J355" s="4">
        <f>DATE(Table1[[#This Row],[Released Year]],Table1[[#This Row],[Released Month]],Table1[[#This Row],[Released Day]])</f>
        <v>40544</v>
      </c>
      <c r="K355">
        <v>3909</v>
      </c>
      <c r="L355">
        <v>0</v>
      </c>
      <c r="M355" s="3">
        <v>372476382</v>
      </c>
      <c r="N355">
        <v>66</v>
      </c>
      <c r="O355">
        <v>26</v>
      </c>
      <c r="P355">
        <v>277</v>
      </c>
      <c r="Q355">
        <v>3</v>
      </c>
      <c r="R355">
        <v>734</v>
      </c>
      <c r="S355">
        <v>100</v>
      </c>
      <c r="T355" t="s">
        <v>36</v>
      </c>
      <c r="U355" t="s">
        <v>39</v>
      </c>
      <c r="V355">
        <v>59</v>
      </c>
      <c r="W355" t="str" cm="1">
        <f t="array" ref="W355">_xlfn.IFS(Table1[[#This Row],[Danceability %]]&lt;=35,"Low",Table1[[#This Row],[Danceability %]]&lt;=70,"Medium",Table1[[#This Row],[Danceability %]]&gt;70,"High")</f>
        <v>Medium</v>
      </c>
      <c r="X355">
        <v>49</v>
      </c>
      <c r="Y355">
        <v>65</v>
      </c>
      <c r="Z355" t="str" cm="1">
        <f t="array" ref="Z355">_xlfn.IFS(Table1[[#This Row],[Energy %]]&lt;=35,"Low",Table1[[#This Row],[Energy %]]&lt;=70,"Medium",Table1[[#This Row],[Energy %]]&gt;70,"High")</f>
        <v>Medium</v>
      </c>
      <c r="AA355">
        <v>2</v>
      </c>
      <c r="AB355" t="str" cm="1">
        <f t="array" ref="AB355">_xlfn.IFS(Table1[[#This Row],[Acousticness %]]&lt;=35,"Low",Table1[[#This Row],[Acousticness %]]&lt;=70,"Medium",Table1[[#This Row],[Acousticness %]]&gt;70,"High")</f>
        <v>Low</v>
      </c>
      <c r="AC355">
        <v>0</v>
      </c>
      <c r="AD355">
        <v>13</v>
      </c>
      <c r="AE355">
        <v>3</v>
      </c>
    </row>
    <row r="356" spans="1:31" x14ac:dyDescent="0.3">
      <c r="A356" t="s">
        <v>657</v>
      </c>
      <c r="B356" t="str">
        <f>PROPER(Table1[[#This Row],[track_name]])</f>
        <v>Monotonï¿½</v>
      </c>
      <c r="C356" t="s">
        <v>658</v>
      </c>
      <c r="D356" t="str">
        <f>PROPER(Table1[[#This Row],[artist(s)_name]])</f>
        <v>Ozuna, Shakira</v>
      </c>
      <c r="E356">
        <v>2</v>
      </c>
      <c r="F356" s="5">
        <f>IF(Table1[[#This Row],[Artist Count]]&gt;=4, "4+", Table1[[#This Row],[Artist Count]])</f>
        <v>2</v>
      </c>
      <c r="G356">
        <v>2022</v>
      </c>
      <c r="H356">
        <v>10</v>
      </c>
      <c r="I356">
        <v>19</v>
      </c>
      <c r="J356" s="4">
        <f>DATE(Table1[[#This Row],[Released Year]],Table1[[#This Row],[Released Month]],Table1[[#This Row],[Released Day]])</f>
        <v>44853</v>
      </c>
      <c r="K356">
        <v>3645</v>
      </c>
      <c r="L356">
        <v>15</v>
      </c>
      <c r="M356" s="3">
        <v>380726517</v>
      </c>
      <c r="N356">
        <v>118</v>
      </c>
      <c r="O356">
        <v>34</v>
      </c>
      <c r="P356">
        <v>150</v>
      </c>
      <c r="Q356">
        <v>4</v>
      </c>
      <c r="R356">
        <v>19</v>
      </c>
      <c r="S356">
        <v>132</v>
      </c>
      <c r="U356" t="s">
        <v>39</v>
      </c>
      <c r="V356">
        <v>87</v>
      </c>
      <c r="W356" t="str" cm="1">
        <f t="array" ref="W356">_xlfn.IFS(Table1[[#This Row],[Danceability %]]&lt;=35,"Low",Table1[[#This Row],[Danceability %]]&lt;=70,"Medium",Table1[[#This Row],[Danceability %]]&gt;70,"High")</f>
        <v>High</v>
      </c>
      <c r="X356">
        <v>82</v>
      </c>
      <c r="Y356">
        <v>70</v>
      </c>
      <c r="Z356" t="str" cm="1">
        <f t="array" ref="Z356">_xlfn.IFS(Table1[[#This Row],[Energy %]]&lt;=35,"Low",Table1[[#This Row],[Energy %]]&lt;=70,"Medium",Table1[[#This Row],[Energy %]]&gt;70,"High")</f>
        <v>Medium</v>
      </c>
      <c r="AA356">
        <v>42</v>
      </c>
      <c r="AB356" t="str" cm="1">
        <f t="array" ref="AB356">_xlfn.IFS(Table1[[#This Row],[Acousticness %]]&lt;=35,"Low",Table1[[#This Row],[Acousticness %]]&lt;=70,"Medium",Table1[[#This Row],[Acousticness %]]&gt;70,"High")</f>
        <v>Medium</v>
      </c>
      <c r="AC356">
        <v>0</v>
      </c>
      <c r="AD356">
        <v>21</v>
      </c>
      <c r="AE356">
        <v>5</v>
      </c>
    </row>
    <row r="357" spans="1:31" x14ac:dyDescent="0.3">
      <c r="A357" t="s">
        <v>659</v>
      </c>
      <c r="B357" t="str">
        <f>PROPER(Table1[[#This Row],[track_name]])</f>
        <v>Ýýý98 Braves</v>
      </c>
      <c r="C357" t="s">
        <v>90</v>
      </c>
      <c r="D357" t="str">
        <f>PROPER(Table1[[#This Row],[artist(s)_name]])</f>
        <v>Morgan Wallen</v>
      </c>
      <c r="E357">
        <v>1</v>
      </c>
      <c r="F357" s="5">
        <f>IF(Table1[[#This Row],[Artist Count]]&gt;=4, "4+", Table1[[#This Row],[Artist Count]])</f>
        <v>1</v>
      </c>
      <c r="G357">
        <v>2023</v>
      </c>
      <c r="H357">
        <v>3</v>
      </c>
      <c r="I357">
        <v>3</v>
      </c>
      <c r="J357" s="4">
        <f>DATE(Table1[[#This Row],[Released Year]],Table1[[#This Row],[Released Month]],Table1[[#This Row],[Released Day]])</f>
        <v>44988</v>
      </c>
      <c r="K357">
        <v>282</v>
      </c>
      <c r="L357">
        <v>0</v>
      </c>
      <c r="M357" s="3">
        <v>56533272</v>
      </c>
      <c r="N357">
        <v>6</v>
      </c>
      <c r="O357">
        <v>15</v>
      </c>
      <c r="P357">
        <v>0</v>
      </c>
      <c r="Q357">
        <v>0</v>
      </c>
      <c r="R357">
        <v>0</v>
      </c>
      <c r="S357">
        <v>142</v>
      </c>
      <c r="T357" t="s">
        <v>50</v>
      </c>
      <c r="U357" t="s">
        <v>27</v>
      </c>
      <c r="V357">
        <v>49</v>
      </c>
      <c r="W357" t="str" cm="1">
        <f t="array" ref="W357">_xlfn.IFS(Table1[[#This Row],[Danceability %]]&lt;=35,"Low",Table1[[#This Row],[Danceability %]]&lt;=70,"Medium",Table1[[#This Row],[Danceability %]]&gt;70,"High")</f>
        <v>Medium</v>
      </c>
      <c r="X357">
        <v>48</v>
      </c>
      <c r="Y357">
        <v>67</v>
      </c>
      <c r="Z357" t="str" cm="1">
        <f t="array" ref="Z357">_xlfn.IFS(Table1[[#This Row],[Energy %]]&lt;=35,"Low",Table1[[#This Row],[Energy %]]&lt;=70,"Medium",Table1[[#This Row],[Energy %]]&gt;70,"High")</f>
        <v>Medium</v>
      </c>
      <c r="AA357">
        <v>10</v>
      </c>
      <c r="AB357" t="str" cm="1">
        <f t="array" ref="AB357">_xlfn.IFS(Table1[[#This Row],[Acousticness %]]&lt;=35,"Low",Table1[[#This Row],[Acousticness %]]&lt;=70,"Medium",Table1[[#This Row],[Acousticness %]]&gt;70,"High")</f>
        <v>Low</v>
      </c>
      <c r="AC357">
        <v>0</v>
      </c>
      <c r="AD357">
        <v>26</v>
      </c>
      <c r="AE357">
        <v>3</v>
      </c>
    </row>
    <row r="358" spans="1:31" x14ac:dyDescent="0.3">
      <c r="A358" t="s">
        <v>660</v>
      </c>
      <c r="B358" t="str">
        <f>PROPER(Table1[[#This Row],[track_name]])</f>
        <v>Wanda</v>
      </c>
      <c r="C358" t="s">
        <v>45</v>
      </c>
      <c r="D358" t="str">
        <f>PROPER(Table1[[#This Row],[artist(s)_name]])</f>
        <v>Quevedo</v>
      </c>
      <c r="E358">
        <v>1</v>
      </c>
      <c r="F358" s="5">
        <f>IF(Table1[[#This Row],[Artist Count]]&gt;=4, "4+", Table1[[#This Row],[Artist Count]])</f>
        <v>1</v>
      </c>
      <c r="G358">
        <v>2023</v>
      </c>
      <c r="H358">
        <v>1</v>
      </c>
      <c r="I358">
        <v>20</v>
      </c>
      <c r="J358" s="4">
        <f>DATE(Table1[[#This Row],[Released Year]],Table1[[#This Row],[Released Month]],Table1[[#This Row],[Released Day]])</f>
        <v>44946</v>
      </c>
      <c r="K358">
        <v>888</v>
      </c>
      <c r="L358">
        <v>22</v>
      </c>
      <c r="M358" s="3">
        <v>175399345</v>
      </c>
      <c r="N358">
        <v>11</v>
      </c>
      <c r="O358">
        <v>24</v>
      </c>
      <c r="P358">
        <v>7</v>
      </c>
      <c r="Q358">
        <v>1</v>
      </c>
      <c r="R358">
        <v>7</v>
      </c>
      <c r="S358">
        <v>176</v>
      </c>
      <c r="T358" t="s">
        <v>100</v>
      </c>
      <c r="U358" t="s">
        <v>39</v>
      </c>
      <c r="V358">
        <v>72</v>
      </c>
      <c r="W358" t="str" cm="1">
        <f t="array" ref="W358">_xlfn.IFS(Table1[[#This Row],[Danceability %]]&lt;=35,"Low",Table1[[#This Row],[Danceability %]]&lt;=70,"Medium",Table1[[#This Row],[Danceability %]]&gt;70,"High")</f>
        <v>High</v>
      </c>
      <c r="X358">
        <v>96</v>
      </c>
      <c r="Y358">
        <v>63</v>
      </c>
      <c r="Z358" t="str" cm="1">
        <f t="array" ref="Z358">_xlfn.IFS(Table1[[#This Row],[Energy %]]&lt;=35,"Low",Table1[[#This Row],[Energy %]]&lt;=70,"Medium",Table1[[#This Row],[Energy %]]&gt;70,"High")</f>
        <v>Medium</v>
      </c>
      <c r="AA358">
        <v>25</v>
      </c>
      <c r="AB358" t="str" cm="1">
        <f t="array" ref="AB358">_xlfn.IFS(Table1[[#This Row],[Acousticness %]]&lt;=35,"Low",Table1[[#This Row],[Acousticness %]]&lt;=70,"Medium",Table1[[#This Row],[Acousticness %]]&gt;70,"High")</f>
        <v>Low</v>
      </c>
      <c r="AC358">
        <v>0</v>
      </c>
      <c r="AD358">
        <v>21</v>
      </c>
      <c r="AE358">
        <v>7</v>
      </c>
    </row>
    <row r="359" spans="1:31" x14ac:dyDescent="0.3">
      <c r="A359" t="s">
        <v>661</v>
      </c>
      <c r="B359" t="str">
        <f>PROPER(Table1[[#This Row],[track_name]])</f>
        <v>Thought You Should Know</v>
      </c>
      <c r="C359" t="s">
        <v>90</v>
      </c>
      <c r="D359" t="str">
        <f>PROPER(Table1[[#This Row],[artist(s)_name]])</f>
        <v>Morgan Wallen</v>
      </c>
      <c r="E359">
        <v>1</v>
      </c>
      <c r="F359" s="5">
        <f>IF(Table1[[#This Row],[Artist Count]]&gt;=4, "4+", Table1[[#This Row],[Artist Count]])</f>
        <v>1</v>
      </c>
      <c r="G359">
        <v>2022</v>
      </c>
      <c r="H359">
        <v>5</v>
      </c>
      <c r="I359">
        <v>6</v>
      </c>
      <c r="J359" s="4">
        <f>DATE(Table1[[#This Row],[Released Year]],Table1[[#This Row],[Released Month]],Table1[[#This Row],[Released Day]])</f>
        <v>44687</v>
      </c>
      <c r="K359">
        <v>968</v>
      </c>
      <c r="L359">
        <v>4</v>
      </c>
      <c r="M359" s="3">
        <v>203221468</v>
      </c>
      <c r="N359">
        <v>16</v>
      </c>
      <c r="O359">
        <v>53</v>
      </c>
      <c r="P359">
        <v>1</v>
      </c>
      <c r="Q359">
        <v>0</v>
      </c>
      <c r="R359">
        <v>61</v>
      </c>
      <c r="S359">
        <v>140</v>
      </c>
      <c r="T359" t="s">
        <v>53</v>
      </c>
      <c r="U359" t="s">
        <v>27</v>
      </c>
      <c r="V359">
        <v>53</v>
      </c>
      <c r="W359" t="str" cm="1">
        <f t="array" ref="W359">_xlfn.IFS(Table1[[#This Row],[Danceability %]]&lt;=35,"Low",Table1[[#This Row],[Danceability %]]&lt;=70,"Medium",Table1[[#This Row],[Danceability %]]&gt;70,"High")</f>
        <v>Medium</v>
      </c>
      <c r="X359">
        <v>51</v>
      </c>
      <c r="Y359">
        <v>70</v>
      </c>
      <c r="Z359" t="str" cm="1">
        <f t="array" ref="Z359">_xlfn.IFS(Table1[[#This Row],[Energy %]]&lt;=35,"Low",Table1[[#This Row],[Energy %]]&lt;=70,"Medium",Table1[[#This Row],[Energy %]]&gt;70,"High")</f>
        <v>Medium</v>
      </c>
      <c r="AA359">
        <v>49</v>
      </c>
      <c r="AB359" t="str" cm="1">
        <f t="array" ref="AB359">_xlfn.IFS(Table1[[#This Row],[Acousticness %]]&lt;=35,"Low",Table1[[#This Row],[Acousticness %]]&lt;=70,"Medium",Table1[[#This Row],[Acousticness %]]&gt;70,"High")</f>
        <v>Medium</v>
      </c>
      <c r="AC359">
        <v>0</v>
      </c>
      <c r="AD359">
        <v>14</v>
      </c>
      <c r="AE359">
        <v>3</v>
      </c>
    </row>
    <row r="360" spans="1:31" x14ac:dyDescent="0.3">
      <c r="A360" t="s">
        <v>662</v>
      </c>
      <c r="B360" t="str">
        <f>PROPER(Table1[[#This Row],[track_name]])</f>
        <v>In The End</v>
      </c>
      <c r="C360" t="s">
        <v>619</v>
      </c>
      <c r="D360" t="str">
        <f>PROPER(Table1[[#This Row],[artist(s)_name]])</f>
        <v>Linkin Park</v>
      </c>
      <c r="E360">
        <v>1</v>
      </c>
      <c r="F360" s="5">
        <f>IF(Table1[[#This Row],[Artist Count]]&gt;=4, "4+", Table1[[#This Row],[Artist Count]])</f>
        <v>1</v>
      </c>
      <c r="G360">
        <v>2000</v>
      </c>
      <c r="H360">
        <v>10</v>
      </c>
      <c r="I360">
        <v>24</v>
      </c>
      <c r="J360" s="4">
        <f>DATE(Table1[[#This Row],[Released Year]],Table1[[#This Row],[Released Month]],Table1[[#This Row],[Released Day]])</f>
        <v>36823</v>
      </c>
      <c r="K360">
        <v>25065</v>
      </c>
      <c r="L360">
        <v>6</v>
      </c>
      <c r="M360" s="3">
        <v>1624165576</v>
      </c>
      <c r="N360">
        <v>63</v>
      </c>
      <c r="O360">
        <v>0</v>
      </c>
      <c r="P360" s="1">
        <v>6808</v>
      </c>
      <c r="Q360">
        <v>2</v>
      </c>
      <c r="R360">
        <v>0</v>
      </c>
      <c r="S360">
        <v>105</v>
      </c>
      <c r="T360" t="s">
        <v>215</v>
      </c>
      <c r="U360" t="s">
        <v>39</v>
      </c>
      <c r="V360">
        <v>55</v>
      </c>
      <c r="W360" t="str" cm="1">
        <f t="array" ref="W360">_xlfn.IFS(Table1[[#This Row],[Danceability %]]&lt;=35,"Low",Table1[[#This Row],[Danceability %]]&lt;=70,"Medium",Table1[[#This Row],[Danceability %]]&gt;70,"High")</f>
        <v>Medium</v>
      </c>
      <c r="X360">
        <v>40</v>
      </c>
      <c r="Y360">
        <v>90</v>
      </c>
      <c r="Z360" t="str" cm="1">
        <f t="array" ref="Z360">_xlfn.IFS(Table1[[#This Row],[Energy %]]&lt;=35,"Low",Table1[[#This Row],[Energy %]]&lt;=70,"Medium",Table1[[#This Row],[Energy %]]&gt;70,"High")</f>
        <v>High</v>
      </c>
      <c r="AA360">
        <v>1</v>
      </c>
      <c r="AB360" t="str" cm="1">
        <f t="array" ref="AB360">_xlfn.IFS(Table1[[#This Row],[Acousticness %]]&lt;=35,"Low",Table1[[#This Row],[Acousticness %]]&lt;=70,"Medium",Table1[[#This Row],[Acousticness %]]&gt;70,"High")</f>
        <v>Low</v>
      </c>
      <c r="AC360">
        <v>0</v>
      </c>
      <c r="AD360">
        <v>32</v>
      </c>
      <c r="AE360">
        <v>6</v>
      </c>
    </row>
    <row r="361" spans="1:31" x14ac:dyDescent="0.3">
      <c r="A361" t="s">
        <v>663</v>
      </c>
      <c r="B361" t="str">
        <f>PROPER(Table1[[#This Row],[track_name]])</f>
        <v>Zona De Perigo</v>
      </c>
      <c r="C361" t="s">
        <v>664</v>
      </c>
      <c r="D361" t="str">
        <f>PROPER(Table1[[#This Row],[artist(s)_name]])</f>
        <v>Leo Santana</v>
      </c>
      <c r="E361">
        <v>1</v>
      </c>
      <c r="F361" s="5">
        <f>IF(Table1[[#This Row],[Artist Count]]&gt;=4, "4+", Table1[[#This Row],[Artist Count]])</f>
        <v>1</v>
      </c>
      <c r="G361">
        <v>2022</v>
      </c>
      <c r="H361">
        <v>12</v>
      </c>
      <c r="I361">
        <v>8</v>
      </c>
      <c r="J361" s="4">
        <f>DATE(Table1[[#This Row],[Released Year]],Table1[[#This Row],[Released Month]],Table1[[#This Row],[Released Day]])</f>
        <v>44903</v>
      </c>
      <c r="K361">
        <v>531</v>
      </c>
      <c r="L361">
        <v>4</v>
      </c>
      <c r="M361" s="3">
        <v>134294498</v>
      </c>
      <c r="N361">
        <v>20</v>
      </c>
      <c r="O361">
        <v>1</v>
      </c>
      <c r="P361">
        <v>71</v>
      </c>
      <c r="Q361">
        <v>2</v>
      </c>
      <c r="R361">
        <v>0</v>
      </c>
      <c r="S361">
        <v>135</v>
      </c>
      <c r="T361" t="s">
        <v>33</v>
      </c>
      <c r="U361" t="s">
        <v>27</v>
      </c>
      <c r="V361">
        <v>81</v>
      </c>
      <c r="W361" t="str" cm="1">
        <f t="array" ref="W361">_xlfn.IFS(Table1[[#This Row],[Danceability %]]&lt;=35,"Low",Table1[[#This Row],[Danceability %]]&lt;=70,"Medium",Table1[[#This Row],[Danceability %]]&gt;70,"High")</f>
        <v>High</v>
      </c>
      <c r="X361">
        <v>97</v>
      </c>
      <c r="Y361">
        <v>77</v>
      </c>
      <c r="Z361" t="str" cm="1">
        <f t="array" ref="Z361">_xlfn.IFS(Table1[[#This Row],[Energy %]]&lt;=35,"Low",Table1[[#This Row],[Energy %]]&lt;=70,"Medium",Table1[[#This Row],[Energy %]]&gt;70,"High")</f>
        <v>High</v>
      </c>
      <c r="AA361">
        <v>75</v>
      </c>
      <c r="AB361" t="str" cm="1">
        <f t="array" ref="AB361">_xlfn.IFS(Table1[[#This Row],[Acousticness %]]&lt;=35,"Low",Table1[[#This Row],[Acousticness %]]&lt;=70,"Medium",Table1[[#This Row],[Acousticness %]]&gt;70,"High")</f>
        <v>High</v>
      </c>
      <c r="AC361">
        <v>0</v>
      </c>
      <c r="AD361">
        <v>35</v>
      </c>
      <c r="AE361">
        <v>3</v>
      </c>
    </row>
    <row r="362" spans="1:31" x14ac:dyDescent="0.3">
      <c r="A362" t="s">
        <v>665</v>
      </c>
      <c r="B362" t="str">
        <f>PROPER(Table1[[#This Row],[track_name]])</f>
        <v>Lovezinho</v>
      </c>
      <c r="C362" t="s">
        <v>666</v>
      </c>
      <c r="D362" t="str">
        <f>PROPER(Table1[[#This Row],[artist(s)_name]])</f>
        <v>Treyce</v>
      </c>
      <c r="E362">
        <v>1</v>
      </c>
      <c r="F362" s="5">
        <f>IF(Table1[[#This Row],[Artist Count]]&gt;=4, "4+", Table1[[#This Row],[Artist Count]])</f>
        <v>1</v>
      </c>
      <c r="G362">
        <v>2022</v>
      </c>
      <c r="H362">
        <v>7</v>
      </c>
      <c r="I362">
        <v>28</v>
      </c>
      <c r="J362" s="4">
        <f>DATE(Table1[[#This Row],[Released Year]],Table1[[#This Row],[Released Month]],Table1[[#This Row],[Released Day]])</f>
        <v>44770</v>
      </c>
      <c r="K362">
        <v>242</v>
      </c>
      <c r="L362">
        <v>0</v>
      </c>
      <c r="M362" s="3">
        <v>70069745</v>
      </c>
      <c r="N362">
        <v>12</v>
      </c>
      <c r="O362">
        <v>2</v>
      </c>
      <c r="P362">
        <v>13</v>
      </c>
      <c r="Q362">
        <v>0</v>
      </c>
      <c r="R362">
        <v>4</v>
      </c>
      <c r="S362">
        <v>128</v>
      </c>
      <c r="T362" t="s">
        <v>100</v>
      </c>
      <c r="U362" t="s">
        <v>39</v>
      </c>
      <c r="V362">
        <v>82</v>
      </c>
      <c r="W362" t="str" cm="1">
        <f t="array" ref="W362">_xlfn.IFS(Table1[[#This Row],[Danceability %]]&lt;=35,"Low",Table1[[#This Row],[Danceability %]]&lt;=70,"Medium",Table1[[#This Row],[Danceability %]]&gt;70,"High")</f>
        <v>High</v>
      </c>
      <c r="X362">
        <v>61</v>
      </c>
      <c r="Y362">
        <v>59</v>
      </c>
      <c r="Z362" t="str" cm="1">
        <f t="array" ref="Z362">_xlfn.IFS(Table1[[#This Row],[Energy %]]&lt;=35,"Low",Table1[[#This Row],[Energy %]]&lt;=70,"Medium",Table1[[#This Row],[Energy %]]&gt;70,"High")</f>
        <v>Medium</v>
      </c>
      <c r="AA362">
        <v>30</v>
      </c>
      <c r="AB362" t="str" cm="1">
        <f t="array" ref="AB362">_xlfn.IFS(Table1[[#This Row],[Acousticness %]]&lt;=35,"Low",Table1[[#This Row],[Acousticness %]]&lt;=70,"Medium",Table1[[#This Row],[Acousticness %]]&gt;70,"High")</f>
        <v>Low</v>
      </c>
      <c r="AC362">
        <v>0</v>
      </c>
      <c r="AD362">
        <v>12</v>
      </c>
      <c r="AE362">
        <v>4</v>
      </c>
    </row>
    <row r="363" spans="1:31" x14ac:dyDescent="0.3">
      <c r="A363" t="s">
        <v>667</v>
      </c>
      <c r="B363" t="str">
        <f>PROPER(Table1[[#This Row],[track_name]])</f>
        <v>I Like You (A Happier Song) (With Doja Cat)</v>
      </c>
      <c r="C363" t="s">
        <v>668</v>
      </c>
      <c r="D363" t="str">
        <f>PROPER(Table1[[#This Row],[artist(s)_name]])</f>
        <v>Post Malone, Doja Cat</v>
      </c>
      <c r="E363">
        <v>2</v>
      </c>
      <c r="F363" s="5">
        <f>IF(Table1[[#This Row],[Artist Count]]&gt;=4, "4+", Table1[[#This Row],[Artist Count]])</f>
        <v>2</v>
      </c>
      <c r="G363">
        <v>2022</v>
      </c>
      <c r="H363">
        <v>6</v>
      </c>
      <c r="I363">
        <v>3</v>
      </c>
      <c r="J363" s="4">
        <f>DATE(Table1[[#This Row],[Released Year]],Table1[[#This Row],[Released Month]],Table1[[#This Row],[Released Day]])</f>
        <v>44715</v>
      </c>
      <c r="K363">
        <v>5281</v>
      </c>
      <c r="L363">
        <v>14</v>
      </c>
      <c r="M363" s="3">
        <v>609293408</v>
      </c>
      <c r="N363">
        <v>94</v>
      </c>
      <c r="O363">
        <v>21</v>
      </c>
      <c r="P363">
        <v>80</v>
      </c>
      <c r="Q363">
        <v>15</v>
      </c>
      <c r="R363">
        <v>38</v>
      </c>
      <c r="S363">
        <v>101</v>
      </c>
      <c r="T363" t="s">
        <v>33</v>
      </c>
      <c r="U363" t="s">
        <v>27</v>
      </c>
      <c r="V363">
        <v>74</v>
      </c>
      <c r="W363" t="str" cm="1">
        <f t="array" ref="W363">_xlfn.IFS(Table1[[#This Row],[Danceability %]]&lt;=35,"Low",Table1[[#This Row],[Danceability %]]&lt;=70,"Medium",Table1[[#This Row],[Danceability %]]&gt;70,"High")</f>
        <v>High</v>
      </c>
      <c r="X363">
        <v>43</v>
      </c>
      <c r="Y363">
        <v>69</v>
      </c>
      <c r="Z363" t="str" cm="1">
        <f t="array" ref="Z363">_xlfn.IFS(Table1[[#This Row],[Energy %]]&lt;=35,"Low",Table1[[#This Row],[Energy %]]&lt;=70,"Medium",Table1[[#This Row],[Energy %]]&gt;70,"High")</f>
        <v>Medium</v>
      </c>
      <c r="AA363">
        <v>12</v>
      </c>
      <c r="AB363" t="str" cm="1">
        <f t="array" ref="AB363">_xlfn.IFS(Table1[[#This Row],[Acousticness %]]&lt;=35,"Low",Table1[[#This Row],[Acousticness %]]&lt;=70,"Medium",Table1[[#This Row],[Acousticness %]]&gt;70,"High")</f>
        <v>Low</v>
      </c>
      <c r="AC363">
        <v>0</v>
      </c>
      <c r="AD363">
        <v>12</v>
      </c>
      <c r="AE363">
        <v>7</v>
      </c>
    </row>
    <row r="364" spans="1:31" x14ac:dyDescent="0.3">
      <c r="A364" t="s">
        <v>669</v>
      </c>
      <c r="B364" t="str">
        <f>PROPER(Table1[[#This Row],[track_name]])</f>
        <v>Neverita</v>
      </c>
      <c r="C364" t="s">
        <v>38</v>
      </c>
      <c r="D364" t="str">
        <f>PROPER(Table1[[#This Row],[artist(s)_name]])</f>
        <v>Bad Bunny</v>
      </c>
      <c r="E364">
        <v>1</v>
      </c>
      <c r="F364" s="5">
        <f>IF(Table1[[#This Row],[Artist Count]]&gt;=4, "4+", Table1[[#This Row],[Artist Count]])</f>
        <v>1</v>
      </c>
      <c r="G364">
        <v>2022</v>
      </c>
      <c r="H364">
        <v>5</v>
      </c>
      <c r="I364">
        <v>6</v>
      </c>
      <c r="J364" s="4">
        <f>DATE(Table1[[#This Row],[Released Year]],Table1[[#This Row],[Released Month]],Table1[[#This Row],[Released Day]])</f>
        <v>44687</v>
      </c>
      <c r="K364">
        <v>2590</v>
      </c>
      <c r="L364">
        <v>30</v>
      </c>
      <c r="M364" s="3">
        <v>671365962</v>
      </c>
      <c r="N364">
        <v>20</v>
      </c>
      <c r="O364">
        <v>64</v>
      </c>
      <c r="P364">
        <v>35</v>
      </c>
      <c r="Q364">
        <v>6</v>
      </c>
      <c r="R364">
        <v>0</v>
      </c>
      <c r="S364">
        <v>122</v>
      </c>
      <c r="T364" t="s">
        <v>131</v>
      </c>
      <c r="U364" t="s">
        <v>27</v>
      </c>
      <c r="V364">
        <v>88</v>
      </c>
      <c r="W364" t="str" cm="1">
        <f t="array" ref="W364">_xlfn.IFS(Table1[[#This Row],[Danceability %]]&lt;=35,"Low",Table1[[#This Row],[Danceability %]]&lt;=70,"Medium",Table1[[#This Row],[Danceability %]]&gt;70,"High")</f>
        <v>High</v>
      </c>
      <c r="X364">
        <v>43</v>
      </c>
      <c r="Y364">
        <v>50</v>
      </c>
      <c r="Z364" t="str" cm="1">
        <f t="array" ref="Z364">_xlfn.IFS(Table1[[#This Row],[Energy %]]&lt;=35,"Low",Table1[[#This Row],[Energy %]]&lt;=70,"Medium",Table1[[#This Row],[Energy %]]&gt;70,"High")</f>
        <v>Medium</v>
      </c>
      <c r="AA364">
        <v>7</v>
      </c>
      <c r="AB364" t="str" cm="1">
        <f t="array" ref="AB364">_xlfn.IFS(Table1[[#This Row],[Acousticness %]]&lt;=35,"Low",Table1[[#This Row],[Acousticness %]]&lt;=70,"Medium",Table1[[#This Row],[Acousticness %]]&gt;70,"High")</f>
        <v>Low</v>
      </c>
      <c r="AC364">
        <v>0</v>
      </c>
      <c r="AD364">
        <v>14</v>
      </c>
      <c r="AE364">
        <v>5</v>
      </c>
    </row>
    <row r="365" spans="1:31" x14ac:dyDescent="0.3">
      <c r="A365" t="s">
        <v>670</v>
      </c>
      <c r="B365" t="str">
        <f>PROPER(Table1[[#This Row],[track_name]])</f>
        <v>Vista Al Mar</v>
      </c>
      <c r="C365" t="s">
        <v>45</v>
      </c>
      <c r="D365" t="str">
        <f>PROPER(Table1[[#This Row],[artist(s)_name]])</f>
        <v>Quevedo</v>
      </c>
      <c r="E365">
        <v>1</v>
      </c>
      <c r="F365" s="5">
        <f>IF(Table1[[#This Row],[Artist Count]]&gt;=4, "4+", Table1[[#This Row],[Artist Count]])</f>
        <v>1</v>
      </c>
      <c r="G365">
        <v>2022</v>
      </c>
      <c r="H365">
        <v>9</v>
      </c>
      <c r="I365">
        <v>8</v>
      </c>
      <c r="J365" s="4">
        <f>DATE(Table1[[#This Row],[Released Year]],Table1[[#This Row],[Released Month]],Table1[[#This Row],[Released Day]])</f>
        <v>44812</v>
      </c>
      <c r="K365">
        <v>1769</v>
      </c>
      <c r="L365">
        <v>34</v>
      </c>
      <c r="M365" s="3">
        <v>362361576</v>
      </c>
      <c r="N365">
        <v>16</v>
      </c>
      <c r="O365">
        <v>19</v>
      </c>
      <c r="P365">
        <v>21</v>
      </c>
      <c r="Q365">
        <v>3</v>
      </c>
      <c r="R365">
        <v>4</v>
      </c>
      <c r="S365">
        <v>105</v>
      </c>
      <c r="U365" t="s">
        <v>39</v>
      </c>
      <c r="V365">
        <v>76</v>
      </c>
      <c r="W365" t="str" cm="1">
        <f t="array" ref="W365">_xlfn.IFS(Table1[[#This Row],[Danceability %]]&lt;=35,"Low",Table1[[#This Row],[Danceability %]]&lt;=70,"Medium",Table1[[#This Row],[Danceability %]]&gt;70,"High")</f>
        <v>High</v>
      </c>
      <c r="X365">
        <v>49</v>
      </c>
      <c r="Y365">
        <v>56</v>
      </c>
      <c r="Z365" t="str" cm="1">
        <f t="array" ref="Z365">_xlfn.IFS(Table1[[#This Row],[Energy %]]&lt;=35,"Low",Table1[[#This Row],[Energy %]]&lt;=70,"Medium",Table1[[#This Row],[Energy %]]&gt;70,"High")</f>
        <v>Medium</v>
      </c>
      <c r="AA365">
        <v>80</v>
      </c>
      <c r="AB365" t="str" cm="1">
        <f t="array" ref="AB365">_xlfn.IFS(Table1[[#This Row],[Acousticness %]]&lt;=35,"Low",Table1[[#This Row],[Acousticness %]]&lt;=70,"Medium",Table1[[#This Row],[Acousticness %]]&gt;70,"High")</f>
        <v>High</v>
      </c>
      <c r="AC365">
        <v>12</v>
      </c>
      <c r="AD365">
        <v>10</v>
      </c>
      <c r="AE365">
        <v>13</v>
      </c>
    </row>
    <row r="366" spans="1:31" x14ac:dyDescent="0.3">
      <c r="A366" t="s">
        <v>671</v>
      </c>
      <c r="B366" t="str">
        <f>PROPER(Table1[[#This Row],[track_name]])</f>
        <v xml:space="preserve">Sem Alianï¿½Ï¿½A No </v>
      </c>
      <c r="C366" t="s">
        <v>672</v>
      </c>
      <c r="D366" t="str">
        <f>PROPER(Table1[[#This Row],[artist(s)_name]])</f>
        <v>Mc Xenon, Os Gemeos Da Putaria</v>
      </c>
      <c r="E366">
        <v>2</v>
      </c>
      <c r="F366" s="5">
        <f>IF(Table1[[#This Row],[Artist Count]]&gt;=4, "4+", Table1[[#This Row],[Artist Count]])</f>
        <v>2</v>
      </c>
      <c r="G366">
        <v>2022</v>
      </c>
      <c r="H366">
        <v>12</v>
      </c>
      <c r="I366">
        <v>23</v>
      </c>
      <c r="J366" s="4">
        <f>DATE(Table1[[#This Row],[Released Year]],Table1[[#This Row],[Released Month]],Table1[[#This Row],[Released Day]])</f>
        <v>44918</v>
      </c>
      <c r="K366">
        <v>454</v>
      </c>
      <c r="L366">
        <v>4</v>
      </c>
      <c r="M366" s="3">
        <v>93587665</v>
      </c>
      <c r="N366">
        <v>6</v>
      </c>
      <c r="O366">
        <v>1</v>
      </c>
      <c r="P366">
        <v>21</v>
      </c>
      <c r="Q366">
        <v>0</v>
      </c>
      <c r="R366">
        <v>1</v>
      </c>
      <c r="S366">
        <v>83</v>
      </c>
      <c r="T366" t="s">
        <v>30</v>
      </c>
      <c r="U366" t="s">
        <v>27</v>
      </c>
      <c r="V366">
        <v>53</v>
      </c>
      <c r="W366" t="str" cm="1">
        <f t="array" ref="W366">_xlfn.IFS(Table1[[#This Row],[Danceability %]]&lt;=35,"Low",Table1[[#This Row],[Danceability %]]&lt;=70,"Medium",Table1[[#This Row],[Danceability %]]&gt;70,"High")</f>
        <v>Medium</v>
      </c>
      <c r="X366">
        <v>40</v>
      </c>
      <c r="Y366">
        <v>36</v>
      </c>
      <c r="Z366" t="str" cm="1">
        <f t="array" ref="Z366">_xlfn.IFS(Table1[[#This Row],[Energy %]]&lt;=35,"Low",Table1[[#This Row],[Energy %]]&lt;=70,"Medium",Table1[[#This Row],[Energy %]]&gt;70,"High")</f>
        <v>Medium</v>
      </c>
      <c r="AA366">
        <v>73</v>
      </c>
      <c r="AB366" t="str" cm="1">
        <f t="array" ref="AB366">_xlfn.IFS(Table1[[#This Row],[Acousticness %]]&lt;=35,"Low",Table1[[#This Row],[Acousticness %]]&lt;=70,"Medium",Table1[[#This Row],[Acousticness %]]&gt;70,"High")</f>
        <v>High</v>
      </c>
      <c r="AC366">
        <v>0</v>
      </c>
      <c r="AD366">
        <v>11</v>
      </c>
      <c r="AE366">
        <v>33</v>
      </c>
    </row>
    <row r="367" spans="1:31" x14ac:dyDescent="0.3">
      <c r="A367" t="s">
        <v>673</v>
      </c>
      <c r="B367" t="str">
        <f>PROPER(Table1[[#This Row],[track_name]])</f>
        <v>Enemy (With Jid) - From The Series Arcane League Of Legends</v>
      </c>
      <c r="C367" t="s">
        <v>674</v>
      </c>
      <c r="D367" t="str">
        <f>PROPER(Table1[[#This Row],[artist(s)_name]])</f>
        <v>Imagine Dragons, League Of Legends, Jid, Arcane</v>
      </c>
      <c r="E367">
        <v>4</v>
      </c>
      <c r="F367" s="5" t="str">
        <f>IF(Table1[[#This Row],[Artist Count]]&gt;=4, "4+", Table1[[#This Row],[Artist Count]])</f>
        <v>4+</v>
      </c>
      <c r="G367">
        <v>2021</v>
      </c>
      <c r="H367">
        <v>9</v>
      </c>
      <c r="I367">
        <v>3</v>
      </c>
      <c r="J367" s="4">
        <f>DATE(Table1[[#This Row],[Released Year]],Table1[[#This Row],[Released Month]],Table1[[#This Row],[Released Day]])</f>
        <v>44442</v>
      </c>
      <c r="K367">
        <v>6180</v>
      </c>
      <c r="L367">
        <v>7</v>
      </c>
      <c r="M367" s="3">
        <v>1223481149</v>
      </c>
      <c r="N367">
        <v>122</v>
      </c>
      <c r="O367">
        <v>88</v>
      </c>
      <c r="P367">
        <v>580</v>
      </c>
      <c r="Q367">
        <v>21</v>
      </c>
      <c r="R367">
        <v>10</v>
      </c>
      <c r="S367">
        <v>77</v>
      </c>
      <c r="T367" t="s">
        <v>26</v>
      </c>
      <c r="U367" t="s">
        <v>39</v>
      </c>
      <c r="V367">
        <v>72</v>
      </c>
      <c r="W367" t="str" cm="1">
        <f t="array" ref="W367">_xlfn.IFS(Table1[[#This Row],[Danceability %]]&lt;=35,"Low",Table1[[#This Row],[Danceability %]]&lt;=70,"Medium",Table1[[#This Row],[Danceability %]]&gt;70,"High")</f>
        <v>High</v>
      </c>
      <c r="X367">
        <v>59</v>
      </c>
      <c r="Y367">
        <v>76</v>
      </c>
      <c r="Z367" t="str" cm="1">
        <f t="array" ref="Z367">_xlfn.IFS(Table1[[#This Row],[Energy %]]&lt;=35,"Low",Table1[[#This Row],[Energy %]]&lt;=70,"Medium",Table1[[#This Row],[Energy %]]&gt;70,"High")</f>
        <v>High</v>
      </c>
      <c r="AA367">
        <v>24</v>
      </c>
      <c r="AB367" t="str" cm="1">
        <f t="array" ref="AB367">_xlfn.IFS(Table1[[#This Row],[Acousticness %]]&lt;=35,"Low",Table1[[#This Row],[Acousticness %]]&lt;=70,"Medium",Table1[[#This Row],[Acousticness %]]&gt;70,"High")</f>
        <v>Low</v>
      </c>
      <c r="AC367">
        <v>0</v>
      </c>
      <c r="AD367">
        <v>42</v>
      </c>
      <c r="AE367">
        <v>28</v>
      </c>
    </row>
    <row r="368" spans="1:31" x14ac:dyDescent="0.3">
      <c r="A368" t="s">
        <v>675</v>
      </c>
      <c r="B368" t="str">
        <f>PROPER(Table1[[#This Row],[track_name]])</f>
        <v>Revenge</v>
      </c>
      <c r="C368" t="s">
        <v>676</v>
      </c>
      <c r="D368" t="str">
        <f>PROPER(Table1[[#This Row],[artist(s)_name]])</f>
        <v>Xxxtentacion</v>
      </c>
      <c r="E368">
        <v>1</v>
      </c>
      <c r="F368" s="5">
        <f>IF(Table1[[#This Row],[Artist Count]]&gt;=4, "4+", Table1[[#This Row],[Artist Count]])</f>
        <v>1</v>
      </c>
      <c r="G368">
        <v>2017</v>
      </c>
      <c r="H368">
        <v>8</v>
      </c>
      <c r="I368">
        <v>25</v>
      </c>
      <c r="J368" s="4">
        <f>DATE(Table1[[#This Row],[Released Year]],Table1[[#This Row],[Released Month]],Table1[[#This Row],[Released Day]])</f>
        <v>42972</v>
      </c>
      <c r="K368">
        <v>3600</v>
      </c>
      <c r="L368">
        <v>11</v>
      </c>
      <c r="M368" s="3">
        <v>1022258230</v>
      </c>
      <c r="N368">
        <v>7</v>
      </c>
      <c r="O368">
        <v>0</v>
      </c>
      <c r="P368">
        <v>203</v>
      </c>
      <c r="Q368">
        <v>0</v>
      </c>
      <c r="R368">
        <v>2</v>
      </c>
      <c r="S368">
        <v>140</v>
      </c>
      <c r="T368" t="s">
        <v>26</v>
      </c>
      <c r="U368" t="s">
        <v>39</v>
      </c>
      <c r="V368">
        <v>75</v>
      </c>
      <c r="W368" t="str" cm="1">
        <f t="array" ref="W368">_xlfn.IFS(Table1[[#This Row],[Danceability %]]&lt;=35,"Low",Table1[[#This Row],[Danceability %]]&lt;=70,"Medium",Table1[[#This Row],[Danceability %]]&gt;70,"High")</f>
        <v>High</v>
      </c>
      <c r="X368">
        <v>18</v>
      </c>
      <c r="Y368">
        <v>25</v>
      </c>
      <c r="Z368" t="str" cm="1">
        <f t="array" ref="Z368">_xlfn.IFS(Table1[[#This Row],[Energy %]]&lt;=35,"Low",Table1[[#This Row],[Energy %]]&lt;=70,"Medium",Table1[[#This Row],[Energy %]]&gt;70,"High")</f>
        <v>Low</v>
      </c>
      <c r="AA368">
        <v>78</v>
      </c>
      <c r="AB368" t="str" cm="1">
        <f t="array" ref="AB368">_xlfn.IFS(Table1[[#This Row],[Acousticness %]]&lt;=35,"Low",Table1[[#This Row],[Acousticness %]]&lt;=70,"Medium",Table1[[#This Row],[Acousticness %]]&gt;70,"High")</f>
        <v>High</v>
      </c>
      <c r="AC368">
        <v>0</v>
      </c>
      <c r="AD368">
        <v>11</v>
      </c>
      <c r="AE368">
        <v>26</v>
      </c>
    </row>
    <row r="369" spans="1:31" x14ac:dyDescent="0.3">
      <c r="A369" t="s">
        <v>677</v>
      </c>
      <c r="B369" t="str">
        <f>PROPER(Table1[[#This Row],[track_name]])</f>
        <v>Bombonzinho - Ao Vivo</v>
      </c>
      <c r="C369" t="s">
        <v>678</v>
      </c>
      <c r="D369" t="str">
        <f>PROPER(Table1[[#This Row],[artist(s)_name]])</f>
        <v>Israel &amp; Rodolffo, Ana Castela</v>
      </c>
      <c r="E369">
        <v>2</v>
      </c>
      <c r="F369" s="5">
        <f>IF(Table1[[#This Row],[Artist Count]]&gt;=4, "4+", Table1[[#This Row],[Artist Count]])</f>
        <v>2</v>
      </c>
      <c r="G369">
        <v>2022</v>
      </c>
      <c r="H369">
        <v>11</v>
      </c>
      <c r="I369">
        <v>3</v>
      </c>
      <c r="J369" s="4">
        <f>DATE(Table1[[#This Row],[Released Year]],Table1[[#This Row],[Released Month]],Table1[[#This Row],[Released Day]])</f>
        <v>44868</v>
      </c>
      <c r="K369">
        <v>1254</v>
      </c>
      <c r="L369">
        <v>6</v>
      </c>
      <c r="M369" s="3">
        <v>263453310</v>
      </c>
      <c r="N369">
        <v>26</v>
      </c>
      <c r="O369">
        <v>69</v>
      </c>
      <c r="P369">
        <v>73</v>
      </c>
      <c r="Q369">
        <v>2</v>
      </c>
      <c r="R369">
        <v>6</v>
      </c>
      <c r="S369">
        <v>158</v>
      </c>
      <c r="T369" t="s">
        <v>30</v>
      </c>
      <c r="U369" t="s">
        <v>27</v>
      </c>
      <c r="V369">
        <v>65</v>
      </c>
      <c r="W369" t="str" cm="1">
        <f t="array" ref="W369">_xlfn.IFS(Table1[[#This Row],[Danceability %]]&lt;=35,"Low",Table1[[#This Row],[Danceability %]]&lt;=70,"Medium",Table1[[#This Row],[Danceability %]]&gt;70,"High")</f>
        <v>Medium</v>
      </c>
      <c r="X369">
        <v>72</v>
      </c>
      <c r="Y369">
        <v>95</v>
      </c>
      <c r="Z369" t="str" cm="1">
        <f t="array" ref="Z369">_xlfn.IFS(Table1[[#This Row],[Energy %]]&lt;=35,"Low",Table1[[#This Row],[Energy %]]&lt;=70,"Medium",Table1[[#This Row],[Energy %]]&gt;70,"High")</f>
        <v>High</v>
      </c>
      <c r="AA369">
        <v>31</v>
      </c>
      <c r="AB369" t="str" cm="1">
        <f t="array" ref="AB369">_xlfn.IFS(Table1[[#This Row],[Acousticness %]]&lt;=35,"Low",Table1[[#This Row],[Acousticness %]]&lt;=70,"Medium",Table1[[#This Row],[Acousticness %]]&gt;70,"High")</f>
        <v>Low</v>
      </c>
      <c r="AC369">
        <v>0</v>
      </c>
      <c r="AD369">
        <v>92</v>
      </c>
      <c r="AE369">
        <v>5</v>
      </c>
    </row>
    <row r="370" spans="1:31" x14ac:dyDescent="0.3">
      <c r="A370" t="s">
        <v>679</v>
      </c>
      <c r="B370" t="str">
        <f>PROPER(Table1[[#This Row],[track_name]])</f>
        <v>La Canciï¿½</v>
      </c>
      <c r="C370" t="s">
        <v>680</v>
      </c>
      <c r="D370" t="str">
        <f>PROPER(Table1[[#This Row],[artist(s)_name]])</f>
        <v>J Balvin, Bad Bunny</v>
      </c>
      <c r="E370">
        <v>2</v>
      </c>
      <c r="F370" s="5">
        <f>IF(Table1[[#This Row],[Artist Count]]&gt;=4, "4+", Table1[[#This Row],[Artist Count]])</f>
        <v>2</v>
      </c>
      <c r="G370">
        <v>2019</v>
      </c>
      <c r="H370">
        <v>6</v>
      </c>
      <c r="I370">
        <v>28</v>
      </c>
      <c r="J370" s="4">
        <f>DATE(Table1[[#This Row],[Released Year]],Table1[[#This Row],[Released Month]],Table1[[#This Row],[Released Day]])</f>
        <v>43644</v>
      </c>
      <c r="K370">
        <v>6398</v>
      </c>
      <c r="L370">
        <v>31</v>
      </c>
      <c r="M370" s="3">
        <v>1435127549</v>
      </c>
      <c r="N370">
        <v>177</v>
      </c>
      <c r="O370">
        <v>109</v>
      </c>
      <c r="P370">
        <v>305</v>
      </c>
      <c r="Q370">
        <v>3</v>
      </c>
      <c r="R370">
        <v>5</v>
      </c>
      <c r="S370">
        <v>176</v>
      </c>
      <c r="T370" t="s">
        <v>73</v>
      </c>
      <c r="U370" t="s">
        <v>27</v>
      </c>
      <c r="V370">
        <v>75</v>
      </c>
      <c r="W370" t="str" cm="1">
        <f t="array" ref="W370">_xlfn.IFS(Table1[[#This Row],[Danceability %]]&lt;=35,"Low",Table1[[#This Row],[Danceability %]]&lt;=70,"Medium",Table1[[#This Row],[Danceability %]]&gt;70,"High")</f>
        <v>High</v>
      </c>
      <c r="X370">
        <v>43</v>
      </c>
      <c r="Y370">
        <v>65</v>
      </c>
      <c r="Z370" t="str" cm="1">
        <f t="array" ref="Z370">_xlfn.IFS(Table1[[#This Row],[Energy %]]&lt;=35,"Low",Table1[[#This Row],[Energy %]]&lt;=70,"Medium",Table1[[#This Row],[Energy %]]&gt;70,"High")</f>
        <v>Medium</v>
      </c>
      <c r="AA370">
        <v>15</v>
      </c>
      <c r="AB370" t="str" cm="1">
        <f t="array" ref="AB370">_xlfn.IFS(Table1[[#This Row],[Acousticness %]]&lt;=35,"Low",Table1[[#This Row],[Acousticness %]]&lt;=70,"Medium",Table1[[#This Row],[Acousticness %]]&gt;70,"High")</f>
        <v>Low</v>
      </c>
      <c r="AC370">
        <v>0</v>
      </c>
      <c r="AD370">
        <v>11</v>
      </c>
      <c r="AE370">
        <v>32</v>
      </c>
    </row>
    <row r="371" spans="1:31" x14ac:dyDescent="0.3">
      <c r="A371" t="s">
        <v>681</v>
      </c>
      <c r="B371" t="str">
        <f>PROPER(Table1[[#This Row],[track_name]])</f>
        <v>Quï¿½Ï¿½ Ago</v>
      </c>
      <c r="C371" t="s">
        <v>682</v>
      </c>
      <c r="D371" t="str">
        <f>PROPER(Table1[[#This Row],[artist(s)_name]])</f>
        <v>Yuridia, Angela Aguilar</v>
      </c>
      <c r="E371">
        <v>2</v>
      </c>
      <c r="F371" s="5">
        <f>IF(Table1[[#This Row],[Artist Count]]&gt;=4, "4+", Table1[[#This Row],[Artist Count]])</f>
        <v>2</v>
      </c>
      <c r="G371">
        <v>2022</v>
      </c>
      <c r="H371">
        <v>10</v>
      </c>
      <c r="I371">
        <v>20</v>
      </c>
      <c r="J371" s="4">
        <f>DATE(Table1[[#This Row],[Released Year]],Table1[[#This Row],[Released Month]],Table1[[#This Row],[Released Day]])</f>
        <v>44854</v>
      </c>
      <c r="K371">
        <v>660</v>
      </c>
      <c r="L371">
        <v>15</v>
      </c>
      <c r="M371" s="3">
        <v>236857112</v>
      </c>
      <c r="N371">
        <v>19</v>
      </c>
      <c r="O371">
        <v>59</v>
      </c>
      <c r="P371">
        <v>18</v>
      </c>
      <c r="Q371">
        <v>5</v>
      </c>
      <c r="R371">
        <v>52</v>
      </c>
      <c r="S371">
        <v>98</v>
      </c>
      <c r="T371" t="s">
        <v>26</v>
      </c>
      <c r="U371" t="s">
        <v>27</v>
      </c>
      <c r="V371">
        <v>73</v>
      </c>
      <c r="W371" t="str" cm="1">
        <f t="array" ref="W371">_xlfn.IFS(Table1[[#This Row],[Danceability %]]&lt;=35,"Low",Table1[[#This Row],[Danceability %]]&lt;=70,"Medium",Table1[[#This Row],[Danceability %]]&gt;70,"High")</f>
        <v>High</v>
      </c>
      <c r="X371">
        <v>88</v>
      </c>
      <c r="Y371">
        <v>57</v>
      </c>
      <c r="Z371" t="str" cm="1">
        <f t="array" ref="Z371">_xlfn.IFS(Table1[[#This Row],[Energy %]]&lt;=35,"Low",Table1[[#This Row],[Energy %]]&lt;=70,"Medium",Table1[[#This Row],[Energy %]]&gt;70,"High")</f>
        <v>Medium</v>
      </c>
      <c r="AA371">
        <v>56</v>
      </c>
      <c r="AB371" t="str" cm="1">
        <f t="array" ref="AB371">_xlfn.IFS(Table1[[#This Row],[Acousticness %]]&lt;=35,"Low",Table1[[#This Row],[Acousticness %]]&lt;=70,"Medium",Table1[[#This Row],[Acousticness %]]&gt;70,"High")</f>
        <v>Medium</v>
      </c>
      <c r="AC371">
        <v>0</v>
      </c>
      <c r="AD371">
        <v>5</v>
      </c>
      <c r="AE371">
        <v>2</v>
      </c>
    </row>
    <row r="372" spans="1:31" x14ac:dyDescent="0.3">
      <c r="A372" t="s">
        <v>683</v>
      </c>
      <c r="B372" t="str">
        <f>PROPER(Table1[[#This Row],[track_name]])</f>
        <v>Love Again</v>
      </c>
      <c r="C372" t="s">
        <v>684</v>
      </c>
      <c r="D372" t="str">
        <f>PROPER(Table1[[#This Row],[artist(s)_name]])</f>
        <v>The Kid Laroi</v>
      </c>
      <c r="E372">
        <v>1</v>
      </c>
      <c r="F372" s="5">
        <f>IF(Table1[[#This Row],[Artist Count]]&gt;=4, "4+", Table1[[#This Row],[Artist Count]])</f>
        <v>1</v>
      </c>
      <c r="G372">
        <v>2023</v>
      </c>
      <c r="H372">
        <v>1</v>
      </c>
      <c r="I372">
        <v>27</v>
      </c>
      <c r="J372" s="4">
        <f>DATE(Table1[[#This Row],[Released Year]],Table1[[#This Row],[Released Month]],Table1[[#This Row],[Released Day]])</f>
        <v>44953</v>
      </c>
      <c r="K372">
        <v>1283</v>
      </c>
      <c r="L372">
        <v>0</v>
      </c>
      <c r="M372" s="3">
        <v>147538971</v>
      </c>
      <c r="N372">
        <v>57</v>
      </c>
      <c r="O372">
        <v>4</v>
      </c>
      <c r="P372">
        <v>48</v>
      </c>
      <c r="Q372">
        <v>0</v>
      </c>
      <c r="R372">
        <v>0</v>
      </c>
      <c r="S372">
        <v>107</v>
      </c>
      <c r="T372" t="s">
        <v>26</v>
      </c>
      <c r="U372" t="s">
        <v>39</v>
      </c>
      <c r="V372">
        <v>66</v>
      </c>
      <c r="W372" t="str" cm="1">
        <f t="array" ref="W372">_xlfn.IFS(Table1[[#This Row],[Danceability %]]&lt;=35,"Low",Table1[[#This Row],[Danceability %]]&lt;=70,"Medium",Table1[[#This Row],[Danceability %]]&gt;70,"High")</f>
        <v>Medium</v>
      </c>
      <c r="X372">
        <v>47</v>
      </c>
      <c r="Y372">
        <v>40</v>
      </c>
      <c r="Z372" t="str" cm="1">
        <f t="array" ref="Z372">_xlfn.IFS(Table1[[#This Row],[Energy %]]&lt;=35,"Low",Table1[[#This Row],[Energy %]]&lt;=70,"Medium",Table1[[#This Row],[Energy %]]&gt;70,"High")</f>
        <v>Medium</v>
      </c>
      <c r="AA372">
        <v>72</v>
      </c>
      <c r="AB372" t="str" cm="1">
        <f t="array" ref="AB372">_xlfn.IFS(Table1[[#This Row],[Acousticness %]]&lt;=35,"Low",Table1[[#This Row],[Acousticness %]]&lt;=70,"Medium",Table1[[#This Row],[Acousticness %]]&gt;70,"High")</f>
        <v>High</v>
      </c>
      <c r="AC372">
        <v>0</v>
      </c>
      <c r="AD372">
        <v>11</v>
      </c>
      <c r="AE372">
        <v>3</v>
      </c>
    </row>
    <row r="373" spans="1:31" x14ac:dyDescent="0.3">
      <c r="A373" t="s">
        <v>685</v>
      </c>
      <c r="B373" t="str">
        <f>PROPER(Table1[[#This Row],[track_name]])</f>
        <v>After Hours</v>
      </c>
      <c r="C373" t="s">
        <v>124</v>
      </c>
      <c r="D373" t="str">
        <f>PROPER(Table1[[#This Row],[artist(s)_name]])</f>
        <v>The Weeknd</v>
      </c>
      <c r="E373">
        <v>1</v>
      </c>
      <c r="F373" s="5">
        <f>IF(Table1[[#This Row],[Artist Count]]&gt;=4, "4+", Table1[[#This Row],[Artist Count]])</f>
        <v>1</v>
      </c>
      <c r="G373">
        <v>2020</v>
      </c>
      <c r="H373">
        <v>2</v>
      </c>
      <c r="I373">
        <v>19</v>
      </c>
      <c r="J373" s="4">
        <f>DATE(Table1[[#This Row],[Released Year]],Table1[[#This Row],[Released Month]],Table1[[#This Row],[Released Day]])</f>
        <v>43880</v>
      </c>
      <c r="K373">
        <v>8084</v>
      </c>
      <c r="L373">
        <v>6</v>
      </c>
      <c r="M373" s="3">
        <v>698086140</v>
      </c>
      <c r="N373">
        <v>45</v>
      </c>
      <c r="O373">
        <v>115</v>
      </c>
      <c r="P373">
        <v>218</v>
      </c>
      <c r="Q373">
        <v>1</v>
      </c>
      <c r="R373">
        <v>221</v>
      </c>
      <c r="S373">
        <v>109</v>
      </c>
      <c r="T373" t="s">
        <v>33</v>
      </c>
      <c r="U373" t="s">
        <v>39</v>
      </c>
      <c r="V373">
        <v>66</v>
      </c>
      <c r="W373" t="str" cm="1">
        <f t="array" ref="W373">_xlfn.IFS(Table1[[#This Row],[Danceability %]]&lt;=35,"Low",Table1[[#This Row],[Danceability %]]&lt;=70,"Medium",Table1[[#This Row],[Danceability %]]&gt;70,"High")</f>
        <v>Medium</v>
      </c>
      <c r="X373">
        <v>16</v>
      </c>
      <c r="Y373">
        <v>57</v>
      </c>
      <c r="Z373" t="str" cm="1">
        <f t="array" ref="Z373">_xlfn.IFS(Table1[[#This Row],[Energy %]]&lt;=35,"Low",Table1[[#This Row],[Energy %]]&lt;=70,"Medium",Table1[[#This Row],[Energy %]]&gt;70,"High")</f>
        <v>Medium</v>
      </c>
      <c r="AA373">
        <v>10</v>
      </c>
      <c r="AB373" t="str" cm="1">
        <f t="array" ref="AB373">_xlfn.IFS(Table1[[#This Row],[Acousticness %]]&lt;=35,"Low",Table1[[#This Row],[Acousticness %]]&lt;=70,"Medium",Table1[[#This Row],[Acousticness %]]&gt;70,"High")</f>
        <v>Low</v>
      </c>
      <c r="AC373">
        <v>1</v>
      </c>
      <c r="AD373">
        <v>12</v>
      </c>
      <c r="AE373">
        <v>3</v>
      </c>
    </row>
    <row r="374" spans="1:31" x14ac:dyDescent="0.3">
      <c r="A374" t="s">
        <v>686</v>
      </c>
      <c r="B374" t="str">
        <f>PROPER(Table1[[#This Row],[track_name]])</f>
        <v>About Damn Time</v>
      </c>
      <c r="C374" t="s">
        <v>687</v>
      </c>
      <c r="D374" t="str">
        <f>PROPER(Table1[[#This Row],[artist(s)_name]])</f>
        <v>Lizzo</v>
      </c>
      <c r="E374">
        <v>1</v>
      </c>
      <c r="F374" s="5">
        <f>IF(Table1[[#This Row],[Artist Count]]&gt;=4, "4+", Table1[[#This Row],[Artist Count]])</f>
        <v>1</v>
      </c>
      <c r="G374">
        <v>2022</v>
      </c>
      <c r="H374">
        <v>7</v>
      </c>
      <c r="I374">
        <v>15</v>
      </c>
      <c r="J374" s="4">
        <f>DATE(Table1[[#This Row],[Released Year]],Table1[[#This Row],[Released Month]],Table1[[#This Row],[Released Day]])</f>
        <v>44757</v>
      </c>
      <c r="K374">
        <v>2332</v>
      </c>
      <c r="L374">
        <v>2</v>
      </c>
      <c r="M374" s="3">
        <v>723894473</v>
      </c>
      <c r="N374">
        <v>0</v>
      </c>
      <c r="O374">
        <v>0</v>
      </c>
      <c r="P374">
        <v>25</v>
      </c>
      <c r="Q374">
        <v>0</v>
      </c>
      <c r="R374">
        <v>0</v>
      </c>
      <c r="S374">
        <v>109</v>
      </c>
      <c r="T374" t="s">
        <v>131</v>
      </c>
      <c r="U374" t="s">
        <v>39</v>
      </c>
      <c r="V374">
        <v>84</v>
      </c>
      <c r="W374" t="str" cm="1">
        <f t="array" ref="W374">_xlfn.IFS(Table1[[#This Row],[Danceability %]]&lt;=35,"Low",Table1[[#This Row],[Danceability %]]&lt;=70,"Medium",Table1[[#This Row],[Danceability %]]&gt;70,"High")</f>
        <v>High</v>
      </c>
      <c r="X374">
        <v>72</v>
      </c>
      <c r="Y374">
        <v>74</v>
      </c>
      <c r="Z374" t="str" cm="1">
        <f t="array" ref="Z374">_xlfn.IFS(Table1[[#This Row],[Energy %]]&lt;=35,"Low",Table1[[#This Row],[Energy %]]&lt;=70,"Medium",Table1[[#This Row],[Energy %]]&gt;70,"High")</f>
        <v>High</v>
      </c>
      <c r="AA374">
        <v>10</v>
      </c>
      <c r="AB374" t="str" cm="1">
        <f t="array" ref="AB374">_xlfn.IFS(Table1[[#This Row],[Acousticness %]]&lt;=35,"Low",Table1[[#This Row],[Acousticness %]]&lt;=70,"Medium",Table1[[#This Row],[Acousticness %]]&gt;70,"High")</f>
        <v>Low</v>
      </c>
      <c r="AC374">
        <v>0</v>
      </c>
      <c r="AD374">
        <v>34</v>
      </c>
      <c r="AE374">
        <v>7</v>
      </c>
    </row>
    <row r="375" spans="1:31" x14ac:dyDescent="0.3">
      <c r="A375" t="s">
        <v>688</v>
      </c>
      <c r="B375" t="str">
        <f>PROPER(Table1[[#This Row],[track_name]])</f>
        <v>Born With A Beer In My Hand</v>
      </c>
      <c r="C375" t="s">
        <v>90</v>
      </c>
      <c r="D375" t="str">
        <f>PROPER(Table1[[#This Row],[artist(s)_name]])</f>
        <v>Morgan Wallen</v>
      </c>
      <c r="E375">
        <v>1</v>
      </c>
      <c r="F375" s="5">
        <f>IF(Table1[[#This Row],[Artist Count]]&gt;=4, "4+", Table1[[#This Row],[Artist Count]])</f>
        <v>1</v>
      </c>
      <c r="G375">
        <v>2023</v>
      </c>
      <c r="H375">
        <v>3</v>
      </c>
      <c r="I375">
        <v>3</v>
      </c>
      <c r="J375" s="4">
        <f>DATE(Table1[[#This Row],[Released Year]],Table1[[#This Row],[Released Month]],Table1[[#This Row],[Released Day]])</f>
        <v>44988</v>
      </c>
      <c r="K375">
        <v>203</v>
      </c>
      <c r="L375">
        <v>0</v>
      </c>
      <c r="M375" s="3">
        <v>34450974</v>
      </c>
      <c r="N375">
        <v>5</v>
      </c>
      <c r="O375">
        <v>9</v>
      </c>
      <c r="P375">
        <v>0</v>
      </c>
      <c r="Q375">
        <v>0</v>
      </c>
      <c r="R375">
        <v>0</v>
      </c>
      <c r="S375">
        <v>148</v>
      </c>
      <c r="U375" t="s">
        <v>27</v>
      </c>
      <c r="V375">
        <v>53</v>
      </c>
      <c r="W375" t="str" cm="1">
        <f t="array" ref="W375">_xlfn.IFS(Table1[[#This Row],[Danceability %]]&lt;=35,"Low",Table1[[#This Row],[Danceability %]]&lt;=70,"Medium",Table1[[#This Row],[Danceability %]]&gt;70,"High")</f>
        <v>Medium</v>
      </c>
      <c r="X375">
        <v>61</v>
      </c>
      <c r="Y375">
        <v>81</v>
      </c>
      <c r="Z375" t="str" cm="1">
        <f t="array" ref="Z375">_xlfn.IFS(Table1[[#This Row],[Energy %]]&lt;=35,"Low",Table1[[#This Row],[Energy %]]&lt;=70,"Medium",Table1[[#This Row],[Energy %]]&gt;70,"High")</f>
        <v>High</v>
      </c>
      <c r="AA375">
        <v>5</v>
      </c>
      <c r="AB375" t="str" cm="1">
        <f t="array" ref="AB375">_xlfn.IFS(Table1[[#This Row],[Acousticness %]]&lt;=35,"Low",Table1[[#This Row],[Acousticness %]]&lt;=70,"Medium",Table1[[#This Row],[Acousticness %]]&gt;70,"High")</f>
        <v>Low</v>
      </c>
      <c r="AC375">
        <v>0</v>
      </c>
      <c r="AD375">
        <v>36</v>
      </c>
      <c r="AE375">
        <v>4</v>
      </c>
    </row>
    <row r="376" spans="1:31" x14ac:dyDescent="0.3">
      <c r="A376" t="s">
        <v>689</v>
      </c>
      <c r="B376" t="str">
        <f>PROPER(Table1[[#This Row],[track_name]])</f>
        <v>Ýýýýýýýýýýýýýýýýýýýýý</v>
      </c>
      <c r="C376" t="s">
        <v>690</v>
      </c>
      <c r="D376" t="str">
        <f>PROPER(Table1[[#This Row],[artist(s)_name]])</f>
        <v>Fujii Kaze</v>
      </c>
      <c r="E376">
        <v>1</v>
      </c>
      <c r="F376" s="5">
        <f>IF(Table1[[#This Row],[Artist Count]]&gt;=4, "4+", Table1[[#This Row],[Artist Count]])</f>
        <v>1</v>
      </c>
      <c r="G376">
        <v>2020</v>
      </c>
      <c r="H376">
        <v>5</v>
      </c>
      <c r="I376">
        <v>20</v>
      </c>
      <c r="J376" s="4">
        <f>DATE(Table1[[#This Row],[Released Year]],Table1[[#This Row],[Released Month]],Table1[[#This Row],[Released Day]])</f>
        <v>43971</v>
      </c>
      <c r="K376">
        <v>685</v>
      </c>
      <c r="L376">
        <v>14</v>
      </c>
      <c r="M376" s="3">
        <v>403097450</v>
      </c>
      <c r="N376">
        <v>24</v>
      </c>
      <c r="O376">
        <v>94</v>
      </c>
      <c r="P376">
        <v>9</v>
      </c>
      <c r="Q376">
        <v>0</v>
      </c>
      <c r="R376">
        <v>23</v>
      </c>
      <c r="S376">
        <v>158</v>
      </c>
      <c r="T376" t="s">
        <v>53</v>
      </c>
      <c r="U376" t="s">
        <v>39</v>
      </c>
      <c r="V376">
        <v>60</v>
      </c>
      <c r="W376" t="str" cm="1">
        <f t="array" ref="W376">_xlfn.IFS(Table1[[#This Row],[Danceability %]]&lt;=35,"Low",Table1[[#This Row],[Danceability %]]&lt;=70,"Medium",Table1[[#This Row],[Danceability %]]&gt;70,"High")</f>
        <v>Medium</v>
      </c>
      <c r="X376">
        <v>52</v>
      </c>
      <c r="Y376">
        <v>76</v>
      </c>
      <c r="Z376" t="str" cm="1">
        <f t="array" ref="Z376">_xlfn.IFS(Table1[[#This Row],[Energy %]]&lt;=35,"Low",Table1[[#This Row],[Energy %]]&lt;=70,"Medium",Table1[[#This Row],[Energy %]]&gt;70,"High")</f>
        <v>High</v>
      </c>
      <c r="AA376">
        <v>17</v>
      </c>
      <c r="AB376" t="str" cm="1">
        <f t="array" ref="AB376">_xlfn.IFS(Table1[[#This Row],[Acousticness %]]&lt;=35,"Low",Table1[[#This Row],[Acousticness %]]&lt;=70,"Medium",Table1[[#This Row],[Acousticness %]]&gt;70,"High")</f>
        <v>Low</v>
      </c>
      <c r="AC376">
        <v>0</v>
      </c>
      <c r="AD376">
        <v>19</v>
      </c>
      <c r="AE376">
        <v>5</v>
      </c>
    </row>
    <row r="377" spans="1:31" x14ac:dyDescent="0.3">
      <c r="A377" t="s">
        <v>691</v>
      </c>
      <c r="B377" t="str">
        <f>PROPER(Table1[[#This Row],[track_name]])</f>
        <v>Besos Moja2</v>
      </c>
      <c r="C377" t="s">
        <v>692</v>
      </c>
      <c r="D377" t="str">
        <f>PROPER(Table1[[#This Row],[artist(s)_name]])</f>
        <v>Wisin &amp; Yandel, Rosalï¿½</v>
      </c>
      <c r="E377">
        <v>2</v>
      </c>
      <c r="F377" s="5">
        <f>IF(Table1[[#This Row],[Artist Count]]&gt;=4, "4+", Table1[[#This Row],[Artist Count]])</f>
        <v>2</v>
      </c>
      <c r="G377">
        <v>2022</v>
      </c>
      <c r="H377">
        <v>9</v>
      </c>
      <c r="I377">
        <v>29</v>
      </c>
      <c r="J377" s="4">
        <f>DATE(Table1[[#This Row],[Released Year]],Table1[[#This Row],[Released Month]],Table1[[#This Row],[Released Day]])</f>
        <v>44833</v>
      </c>
      <c r="K377">
        <v>2460</v>
      </c>
      <c r="L377">
        <v>13</v>
      </c>
      <c r="M377" s="3">
        <v>309483971</v>
      </c>
      <c r="N377">
        <v>53</v>
      </c>
      <c r="O377">
        <v>7</v>
      </c>
      <c r="P377">
        <v>56</v>
      </c>
      <c r="Q377">
        <v>3</v>
      </c>
      <c r="R377">
        <v>1</v>
      </c>
      <c r="S377">
        <v>94</v>
      </c>
      <c r="T377" t="s">
        <v>33</v>
      </c>
      <c r="U377" t="s">
        <v>39</v>
      </c>
      <c r="V377">
        <v>74</v>
      </c>
      <c r="W377" t="str" cm="1">
        <f t="array" ref="W377">_xlfn.IFS(Table1[[#This Row],[Danceability %]]&lt;=35,"Low",Table1[[#This Row],[Danceability %]]&lt;=70,"Medium",Table1[[#This Row],[Danceability %]]&gt;70,"High")</f>
        <v>High</v>
      </c>
      <c r="X377">
        <v>64</v>
      </c>
      <c r="Y377">
        <v>73</v>
      </c>
      <c r="Z377" t="str" cm="1">
        <f t="array" ref="Z377">_xlfn.IFS(Table1[[#This Row],[Energy %]]&lt;=35,"Low",Table1[[#This Row],[Energy %]]&lt;=70,"Medium",Table1[[#This Row],[Energy %]]&gt;70,"High")</f>
        <v>High</v>
      </c>
      <c r="AA377">
        <v>6</v>
      </c>
      <c r="AB377" t="str" cm="1">
        <f t="array" ref="AB377">_xlfn.IFS(Table1[[#This Row],[Acousticness %]]&lt;=35,"Low",Table1[[#This Row],[Acousticness %]]&lt;=70,"Medium",Table1[[#This Row],[Acousticness %]]&gt;70,"High")</f>
        <v>Low</v>
      </c>
      <c r="AC377">
        <v>0</v>
      </c>
      <c r="AD377">
        <v>10</v>
      </c>
      <c r="AE377">
        <v>6</v>
      </c>
    </row>
    <row r="378" spans="1:31" x14ac:dyDescent="0.3">
      <c r="A378" t="s">
        <v>693</v>
      </c>
      <c r="B378" t="str">
        <f>PROPER(Table1[[#This Row],[track_name]])</f>
        <v>Maan Meri Jaan</v>
      </c>
      <c r="C378" t="s">
        <v>694</v>
      </c>
      <c r="D378" t="str">
        <f>PROPER(Table1[[#This Row],[artist(s)_name]])</f>
        <v>King</v>
      </c>
      <c r="E378">
        <v>1</v>
      </c>
      <c r="F378" s="5">
        <f>IF(Table1[[#This Row],[Artist Count]]&gt;=4, "4+", Table1[[#This Row],[Artist Count]])</f>
        <v>1</v>
      </c>
      <c r="G378">
        <v>2022</v>
      </c>
      <c r="H378">
        <v>10</v>
      </c>
      <c r="I378">
        <v>12</v>
      </c>
      <c r="J378" s="4">
        <f>DATE(Table1[[#This Row],[Released Year]],Table1[[#This Row],[Released Month]],Table1[[#This Row],[Released Day]])</f>
        <v>44846</v>
      </c>
      <c r="K378">
        <v>288</v>
      </c>
      <c r="L378">
        <v>6</v>
      </c>
      <c r="M378" s="3">
        <v>319566866</v>
      </c>
      <c r="N378">
        <v>11</v>
      </c>
      <c r="O378">
        <v>80</v>
      </c>
      <c r="P378">
        <v>1</v>
      </c>
      <c r="Q378">
        <v>0</v>
      </c>
      <c r="R378">
        <v>8</v>
      </c>
      <c r="S378">
        <v>96</v>
      </c>
      <c r="T378" t="s">
        <v>53</v>
      </c>
      <c r="U378" t="s">
        <v>39</v>
      </c>
      <c r="V378">
        <v>70</v>
      </c>
      <c r="W378" t="str" cm="1">
        <f t="array" ref="W378">_xlfn.IFS(Table1[[#This Row],[Danceability %]]&lt;=35,"Low",Table1[[#This Row],[Danceability %]]&lt;=70,"Medium",Table1[[#This Row],[Danceability %]]&gt;70,"High")</f>
        <v>Medium</v>
      </c>
      <c r="X378">
        <v>40</v>
      </c>
      <c r="Y378">
        <v>51</v>
      </c>
      <c r="Z378" t="str" cm="1">
        <f t="array" ref="Z378">_xlfn.IFS(Table1[[#This Row],[Energy %]]&lt;=35,"Low",Table1[[#This Row],[Energy %]]&lt;=70,"Medium",Table1[[#This Row],[Energy %]]&gt;70,"High")</f>
        <v>Medium</v>
      </c>
      <c r="AA378">
        <v>35</v>
      </c>
      <c r="AB378" t="str" cm="1">
        <f t="array" ref="AB378">_xlfn.IFS(Table1[[#This Row],[Acousticness %]]&lt;=35,"Low",Table1[[#This Row],[Acousticness %]]&lt;=70,"Medium",Table1[[#This Row],[Acousticness %]]&gt;70,"High")</f>
        <v>Low</v>
      </c>
      <c r="AC378">
        <v>0</v>
      </c>
      <c r="AD378">
        <v>10</v>
      </c>
      <c r="AE378">
        <v>4</v>
      </c>
    </row>
    <row r="379" spans="1:31" x14ac:dyDescent="0.3">
      <c r="A379" t="s">
        <v>695</v>
      </c>
      <c r="B379" t="str">
        <f>PROPER(Table1[[#This Row],[track_name]])</f>
        <v>Moscow Mule</v>
      </c>
      <c r="C379" t="s">
        <v>38</v>
      </c>
      <c r="D379" t="str">
        <f>PROPER(Table1[[#This Row],[artist(s)_name]])</f>
        <v>Bad Bunny</v>
      </c>
      <c r="E379">
        <v>1</v>
      </c>
      <c r="F379" s="5">
        <f>IF(Table1[[#This Row],[Artist Count]]&gt;=4, "4+", Table1[[#This Row],[Artist Count]])</f>
        <v>1</v>
      </c>
      <c r="G379">
        <v>2022</v>
      </c>
      <c r="H379">
        <v>5</v>
      </c>
      <c r="I379">
        <v>6</v>
      </c>
      <c r="J379" s="4">
        <f>DATE(Table1[[#This Row],[Released Year]],Table1[[#This Row],[Released Month]],Table1[[#This Row],[Released Day]])</f>
        <v>44687</v>
      </c>
      <c r="K379">
        <v>4572</v>
      </c>
      <c r="L379">
        <v>33</v>
      </c>
      <c r="M379" s="3">
        <v>909001996</v>
      </c>
      <c r="N379">
        <v>74</v>
      </c>
      <c r="O379">
        <v>113</v>
      </c>
      <c r="P379">
        <v>85</v>
      </c>
      <c r="Q379">
        <v>9</v>
      </c>
      <c r="R379">
        <v>2</v>
      </c>
      <c r="S379">
        <v>100</v>
      </c>
      <c r="T379" t="s">
        <v>33</v>
      </c>
      <c r="U379" t="s">
        <v>39</v>
      </c>
      <c r="V379">
        <v>80</v>
      </c>
      <c r="W379" t="str" cm="1">
        <f t="array" ref="W379">_xlfn.IFS(Table1[[#This Row],[Danceability %]]&lt;=35,"Low",Table1[[#This Row],[Danceability %]]&lt;=70,"Medium",Table1[[#This Row],[Danceability %]]&gt;70,"High")</f>
        <v>High</v>
      </c>
      <c r="X379">
        <v>29</v>
      </c>
      <c r="Y379">
        <v>67</v>
      </c>
      <c r="Z379" t="str" cm="1">
        <f t="array" ref="Z379">_xlfn.IFS(Table1[[#This Row],[Energy %]]&lt;=35,"Low",Table1[[#This Row],[Energy %]]&lt;=70,"Medium",Table1[[#This Row],[Energy %]]&gt;70,"High")</f>
        <v>Medium</v>
      </c>
      <c r="AA379">
        <v>29</v>
      </c>
      <c r="AB379" t="str" cm="1">
        <f t="array" ref="AB379">_xlfn.IFS(Table1[[#This Row],[Acousticness %]]&lt;=35,"Low",Table1[[#This Row],[Acousticness %]]&lt;=70,"Medium",Table1[[#This Row],[Acousticness %]]&gt;70,"High")</f>
        <v>Low</v>
      </c>
      <c r="AC379">
        <v>0</v>
      </c>
      <c r="AD379">
        <v>12</v>
      </c>
      <c r="AE379">
        <v>3</v>
      </c>
    </row>
    <row r="380" spans="1:31" x14ac:dyDescent="0.3">
      <c r="A380" t="s">
        <v>696</v>
      </c>
      <c r="B380" t="str">
        <f>PROPER(Table1[[#This Row],[track_name]])</f>
        <v>My Universe</v>
      </c>
      <c r="C380" t="s">
        <v>697</v>
      </c>
      <c r="D380" t="str">
        <f>PROPER(Table1[[#This Row],[artist(s)_name]])</f>
        <v>Coldplay, Bts</v>
      </c>
      <c r="E380">
        <v>2</v>
      </c>
      <c r="F380" s="5">
        <f>IF(Table1[[#This Row],[Artist Count]]&gt;=4, "4+", Table1[[#This Row],[Artist Count]])</f>
        <v>2</v>
      </c>
      <c r="G380">
        <v>2021</v>
      </c>
      <c r="H380">
        <v>9</v>
      </c>
      <c r="I380">
        <v>24</v>
      </c>
      <c r="J380" s="4">
        <f>DATE(Table1[[#This Row],[Released Year]],Table1[[#This Row],[Released Month]],Table1[[#This Row],[Released Day]])</f>
        <v>44463</v>
      </c>
      <c r="K380">
        <v>6127</v>
      </c>
      <c r="L380">
        <v>13</v>
      </c>
      <c r="M380" s="3">
        <v>1061966512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105</v>
      </c>
      <c r="T380" t="s">
        <v>36</v>
      </c>
      <c r="U380" t="s">
        <v>27</v>
      </c>
      <c r="V380">
        <v>58</v>
      </c>
      <c r="W380" t="str" cm="1">
        <f t="array" ref="W380">_xlfn.IFS(Table1[[#This Row],[Danceability %]]&lt;=35,"Low",Table1[[#This Row],[Danceability %]]&lt;=70,"Medium",Table1[[#This Row],[Danceability %]]&gt;70,"High")</f>
        <v>Medium</v>
      </c>
      <c r="X380">
        <v>42</v>
      </c>
      <c r="Y380">
        <v>68</v>
      </c>
      <c r="Z380" t="str" cm="1">
        <f t="array" ref="Z380">_xlfn.IFS(Table1[[#This Row],[Energy %]]&lt;=35,"Low",Table1[[#This Row],[Energy %]]&lt;=70,"Medium",Table1[[#This Row],[Energy %]]&gt;70,"High")</f>
        <v>Medium</v>
      </c>
      <c r="AA380">
        <v>1</v>
      </c>
      <c r="AB380" t="str" cm="1">
        <f t="array" ref="AB380">_xlfn.IFS(Table1[[#This Row],[Acousticness %]]&lt;=35,"Low",Table1[[#This Row],[Acousticness %]]&lt;=70,"Medium",Table1[[#This Row],[Acousticness %]]&gt;70,"High")</f>
        <v>Low</v>
      </c>
      <c r="AC380">
        <v>0</v>
      </c>
      <c r="AD380">
        <v>14</v>
      </c>
      <c r="AE380">
        <v>4</v>
      </c>
    </row>
    <row r="381" spans="1:31" x14ac:dyDescent="0.3">
      <c r="A381" t="s">
        <v>698</v>
      </c>
      <c r="B381" t="str">
        <f>PROPER(Table1[[#This Row],[track_name]])</f>
        <v>Devil Donï¿½Ï¿½Ï¿½</v>
      </c>
      <c r="C381" t="s">
        <v>90</v>
      </c>
      <c r="D381" t="str">
        <f>PROPER(Table1[[#This Row],[artist(s)_name]])</f>
        <v>Morgan Wallen</v>
      </c>
      <c r="E381">
        <v>1</v>
      </c>
      <c r="F381" s="5">
        <f>IF(Table1[[#This Row],[Artist Count]]&gt;=4, "4+", Table1[[#This Row],[Artist Count]])</f>
        <v>1</v>
      </c>
      <c r="G381">
        <v>2023</v>
      </c>
      <c r="H381">
        <v>3</v>
      </c>
      <c r="I381">
        <v>3</v>
      </c>
      <c r="J381" s="4">
        <f>DATE(Table1[[#This Row],[Released Year]],Table1[[#This Row],[Released Month]],Table1[[#This Row],[Released Day]])</f>
        <v>44988</v>
      </c>
      <c r="K381">
        <v>166</v>
      </c>
      <c r="L381">
        <v>0</v>
      </c>
      <c r="M381" s="3">
        <v>32526947</v>
      </c>
      <c r="N381">
        <v>2</v>
      </c>
      <c r="O381">
        <v>10</v>
      </c>
      <c r="P381">
        <v>0</v>
      </c>
      <c r="Q381">
        <v>0</v>
      </c>
      <c r="R381">
        <v>0</v>
      </c>
      <c r="S381">
        <v>125</v>
      </c>
      <c r="U381" t="s">
        <v>27</v>
      </c>
      <c r="V381">
        <v>53</v>
      </c>
      <c r="W381" t="str" cm="1">
        <f t="array" ref="W381">_xlfn.IFS(Table1[[#This Row],[Danceability %]]&lt;=35,"Low",Table1[[#This Row],[Danceability %]]&lt;=70,"Medium",Table1[[#This Row],[Danceability %]]&gt;70,"High")</f>
        <v>Medium</v>
      </c>
      <c r="X381">
        <v>32</v>
      </c>
      <c r="Y381">
        <v>66</v>
      </c>
      <c r="Z381" t="str" cm="1">
        <f t="array" ref="Z381">_xlfn.IFS(Table1[[#This Row],[Energy %]]&lt;=35,"Low",Table1[[#This Row],[Energy %]]&lt;=70,"Medium",Table1[[#This Row],[Energy %]]&gt;70,"High")</f>
        <v>Medium</v>
      </c>
      <c r="AA381">
        <v>38</v>
      </c>
      <c r="AB381" t="str" cm="1">
        <f t="array" ref="AB381">_xlfn.IFS(Table1[[#This Row],[Acousticness %]]&lt;=35,"Low",Table1[[#This Row],[Acousticness %]]&lt;=70,"Medium",Table1[[#This Row],[Acousticness %]]&gt;70,"High")</f>
        <v>Medium</v>
      </c>
      <c r="AC381">
        <v>0</v>
      </c>
      <c r="AD381">
        <v>9</v>
      </c>
      <c r="AE381">
        <v>3</v>
      </c>
    </row>
    <row r="382" spans="1:31" x14ac:dyDescent="0.3">
      <c r="A382" t="s">
        <v>699</v>
      </c>
      <c r="B382" t="str">
        <f>PROPER(Table1[[#This Row],[track_name]])</f>
        <v>Llylm</v>
      </c>
      <c r="C382" t="s">
        <v>531</v>
      </c>
      <c r="D382" t="str">
        <f>PROPER(Table1[[#This Row],[artist(s)_name]])</f>
        <v>Rosalï¿½</v>
      </c>
      <c r="E382">
        <v>1</v>
      </c>
      <c r="F382" s="5">
        <f>IF(Table1[[#This Row],[Artist Count]]&gt;=4, "4+", Table1[[#This Row],[Artist Count]])</f>
        <v>1</v>
      </c>
      <c r="G382">
        <v>2023</v>
      </c>
      <c r="H382">
        <v>1</v>
      </c>
      <c r="I382">
        <v>27</v>
      </c>
      <c r="J382" s="4">
        <f>DATE(Table1[[#This Row],[Released Year]],Table1[[#This Row],[Released Month]],Table1[[#This Row],[Released Day]])</f>
        <v>44953</v>
      </c>
      <c r="K382">
        <v>1838</v>
      </c>
      <c r="L382">
        <v>0</v>
      </c>
      <c r="M382" s="3">
        <v>124988687</v>
      </c>
      <c r="N382">
        <v>105</v>
      </c>
      <c r="O382">
        <v>41</v>
      </c>
      <c r="P382">
        <v>114</v>
      </c>
      <c r="Q382">
        <v>1</v>
      </c>
      <c r="R382">
        <v>59</v>
      </c>
      <c r="S382">
        <v>170</v>
      </c>
      <c r="T382" t="s">
        <v>53</v>
      </c>
      <c r="U382" t="s">
        <v>39</v>
      </c>
      <c r="V382">
        <v>56</v>
      </c>
      <c r="W382" t="str" cm="1">
        <f t="array" ref="W382">_xlfn.IFS(Table1[[#This Row],[Danceability %]]&lt;=35,"Low",Table1[[#This Row],[Danceability %]]&lt;=70,"Medium",Table1[[#This Row],[Danceability %]]&gt;70,"High")</f>
        <v>Medium</v>
      </c>
      <c r="X382">
        <v>56</v>
      </c>
      <c r="Y382">
        <v>63</v>
      </c>
      <c r="Z382" t="str" cm="1">
        <f t="array" ref="Z382">_xlfn.IFS(Table1[[#This Row],[Energy %]]&lt;=35,"Low",Table1[[#This Row],[Energy %]]&lt;=70,"Medium",Table1[[#This Row],[Energy %]]&gt;70,"High")</f>
        <v>Medium</v>
      </c>
      <c r="AA382">
        <v>13</v>
      </c>
      <c r="AB382" t="str" cm="1">
        <f t="array" ref="AB382">_xlfn.IFS(Table1[[#This Row],[Acousticness %]]&lt;=35,"Low",Table1[[#This Row],[Acousticness %]]&lt;=70,"Medium",Table1[[#This Row],[Acousticness %]]&gt;70,"High")</f>
        <v>Low</v>
      </c>
      <c r="AC382">
        <v>0</v>
      </c>
      <c r="AD382">
        <v>19</v>
      </c>
      <c r="AE382">
        <v>27</v>
      </c>
    </row>
    <row r="383" spans="1:31" x14ac:dyDescent="0.3">
      <c r="A383" t="s">
        <v>700</v>
      </c>
      <c r="B383" t="str">
        <f>PROPER(Table1[[#This Row],[track_name]])</f>
        <v>I'M Not Here To Make Friends</v>
      </c>
      <c r="C383" t="s">
        <v>701</v>
      </c>
      <c r="D383" t="str">
        <f>PROPER(Table1[[#This Row],[artist(s)_name]])</f>
        <v>Sam Smith, Calvin Harris, Jessie Reyez</v>
      </c>
      <c r="E383">
        <v>3</v>
      </c>
      <c r="F383" s="5">
        <f>IF(Table1[[#This Row],[Artist Count]]&gt;=4, "4+", Table1[[#This Row],[Artist Count]])</f>
        <v>3</v>
      </c>
      <c r="G383">
        <v>2023</v>
      </c>
      <c r="H383">
        <v>1</v>
      </c>
      <c r="I383">
        <v>27</v>
      </c>
      <c r="J383" s="4">
        <f>DATE(Table1[[#This Row],[Released Year]],Table1[[#This Row],[Released Month]],Table1[[#This Row],[Released Day]])</f>
        <v>44953</v>
      </c>
      <c r="K383">
        <v>1890</v>
      </c>
      <c r="L383">
        <v>0</v>
      </c>
      <c r="M383" s="3">
        <v>103787664</v>
      </c>
      <c r="N383">
        <v>86</v>
      </c>
      <c r="O383">
        <v>1</v>
      </c>
      <c r="P383">
        <v>49</v>
      </c>
      <c r="Q383">
        <v>0</v>
      </c>
      <c r="R383">
        <v>9</v>
      </c>
      <c r="S383">
        <v>115</v>
      </c>
      <c r="U383" t="s">
        <v>27</v>
      </c>
      <c r="V383">
        <v>70</v>
      </c>
      <c r="W383" t="str" cm="1">
        <f t="array" ref="W383">_xlfn.IFS(Table1[[#This Row],[Danceability %]]&lt;=35,"Low",Table1[[#This Row],[Danceability %]]&lt;=70,"Medium",Table1[[#This Row],[Danceability %]]&gt;70,"High")</f>
        <v>Medium</v>
      </c>
      <c r="X383">
        <v>84</v>
      </c>
      <c r="Y383">
        <v>90</v>
      </c>
      <c r="Z383" t="str" cm="1">
        <f t="array" ref="Z383">_xlfn.IFS(Table1[[#This Row],[Energy %]]&lt;=35,"Low",Table1[[#This Row],[Energy %]]&lt;=70,"Medium",Table1[[#This Row],[Energy %]]&gt;70,"High")</f>
        <v>High</v>
      </c>
      <c r="AA383">
        <v>17</v>
      </c>
      <c r="AB383" t="str" cm="1">
        <f t="array" ref="AB383">_xlfn.IFS(Table1[[#This Row],[Acousticness %]]&lt;=35,"Low",Table1[[#This Row],[Acousticness %]]&lt;=70,"Medium",Table1[[#This Row],[Acousticness %]]&gt;70,"High")</f>
        <v>Low</v>
      </c>
      <c r="AC383">
        <v>0</v>
      </c>
      <c r="AD383">
        <v>41</v>
      </c>
      <c r="AE383">
        <v>6</v>
      </c>
    </row>
    <row r="384" spans="1:31" x14ac:dyDescent="0.3">
      <c r="A384" t="s">
        <v>702</v>
      </c>
      <c r="B384" t="str">
        <f>PROPER(Table1[[#This Row],[track_name]])</f>
        <v>Trustfall</v>
      </c>
      <c r="C384" t="s">
        <v>703</v>
      </c>
      <c r="D384" t="str">
        <f>PROPER(Table1[[#This Row],[artist(s)_name]])</f>
        <v>P!Nk</v>
      </c>
      <c r="E384">
        <v>1</v>
      </c>
      <c r="F384" s="5">
        <f>IF(Table1[[#This Row],[Artist Count]]&gt;=4, "4+", Table1[[#This Row],[Artist Count]])</f>
        <v>1</v>
      </c>
      <c r="G384">
        <v>2023</v>
      </c>
      <c r="H384">
        <v>1</v>
      </c>
      <c r="I384">
        <v>27</v>
      </c>
      <c r="J384" s="4">
        <f>DATE(Table1[[#This Row],[Released Year]],Table1[[#This Row],[Released Month]],Table1[[#This Row],[Released Day]])</f>
        <v>44953</v>
      </c>
      <c r="K384">
        <v>2098</v>
      </c>
      <c r="L384">
        <v>16</v>
      </c>
      <c r="M384" s="3">
        <v>134255790</v>
      </c>
      <c r="N384">
        <v>88</v>
      </c>
      <c r="O384">
        <v>24</v>
      </c>
      <c r="P384">
        <v>101</v>
      </c>
      <c r="Q384">
        <v>7</v>
      </c>
      <c r="R384">
        <v>451</v>
      </c>
      <c r="S384">
        <v>122</v>
      </c>
      <c r="T384" t="s">
        <v>64</v>
      </c>
      <c r="U384" t="s">
        <v>27</v>
      </c>
      <c r="V384">
        <v>64</v>
      </c>
      <c r="W384" t="str" cm="1">
        <f t="array" ref="W384">_xlfn.IFS(Table1[[#This Row],[Danceability %]]&lt;=35,"Low",Table1[[#This Row],[Danceability %]]&lt;=70,"Medium",Table1[[#This Row],[Danceability %]]&gt;70,"High")</f>
        <v>Medium</v>
      </c>
      <c r="X384">
        <v>25</v>
      </c>
      <c r="Y384">
        <v>89</v>
      </c>
      <c r="Z384" t="str" cm="1">
        <f t="array" ref="Z384">_xlfn.IFS(Table1[[#This Row],[Energy %]]&lt;=35,"Low",Table1[[#This Row],[Energy %]]&lt;=70,"Medium",Table1[[#This Row],[Energy %]]&gt;70,"High")</f>
        <v>High</v>
      </c>
      <c r="AA384">
        <v>0</v>
      </c>
      <c r="AB384" t="str" cm="1">
        <f t="array" ref="AB384">_xlfn.IFS(Table1[[#This Row],[Acousticness %]]&lt;=35,"Low",Table1[[#This Row],[Acousticness %]]&lt;=70,"Medium",Table1[[#This Row],[Acousticness %]]&gt;70,"High")</f>
        <v>Low</v>
      </c>
      <c r="AC384">
        <v>0</v>
      </c>
      <c r="AD384">
        <v>15</v>
      </c>
      <c r="AE384">
        <v>9</v>
      </c>
    </row>
    <row r="385" spans="1:31" x14ac:dyDescent="0.3">
      <c r="A385" t="s">
        <v>704</v>
      </c>
      <c r="B385" t="str">
        <f>PROPER(Table1[[#This Row],[track_name]])</f>
        <v>Antifragile</v>
      </c>
      <c r="C385" t="s">
        <v>705</v>
      </c>
      <c r="D385" t="str">
        <f>PROPER(Table1[[#This Row],[artist(s)_name]])</f>
        <v>Le Sserafim</v>
      </c>
      <c r="E385">
        <v>1</v>
      </c>
      <c r="F385" s="5">
        <f>IF(Table1[[#This Row],[Artist Count]]&gt;=4, "4+", Table1[[#This Row],[Artist Count]])</f>
        <v>1</v>
      </c>
      <c r="G385">
        <v>2022</v>
      </c>
      <c r="H385">
        <v>10</v>
      </c>
      <c r="I385">
        <v>17</v>
      </c>
      <c r="J385" s="4">
        <f>DATE(Table1[[#This Row],[Released Year]],Table1[[#This Row],[Released Month]],Table1[[#This Row],[Released Day]])</f>
        <v>44851</v>
      </c>
      <c r="K385">
        <v>761</v>
      </c>
      <c r="L385">
        <v>12</v>
      </c>
      <c r="M385" s="3">
        <v>301051721</v>
      </c>
      <c r="N385">
        <v>23</v>
      </c>
      <c r="O385">
        <v>95</v>
      </c>
      <c r="P385">
        <v>11</v>
      </c>
      <c r="Q385">
        <v>0</v>
      </c>
      <c r="R385">
        <v>3</v>
      </c>
      <c r="S385">
        <v>105</v>
      </c>
      <c r="T385" t="s">
        <v>131</v>
      </c>
      <c r="U385" t="s">
        <v>39</v>
      </c>
      <c r="V385">
        <v>88</v>
      </c>
      <c r="W385" t="str" cm="1">
        <f t="array" ref="W385">_xlfn.IFS(Table1[[#This Row],[Danceability %]]&lt;=35,"Low",Table1[[#This Row],[Danceability %]]&lt;=70,"Medium",Table1[[#This Row],[Danceability %]]&gt;70,"High")</f>
        <v>High</v>
      </c>
      <c r="X385">
        <v>82</v>
      </c>
      <c r="Y385">
        <v>80</v>
      </c>
      <c r="Z385" t="str" cm="1">
        <f t="array" ref="Z385">_xlfn.IFS(Table1[[#This Row],[Energy %]]&lt;=35,"Low",Table1[[#This Row],[Energy %]]&lt;=70,"Medium",Table1[[#This Row],[Energy %]]&gt;70,"High")</f>
        <v>High</v>
      </c>
      <c r="AA385">
        <v>8</v>
      </c>
      <c r="AB385" t="str" cm="1">
        <f t="array" ref="AB385">_xlfn.IFS(Table1[[#This Row],[Acousticness %]]&lt;=35,"Low",Table1[[#This Row],[Acousticness %]]&lt;=70,"Medium",Table1[[#This Row],[Acousticness %]]&gt;70,"High")</f>
        <v>Low</v>
      </c>
      <c r="AC385">
        <v>0</v>
      </c>
      <c r="AD385">
        <v>11</v>
      </c>
      <c r="AE385">
        <v>8</v>
      </c>
    </row>
    <row r="386" spans="1:31" x14ac:dyDescent="0.3">
      <c r="A386" t="s">
        <v>706</v>
      </c>
      <c r="B386" t="str">
        <f>PROPER(Table1[[#This Row],[track_name]])</f>
        <v>Boy'S A Liar</v>
      </c>
      <c r="C386" t="s">
        <v>707</v>
      </c>
      <c r="D386" t="str">
        <f>PROPER(Table1[[#This Row],[artist(s)_name]])</f>
        <v>Pinkpantheress</v>
      </c>
      <c r="E386">
        <v>1</v>
      </c>
      <c r="F386" s="5">
        <f>IF(Table1[[#This Row],[Artist Count]]&gt;=4, "4+", Table1[[#This Row],[Artist Count]])</f>
        <v>1</v>
      </c>
      <c r="G386">
        <v>2022</v>
      </c>
      <c r="H386">
        <v>11</v>
      </c>
      <c r="I386">
        <v>30</v>
      </c>
      <c r="J386" s="4">
        <f>DATE(Table1[[#This Row],[Released Year]],Table1[[#This Row],[Released Month]],Table1[[#This Row],[Released Day]])</f>
        <v>44895</v>
      </c>
      <c r="K386">
        <v>1225</v>
      </c>
      <c r="L386">
        <v>0</v>
      </c>
      <c r="M386" s="3">
        <v>156338624</v>
      </c>
      <c r="N386">
        <v>27</v>
      </c>
      <c r="O386">
        <v>0</v>
      </c>
      <c r="P386">
        <v>28</v>
      </c>
      <c r="Q386">
        <v>13</v>
      </c>
      <c r="R386">
        <v>0</v>
      </c>
      <c r="S386">
        <v>133</v>
      </c>
      <c r="T386" t="s">
        <v>33</v>
      </c>
      <c r="U386" t="s">
        <v>27</v>
      </c>
      <c r="V386">
        <v>66</v>
      </c>
      <c r="W386" t="str" cm="1">
        <f t="array" ref="W386">_xlfn.IFS(Table1[[#This Row],[Danceability %]]&lt;=35,"Low",Table1[[#This Row],[Danceability %]]&lt;=70,"Medium",Table1[[#This Row],[Danceability %]]&gt;70,"High")</f>
        <v>Medium</v>
      </c>
      <c r="X386">
        <v>74</v>
      </c>
      <c r="Y386">
        <v>84</v>
      </c>
      <c r="Z386" t="str" cm="1">
        <f t="array" ref="Z386">_xlfn.IFS(Table1[[#This Row],[Energy %]]&lt;=35,"Low",Table1[[#This Row],[Energy %]]&lt;=70,"Medium",Table1[[#This Row],[Energy %]]&gt;70,"High")</f>
        <v>High</v>
      </c>
      <c r="AA386">
        <v>25</v>
      </c>
      <c r="AB386" t="str" cm="1">
        <f t="array" ref="AB386">_xlfn.IFS(Table1[[#This Row],[Acousticness %]]&lt;=35,"Low",Table1[[#This Row],[Acousticness %]]&lt;=70,"Medium",Table1[[#This Row],[Acousticness %]]&gt;70,"High")</f>
        <v>Low</v>
      </c>
      <c r="AC386">
        <v>0</v>
      </c>
      <c r="AD386">
        <v>21</v>
      </c>
      <c r="AE386">
        <v>4</v>
      </c>
    </row>
    <row r="387" spans="1:31" x14ac:dyDescent="0.3">
      <c r="A387" t="s">
        <v>708</v>
      </c>
      <c r="B387" t="str">
        <f>PROPER(Table1[[#This Row],[track_name]])</f>
        <v>Vibe (Feat. Jimin Of Bts)</v>
      </c>
      <c r="C387" t="s">
        <v>709</v>
      </c>
      <c r="D387" t="str">
        <f>PROPER(Table1[[#This Row],[artist(s)_name]])</f>
        <v>Taeyang, Jimin</v>
      </c>
      <c r="E387">
        <v>2</v>
      </c>
      <c r="F387" s="5">
        <f>IF(Table1[[#This Row],[Artist Count]]&gt;=4, "4+", Table1[[#This Row],[Artist Count]])</f>
        <v>2</v>
      </c>
      <c r="G387">
        <v>2023</v>
      </c>
      <c r="H387">
        <v>1</v>
      </c>
      <c r="I387">
        <v>13</v>
      </c>
      <c r="J387" s="4">
        <f>DATE(Table1[[#This Row],[Released Year]],Table1[[#This Row],[Released Month]],Table1[[#This Row],[Released Day]])</f>
        <v>44939</v>
      </c>
      <c r="K387">
        <v>415</v>
      </c>
      <c r="L387">
        <v>2</v>
      </c>
      <c r="M387" s="3">
        <v>152850295</v>
      </c>
      <c r="N387">
        <v>15</v>
      </c>
      <c r="O387">
        <v>40</v>
      </c>
      <c r="P387">
        <v>21</v>
      </c>
      <c r="Q387">
        <v>1</v>
      </c>
      <c r="R387">
        <v>15</v>
      </c>
      <c r="S387">
        <v>100</v>
      </c>
      <c r="U387" t="s">
        <v>27</v>
      </c>
      <c r="V387">
        <v>79</v>
      </c>
      <c r="W387" t="str" cm="1">
        <f t="array" ref="W387">_xlfn.IFS(Table1[[#This Row],[Danceability %]]&lt;=35,"Low",Table1[[#This Row],[Danceability %]]&lt;=70,"Medium",Table1[[#This Row],[Danceability %]]&gt;70,"High")</f>
        <v>High</v>
      </c>
      <c r="X387">
        <v>60</v>
      </c>
      <c r="Y387">
        <v>68</v>
      </c>
      <c r="Z387" t="str" cm="1">
        <f t="array" ref="Z387">_xlfn.IFS(Table1[[#This Row],[Energy %]]&lt;=35,"Low",Table1[[#This Row],[Energy %]]&lt;=70,"Medium",Table1[[#This Row],[Energy %]]&gt;70,"High")</f>
        <v>Medium</v>
      </c>
      <c r="AA387">
        <v>7</v>
      </c>
      <c r="AB387" t="str" cm="1">
        <f t="array" ref="AB387">_xlfn.IFS(Table1[[#This Row],[Acousticness %]]&lt;=35,"Low",Table1[[#This Row],[Acousticness %]]&lt;=70,"Medium",Table1[[#This Row],[Acousticness %]]&gt;70,"High")</f>
        <v>Low</v>
      </c>
      <c r="AC387">
        <v>0</v>
      </c>
      <c r="AD387">
        <v>26</v>
      </c>
      <c r="AE387">
        <v>4</v>
      </c>
    </row>
    <row r="388" spans="1:31" x14ac:dyDescent="0.3">
      <c r="A388" t="s">
        <v>710</v>
      </c>
      <c r="B388" t="str">
        <f>PROPER(Table1[[#This Row],[track_name]])</f>
        <v>Shirt</v>
      </c>
      <c r="C388" t="s">
        <v>63</v>
      </c>
      <c r="D388" t="str">
        <f>PROPER(Table1[[#This Row],[artist(s)_name]])</f>
        <v>Sza</v>
      </c>
      <c r="E388">
        <v>1</v>
      </c>
      <c r="F388" s="5">
        <f>IF(Table1[[#This Row],[Artist Count]]&gt;=4, "4+", Table1[[#This Row],[Artist Count]])</f>
        <v>1</v>
      </c>
      <c r="G388">
        <v>2022</v>
      </c>
      <c r="H388">
        <v>10</v>
      </c>
      <c r="I388">
        <v>28</v>
      </c>
      <c r="J388" s="4">
        <f>DATE(Table1[[#This Row],[Released Year]],Table1[[#This Row],[Released Month]],Table1[[#This Row],[Released Day]])</f>
        <v>44862</v>
      </c>
      <c r="K388">
        <v>3469</v>
      </c>
      <c r="L388">
        <v>0</v>
      </c>
      <c r="M388" s="3">
        <v>309653982</v>
      </c>
      <c r="N388">
        <v>71</v>
      </c>
      <c r="O388">
        <v>95</v>
      </c>
      <c r="P388">
        <v>31</v>
      </c>
      <c r="Q388">
        <v>0</v>
      </c>
      <c r="R388">
        <v>2</v>
      </c>
      <c r="S388">
        <v>120</v>
      </c>
      <c r="T388" t="s">
        <v>215</v>
      </c>
      <c r="U388" t="s">
        <v>39</v>
      </c>
      <c r="V388">
        <v>82</v>
      </c>
      <c r="W388" t="str" cm="1">
        <f t="array" ref="W388">_xlfn.IFS(Table1[[#This Row],[Danceability %]]&lt;=35,"Low",Table1[[#This Row],[Danceability %]]&lt;=70,"Medium",Table1[[#This Row],[Danceability %]]&gt;70,"High")</f>
        <v>High</v>
      </c>
      <c r="X388">
        <v>55</v>
      </c>
      <c r="Y388">
        <v>45</v>
      </c>
      <c r="Z388" t="str" cm="1">
        <f t="array" ref="Z388">_xlfn.IFS(Table1[[#This Row],[Energy %]]&lt;=35,"Low",Table1[[#This Row],[Energy %]]&lt;=70,"Medium",Table1[[#This Row],[Energy %]]&gt;70,"High")</f>
        <v>Medium</v>
      </c>
      <c r="AA388">
        <v>15</v>
      </c>
      <c r="AB388" t="str" cm="1">
        <f t="array" ref="AB388">_xlfn.IFS(Table1[[#This Row],[Acousticness %]]&lt;=35,"Low",Table1[[#This Row],[Acousticness %]]&lt;=70,"Medium",Table1[[#This Row],[Acousticness %]]&gt;70,"High")</f>
        <v>Low</v>
      </c>
      <c r="AC388">
        <v>3</v>
      </c>
      <c r="AD388">
        <v>9</v>
      </c>
      <c r="AE388">
        <v>10</v>
      </c>
    </row>
    <row r="389" spans="1:31" x14ac:dyDescent="0.3">
      <c r="A389" t="s">
        <v>711</v>
      </c>
      <c r="B389" t="str">
        <f>PROPER(Table1[[#This Row],[track_name]])</f>
        <v>Lift Me Up - From Black Panther: Wakanda Forever - Music From And Inspired By</v>
      </c>
      <c r="C389" t="s">
        <v>712</v>
      </c>
      <c r="D389" t="str">
        <f>PROPER(Table1[[#This Row],[artist(s)_name]])</f>
        <v>Rihanna</v>
      </c>
      <c r="E389">
        <v>1</v>
      </c>
      <c r="F389" s="5">
        <f>IF(Table1[[#This Row],[Artist Count]]&gt;=4, "4+", Table1[[#This Row],[Artist Count]])</f>
        <v>1</v>
      </c>
      <c r="G389">
        <v>2022</v>
      </c>
      <c r="H389">
        <v>10</v>
      </c>
      <c r="I389">
        <v>28</v>
      </c>
      <c r="J389" s="4">
        <f>DATE(Table1[[#This Row],[Released Year]],Table1[[#This Row],[Released Month]],Table1[[#This Row],[Released Day]])</f>
        <v>44862</v>
      </c>
      <c r="K389">
        <v>3311</v>
      </c>
      <c r="L389">
        <v>0</v>
      </c>
      <c r="M389" s="3">
        <v>297328960</v>
      </c>
      <c r="N389">
        <v>129</v>
      </c>
      <c r="O389">
        <v>31</v>
      </c>
      <c r="P389">
        <v>212</v>
      </c>
      <c r="Q389">
        <v>1</v>
      </c>
      <c r="R389">
        <v>41</v>
      </c>
      <c r="S389">
        <v>177</v>
      </c>
      <c r="T389" t="s">
        <v>36</v>
      </c>
      <c r="U389" t="s">
        <v>27</v>
      </c>
      <c r="V389">
        <v>25</v>
      </c>
      <c r="W389" t="str" cm="1">
        <f t="array" ref="W389">_xlfn.IFS(Table1[[#This Row],[Danceability %]]&lt;=35,"Low",Table1[[#This Row],[Danceability %]]&lt;=70,"Medium",Table1[[#This Row],[Danceability %]]&gt;70,"High")</f>
        <v>Low</v>
      </c>
      <c r="X389">
        <v>17</v>
      </c>
      <c r="Y389">
        <v>30</v>
      </c>
      <c r="Z389" t="str" cm="1">
        <f t="array" ref="Z389">_xlfn.IFS(Table1[[#This Row],[Energy %]]&lt;=35,"Low",Table1[[#This Row],[Energy %]]&lt;=70,"Medium",Table1[[#This Row],[Energy %]]&gt;70,"High")</f>
        <v>Low</v>
      </c>
      <c r="AA389">
        <v>90</v>
      </c>
      <c r="AB389" t="str" cm="1">
        <f t="array" ref="AB389">_xlfn.IFS(Table1[[#This Row],[Acousticness %]]&lt;=35,"Low",Table1[[#This Row],[Acousticness %]]&lt;=70,"Medium",Table1[[#This Row],[Acousticness %]]&gt;70,"High")</f>
        <v>High</v>
      </c>
      <c r="AC389">
        <v>0</v>
      </c>
      <c r="AD389">
        <v>13</v>
      </c>
      <c r="AE389">
        <v>3</v>
      </c>
    </row>
    <row r="390" spans="1:31" x14ac:dyDescent="0.3">
      <c r="A390" t="s">
        <v>713</v>
      </c>
      <c r="B390" t="str">
        <f>PROPER(Table1[[#This Row],[track_name]])</f>
        <v>Star Walkin' (League Of Legends Worlds Anthem)</v>
      </c>
      <c r="C390" t="s">
        <v>714</v>
      </c>
      <c r="D390" t="str">
        <f>PROPER(Table1[[#This Row],[artist(s)_name]])</f>
        <v>Lil Nas X</v>
      </c>
      <c r="E390">
        <v>1</v>
      </c>
      <c r="F390" s="5">
        <f>IF(Table1[[#This Row],[Artist Count]]&gt;=4, "4+", Table1[[#This Row],[Artist Count]])</f>
        <v>1</v>
      </c>
      <c r="G390">
        <v>2022</v>
      </c>
      <c r="H390">
        <v>9</v>
      </c>
      <c r="I390">
        <v>22</v>
      </c>
      <c r="J390" s="4">
        <f>DATE(Table1[[#This Row],[Released Year]],Table1[[#This Row],[Released Month]],Table1[[#This Row],[Released Day]])</f>
        <v>44826</v>
      </c>
      <c r="K390">
        <v>2616</v>
      </c>
      <c r="L390">
        <v>0</v>
      </c>
      <c r="M390" s="3">
        <v>332506354</v>
      </c>
      <c r="N390">
        <v>113</v>
      </c>
      <c r="O390">
        <v>17</v>
      </c>
      <c r="P390">
        <v>208</v>
      </c>
      <c r="Q390">
        <v>0</v>
      </c>
      <c r="R390">
        <v>192</v>
      </c>
      <c r="S390">
        <v>142</v>
      </c>
      <c r="T390" t="s">
        <v>50</v>
      </c>
      <c r="U390" t="s">
        <v>39</v>
      </c>
      <c r="V390">
        <v>64</v>
      </c>
      <c r="W390" t="str" cm="1">
        <f t="array" ref="W390">_xlfn.IFS(Table1[[#This Row],[Danceability %]]&lt;=35,"Low",Table1[[#This Row],[Danceability %]]&lt;=70,"Medium",Table1[[#This Row],[Danceability %]]&gt;70,"High")</f>
        <v>Medium</v>
      </c>
      <c r="X390">
        <v>31</v>
      </c>
      <c r="Y390">
        <v>72</v>
      </c>
      <c r="Z390" t="str" cm="1">
        <f t="array" ref="Z390">_xlfn.IFS(Table1[[#This Row],[Energy %]]&lt;=35,"Low",Table1[[#This Row],[Energy %]]&lt;=70,"Medium",Table1[[#This Row],[Energy %]]&gt;70,"High")</f>
        <v>High</v>
      </c>
      <c r="AA390">
        <v>15</v>
      </c>
      <c r="AB390" t="str" cm="1">
        <f t="array" ref="AB390">_xlfn.IFS(Table1[[#This Row],[Acousticness %]]&lt;=35,"Low",Table1[[#This Row],[Acousticness %]]&lt;=70,"Medium",Table1[[#This Row],[Acousticness %]]&gt;70,"High")</f>
        <v>Low</v>
      </c>
      <c r="AC390">
        <v>0</v>
      </c>
      <c r="AD390">
        <v>9</v>
      </c>
      <c r="AE390">
        <v>5</v>
      </c>
    </row>
    <row r="391" spans="1:31" x14ac:dyDescent="0.3">
      <c r="A391" t="s">
        <v>715</v>
      </c>
      <c r="B391" t="str">
        <f>PROPER(Table1[[#This Row],[track_name]])</f>
        <v>Sex, Drugs, Etc.</v>
      </c>
      <c r="C391" t="s">
        <v>716</v>
      </c>
      <c r="D391" t="str">
        <f>PROPER(Table1[[#This Row],[artist(s)_name]])</f>
        <v>Beach Weather</v>
      </c>
      <c r="E391">
        <v>1</v>
      </c>
      <c r="F391" s="5">
        <f>IF(Table1[[#This Row],[Artist Count]]&gt;=4, "4+", Table1[[#This Row],[Artist Count]])</f>
        <v>1</v>
      </c>
      <c r="G391">
        <v>2016</v>
      </c>
      <c r="H391">
        <v>11</v>
      </c>
      <c r="I391">
        <v>4</v>
      </c>
      <c r="J391" s="4">
        <f>DATE(Table1[[#This Row],[Released Year]],Table1[[#This Row],[Released Month]],Table1[[#This Row],[Released Day]])</f>
        <v>42678</v>
      </c>
      <c r="K391">
        <v>3006</v>
      </c>
      <c r="L391">
        <v>16</v>
      </c>
      <c r="M391" s="3">
        <v>480507035</v>
      </c>
      <c r="N391">
        <v>47</v>
      </c>
      <c r="O391">
        <v>60</v>
      </c>
      <c r="P391">
        <v>87</v>
      </c>
      <c r="Q391">
        <v>12</v>
      </c>
      <c r="R391">
        <v>124</v>
      </c>
      <c r="S391">
        <v>144</v>
      </c>
      <c r="T391" t="s">
        <v>100</v>
      </c>
      <c r="U391" t="s">
        <v>39</v>
      </c>
      <c r="V391">
        <v>57</v>
      </c>
      <c r="W391" t="str" cm="1">
        <f t="array" ref="W391">_xlfn.IFS(Table1[[#This Row],[Danceability %]]&lt;=35,"Low",Table1[[#This Row],[Danceability %]]&lt;=70,"Medium",Table1[[#This Row],[Danceability %]]&gt;70,"High")</f>
        <v>Medium</v>
      </c>
      <c r="X391">
        <v>47</v>
      </c>
      <c r="Y391">
        <v>84</v>
      </c>
      <c r="Z391" t="str" cm="1">
        <f t="array" ref="Z391">_xlfn.IFS(Table1[[#This Row],[Energy %]]&lt;=35,"Low",Table1[[#This Row],[Energy %]]&lt;=70,"Medium",Table1[[#This Row],[Energy %]]&gt;70,"High")</f>
        <v>High</v>
      </c>
      <c r="AA391">
        <v>1</v>
      </c>
      <c r="AB391" t="str" cm="1">
        <f t="array" ref="AB391">_xlfn.IFS(Table1[[#This Row],[Acousticness %]]&lt;=35,"Low",Table1[[#This Row],[Acousticness %]]&lt;=70,"Medium",Table1[[#This Row],[Acousticness %]]&gt;70,"High")</f>
        <v>Low</v>
      </c>
      <c r="AC391">
        <v>1</v>
      </c>
      <c r="AD391">
        <v>52</v>
      </c>
      <c r="AE391">
        <v>4</v>
      </c>
    </row>
    <row r="392" spans="1:31" x14ac:dyDescent="0.3">
      <c r="A392" t="s">
        <v>717</v>
      </c>
      <c r="B392" t="str">
        <f>PROPER(Table1[[#This Row],[track_name]])</f>
        <v>Boy With Luv (Feat. Halsey)</v>
      </c>
      <c r="C392" t="s">
        <v>718</v>
      </c>
      <c r="D392" t="str">
        <f>PROPER(Table1[[#This Row],[artist(s)_name]])</f>
        <v>Halsey, Bts</v>
      </c>
      <c r="E392">
        <v>2</v>
      </c>
      <c r="F392" s="5">
        <f>IF(Table1[[#This Row],[Artist Count]]&gt;=4, "4+", Table1[[#This Row],[Artist Count]])</f>
        <v>2</v>
      </c>
      <c r="G392">
        <v>2019</v>
      </c>
      <c r="H392">
        <v>4</v>
      </c>
      <c r="I392">
        <v>12</v>
      </c>
      <c r="J392" s="4">
        <f>DATE(Table1[[#This Row],[Released Year]],Table1[[#This Row],[Released Month]],Table1[[#This Row],[Released Day]])</f>
        <v>43567</v>
      </c>
      <c r="K392">
        <v>4260</v>
      </c>
      <c r="L392">
        <v>0</v>
      </c>
      <c r="M392" s="3">
        <v>1065580332</v>
      </c>
      <c r="N392">
        <v>113</v>
      </c>
      <c r="O392">
        <v>92</v>
      </c>
      <c r="P392">
        <v>259</v>
      </c>
      <c r="Q392">
        <v>0</v>
      </c>
      <c r="R392">
        <v>1</v>
      </c>
      <c r="S392">
        <v>120</v>
      </c>
      <c r="T392" t="s">
        <v>26</v>
      </c>
      <c r="U392" t="s">
        <v>39</v>
      </c>
      <c r="V392">
        <v>65</v>
      </c>
      <c r="W392" t="str" cm="1">
        <f t="array" ref="W392">_xlfn.IFS(Table1[[#This Row],[Danceability %]]&lt;=35,"Low",Table1[[#This Row],[Danceability %]]&lt;=70,"Medium",Table1[[#This Row],[Danceability %]]&gt;70,"High")</f>
        <v>Medium</v>
      </c>
      <c r="X392">
        <v>80</v>
      </c>
      <c r="Y392">
        <v>86</v>
      </c>
      <c r="Z392" t="str" cm="1">
        <f t="array" ref="Z392">_xlfn.IFS(Table1[[#This Row],[Energy %]]&lt;=35,"Low",Table1[[#This Row],[Energy %]]&lt;=70,"Medium",Table1[[#This Row],[Energy %]]&gt;70,"High")</f>
        <v>High</v>
      </c>
      <c r="AA392">
        <v>9</v>
      </c>
      <c r="AB392" t="str" cm="1">
        <f t="array" ref="AB392">_xlfn.IFS(Table1[[#This Row],[Acousticness %]]&lt;=35,"Low",Table1[[#This Row],[Acousticness %]]&lt;=70,"Medium",Table1[[#This Row],[Acousticness %]]&gt;70,"High")</f>
        <v>Low</v>
      </c>
      <c r="AC392">
        <v>0</v>
      </c>
      <c r="AD392">
        <v>19</v>
      </c>
      <c r="AE392">
        <v>10</v>
      </c>
    </row>
    <row r="393" spans="1:31" x14ac:dyDescent="0.3">
      <c r="A393" t="s">
        <v>719</v>
      </c>
      <c r="B393" t="str">
        <f>PROPER(Table1[[#This Row],[track_name]])</f>
        <v>Hey, Mickey!</v>
      </c>
      <c r="C393" t="s">
        <v>720</v>
      </c>
      <c r="D393" t="str">
        <f>PROPER(Table1[[#This Row],[artist(s)_name]])</f>
        <v>Baby Tate</v>
      </c>
      <c r="E393">
        <v>1</v>
      </c>
      <c r="F393" s="5">
        <f>IF(Table1[[#This Row],[Artist Count]]&gt;=4, "4+", Table1[[#This Row],[Artist Count]])</f>
        <v>1</v>
      </c>
      <c r="G393">
        <v>2016</v>
      </c>
      <c r="H393">
        <v>9</v>
      </c>
      <c r="I393">
        <v>27</v>
      </c>
      <c r="J393" s="4">
        <f>DATE(Table1[[#This Row],[Released Year]],Table1[[#This Row],[Released Month]],Table1[[#This Row],[Released Day]])</f>
        <v>42640</v>
      </c>
      <c r="K393">
        <v>482</v>
      </c>
      <c r="L393">
        <v>0</v>
      </c>
      <c r="M393" s="3">
        <v>122763672</v>
      </c>
      <c r="N393">
        <v>9</v>
      </c>
      <c r="O393">
        <v>1</v>
      </c>
      <c r="P393">
        <v>12</v>
      </c>
      <c r="Q393">
        <v>4</v>
      </c>
      <c r="R393">
        <v>3</v>
      </c>
      <c r="S393">
        <v>135</v>
      </c>
      <c r="T393" t="s">
        <v>50</v>
      </c>
      <c r="U393" t="s">
        <v>27</v>
      </c>
      <c r="V393">
        <v>92</v>
      </c>
      <c r="W393" t="str" cm="1">
        <f t="array" ref="W393">_xlfn.IFS(Table1[[#This Row],[Danceability %]]&lt;=35,"Low",Table1[[#This Row],[Danceability %]]&lt;=70,"Medium",Table1[[#This Row],[Danceability %]]&gt;70,"High")</f>
        <v>High</v>
      </c>
      <c r="X393">
        <v>73</v>
      </c>
      <c r="Y393">
        <v>51</v>
      </c>
      <c r="Z393" t="str" cm="1">
        <f t="array" ref="Z393">_xlfn.IFS(Table1[[#This Row],[Energy %]]&lt;=35,"Low",Table1[[#This Row],[Energy %]]&lt;=70,"Medium",Table1[[#This Row],[Energy %]]&gt;70,"High")</f>
        <v>Medium</v>
      </c>
      <c r="AA393">
        <v>55</v>
      </c>
      <c r="AB393" t="str" cm="1">
        <f t="array" ref="AB393">_xlfn.IFS(Table1[[#This Row],[Acousticness %]]&lt;=35,"Low",Table1[[#This Row],[Acousticness %]]&lt;=70,"Medium",Table1[[#This Row],[Acousticness %]]&gt;70,"High")</f>
        <v>Medium</v>
      </c>
      <c r="AC393">
        <v>0</v>
      </c>
      <c r="AD393">
        <v>15</v>
      </c>
      <c r="AE393">
        <v>6</v>
      </c>
    </row>
    <row r="394" spans="1:31" x14ac:dyDescent="0.3">
      <c r="A394" t="s">
        <v>721</v>
      </c>
      <c r="B394" t="str">
        <f>PROPER(Table1[[#This Row],[track_name]])</f>
        <v>Calm Down</v>
      </c>
      <c r="C394" t="s">
        <v>722</v>
      </c>
      <c r="D394" t="str">
        <f>PROPER(Table1[[#This Row],[artist(s)_name]])</f>
        <v>Rï¿½Ï</v>
      </c>
      <c r="E394">
        <v>1</v>
      </c>
      <c r="F394" s="5">
        <f>IF(Table1[[#This Row],[Artist Count]]&gt;=4, "4+", Table1[[#This Row],[Artist Count]])</f>
        <v>1</v>
      </c>
      <c r="G394">
        <v>2022</v>
      </c>
      <c r="H394">
        <v>2</v>
      </c>
      <c r="I394">
        <v>9</v>
      </c>
      <c r="J394" s="4">
        <f>DATE(Table1[[#This Row],[Released Year]],Table1[[#This Row],[Released Month]],Table1[[#This Row],[Released Day]])</f>
        <v>44601</v>
      </c>
      <c r="K394">
        <v>4013</v>
      </c>
      <c r="L394">
        <v>10</v>
      </c>
      <c r="M394" s="3">
        <v>445763624</v>
      </c>
      <c r="N394">
        <v>107</v>
      </c>
      <c r="O394">
        <v>44</v>
      </c>
      <c r="P394">
        <v>750</v>
      </c>
      <c r="Q394">
        <v>22</v>
      </c>
      <c r="S394">
        <v>107</v>
      </c>
      <c r="T394" t="s">
        <v>26</v>
      </c>
      <c r="U394" t="s">
        <v>27</v>
      </c>
      <c r="V394">
        <v>81</v>
      </c>
      <c r="W394" t="str" cm="1">
        <f t="array" ref="W394">_xlfn.IFS(Table1[[#This Row],[Danceability %]]&lt;=35,"Low",Table1[[#This Row],[Danceability %]]&lt;=70,"Medium",Table1[[#This Row],[Danceability %]]&gt;70,"High")</f>
        <v>High</v>
      </c>
      <c r="X394">
        <v>82</v>
      </c>
      <c r="Y394">
        <v>78</v>
      </c>
      <c r="Z394" t="str" cm="1">
        <f t="array" ref="Z394">_xlfn.IFS(Table1[[#This Row],[Energy %]]&lt;=35,"Low",Table1[[#This Row],[Energy %]]&lt;=70,"Medium",Table1[[#This Row],[Energy %]]&gt;70,"High")</f>
        <v>High</v>
      </c>
      <c r="AA394">
        <v>38</v>
      </c>
      <c r="AB394" t="str" cm="1">
        <f t="array" ref="AB394">_xlfn.IFS(Table1[[#This Row],[Acousticness %]]&lt;=35,"Low",Table1[[#This Row],[Acousticness %]]&lt;=70,"Medium",Table1[[#This Row],[Acousticness %]]&gt;70,"High")</f>
        <v>Medium</v>
      </c>
      <c r="AC394">
        <v>0</v>
      </c>
      <c r="AD394">
        <v>12</v>
      </c>
      <c r="AE394">
        <v>4</v>
      </c>
    </row>
    <row r="395" spans="1:31" x14ac:dyDescent="0.3">
      <c r="A395" t="s">
        <v>723</v>
      </c>
      <c r="B395" t="str">
        <f>PROPER(Table1[[#This Row],[track_name]])</f>
        <v>Jhoome Jo Pathaan</v>
      </c>
      <c r="C395" t="s">
        <v>724</v>
      </c>
      <c r="D395" t="str">
        <f>PROPER(Table1[[#This Row],[artist(s)_name]])</f>
        <v>Arijit Singh, Vishal Dadlani, Sukriti Kakar, Vishal-Shekhar, Shekhar Ravjiani, Kumaar</v>
      </c>
      <c r="E395">
        <v>6</v>
      </c>
      <c r="F395" s="5" t="str">
        <f>IF(Table1[[#This Row],[Artist Count]]&gt;=4, "4+", Table1[[#This Row],[Artist Count]])</f>
        <v>4+</v>
      </c>
      <c r="G395">
        <v>2022</v>
      </c>
      <c r="H395">
        <v>12</v>
      </c>
      <c r="I395">
        <v>22</v>
      </c>
      <c r="J395" s="4">
        <f>DATE(Table1[[#This Row],[Released Year]],Table1[[#This Row],[Released Month]],Table1[[#This Row],[Released Day]])</f>
        <v>44917</v>
      </c>
      <c r="K395">
        <v>138</v>
      </c>
      <c r="L395">
        <v>4</v>
      </c>
      <c r="M395" s="3">
        <v>1365184</v>
      </c>
      <c r="N395">
        <v>13</v>
      </c>
      <c r="O395">
        <v>78</v>
      </c>
      <c r="P395">
        <v>2</v>
      </c>
      <c r="Q395">
        <v>0</v>
      </c>
      <c r="R395">
        <v>0</v>
      </c>
      <c r="S395">
        <v>105</v>
      </c>
      <c r="T395" t="s">
        <v>73</v>
      </c>
      <c r="U395" t="s">
        <v>27</v>
      </c>
      <c r="V395">
        <v>82</v>
      </c>
      <c r="W395" t="str" cm="1">
        <f t="array" ref="W395">_xlfn.IFS(Table1[[#This Row],[Danceability %]]&lt;=35,"Low",Table1[[#This Row],[Danceability %]]&lt;=70,"Medium",Table1[[#This Row],[Danceability %]]&gt;70,"High")</f>
        <v>High</v>
      </c>
      <c r="X395">
        <v>62</v>
      </c>
      <c r="Y395">
        <v>74</v>
      </c>
      <c r="Z395" t="str" cm="1">
        <f t="array" ref="Z395">_xlfn.IFS(Table1[[#This Row],[Energy %]]&lt;=35,"Low",Table1[[#This Row],[Energy %]]&lt;=70,"Medium",Table1[[#This Row],[Energy %]]&gt;70,"High")</f>
        <v>High</v>
      </c>
      <c r="AA395">
        <v>10</v>
      </c>
      <c r="AB395" t="str" cm="1">
        <f t="array" ref="AB395">_xlfn.IFS(Table1[[#This Row],[Acousticness %]]&lt;=35,"Low",Table1[[#This Row],[Acousticness %]]&lt;=70,"Medium",Table1[[#This Row],[Acousticness %]]&gt;70,"High")</f>
        <v>Low</v>
      </c>
      <c r="AC395">
        <v>0</v>
      </c>
      <c r="AD395">
        <v>33</v>
      </c>
      <c r="AE395">
        <v>7</v>
      </c>
    </row>
    <row r="396" spans="1:31" x14ac:dyDescent="0.3">
      <c r="A396" t="s">
        <v>725</v>
      </c>
      <c r="B396" t="str">
        <f>PROPER(Table1[[#This Row],[track_name]])</f>
        <v>Escapism. - Sped Up</v>
      </c>
      <c r="C396" t="s">
        <v>421</v>
      </c>
      <c r="D396" t="str">
        <f>PROPER(Table1[[#This Row],[artist(s)_name]])</f>
        <v>Raye, 070 Shake</v>
      </c>
      <c r="E396">
        <v>2</v>
      </c>
      <c r="F396" s="5">
        <f>IF(Table1[[#This Row],[Artist Count]]&gt;=4, "4+", Table1[[#This Row],[Artist Count]])</f>
        <v>2</v>
      </c>
      <c r="G396">
        <v>2022</v>
      </c>
      <c r="H396">
        <v>11</v>
      </c>
      <c r="I396">
        <v>25</v>
      </c>
      <c r="J396" s="4">
        <f>DATE(Table1[[#This Row],[Released Year]],Table1[[#This Row],[Released Month]],Table1[[#This Row],[Released Day]])</f>
        <v>44890</v>
      </c>
      <c r="K396">
        <v>1368</v>
      </c>
      <c r="L396">
        <v>0</v>
      </c>
      <c r="M396" s="3">
        <v>184308753</v>
      </c>
      <c r="N396">
        <v>12</v>
      </c>
      <c r="O396">
        <v>1</v>
      </c>
      <c r="P396">
        <v>11</v>
      </c>
      <c r="Q396">
        <v>0</v>
      </c>
      <c r="R396">
        <v>8</v>
      </c>
      <c r="S396">
        <v>108</v>
      </c>
      <c r="T396" t="s">
        <v>53</v>
      </c>
      <c r="U396" t="s">
        <v>39</v>
      </c>
      <c r="V396">
        <v>44</v>
      </c>
      <c r="W396" t="str" cm="1">
        <f t="array" ref="W396">_xlfn.IFS(Table1[[#This Row],[Danceability %]]&lt;=35,"Low",Table1[[#This Row],[Danceability %]]&lt;=70,"Medium",Table1[[#This Row],[Danceability %]]&gt;70,"High")</f>
        <v>Medium</v>
      </c>
      <c r="X396">
        <v>38</v>
      </c>
      <c r="Y396">
        <v>77</v>
      </c>
      <c r="Z396" t="str" cm="1">
        <f t="array" ref="Z396">_xlfn.IFS(Table1[[#This Row],[Energy %]]&lt;=35,"Low",Table1[[#This Row],[Energy %]]&lt;=70,"Medium",Table1[[#This Row],[Energy %]]&gt;70,"High")</f>
        <v>High</v>
      </c>
      <c r="AA396">
        <v>9</v>
      </c>
      <c r="AB396" t="str" cm="1">
        <f t="array" ref="AB396">_xlfn.IFS(Table1[[#This Row],[Acousticness %]]&lt;=35,"Low",Table1[[#This Row],[Acousticness %]]&lt;=70,"Medium",Table1[[#This Row],[Acousticness %]]&gt;70,"High")</f>
        <v>Low</v>
      </c>
      <c r="AC396">
        <v>0</v>
      </c>
      <c r="AD396">
        <v>9</v>
      </c>
      <c r="AE396">
        <v>20</v>
      </c>
    </row>
    <row r="397" spans="1:31" x14ac:dyDescent="0.3">
      <c r="A397" t="s">
        <v>726</v>
      </c>
      <c r="B397" t="str">
        <f>PROPER(Table1[[#This Row],[track_name]])</f>
        <v>Space Song</v>
      </c>
      <c r="C397" t="s">
        <v>727</v>
      </c>
      <c r="D397" t="str">
        <f>PROPER(Table1[[#This Row],[artist(s)_name]])</f>
        <v>Beach House</v>
      </c>
      <c r="E397">
        <v>1</v>
      </c>
      <c r="F397" s="5">
        <f>IF(Table1[[#This Row],[Artist Count]]&gt;=4, "4+", Table1[[#This Row],[Artist Count]])</f>
        <v>1</v>
      </c>
      <c r="G397">
        <v>2015</v>
      </c>
      <c r="H397">
        <v>1</v>
      </c>
      <c r="I397">
        <v>1</v>
      </c>
      <c r="J397" s="4">
        <f>DATE(Table1[[#This Row],[Released Year]],Table1[[#This Row],[Released Month]],Table1[[#This Row],[Released Day]])</f>
        <v>42005</v>
      </c>
      <c r="K397">
        <v>17852</v>
      </c>
      <c r="L397">
        <v>4</v>
      </c>
      <c r="M397" s="3">
        <v>789753877</v>
      </c>
      <c r="N397">
        <v>69</v>
      </c>
      <c r="O397">
        <v>76</v>
      </c>
      <c r="P397">
        <v>335</v>
      </c>
      <c r="Q397">
        <v>0</v>
      </c>
      <c r="S397">
        <v>147</v>
      </c>
      <c r="U397" t="s">
        <v>39</v>
      </c>
      <c r="V397">
        <v>51</v>
      </c>
      <c r="W397" t="str" cm="1">
        <f t="array" ref="W397">_xlfn.IFS(Table1[[#This Row],[Danceability %]]&lt;=35,"Low",Table1[[#This Row],[Danceability %]]&lt;=70,"Medium",Table1[[#This Row],[Danceability %]]&gt;70,"High")</f>
        <v>Medium</v>
      </c>
      <c r="X397">
        <v>62</v>
      </c>
      <c r="Y397">
        <v>79</v>
      </c>
      <c r="Z397" t="str" cm="1">
        <f t="array" ref="Z397">_xlfn.IFS(Table1[[#This Row],[Energy %]]&lt;=35,"Low",Table1[[#This Row],[Energy %]]&lt;=70,"Medium",Table1[[#This Row],[Energy %]]&gt;70,"High")</f>
        <v>High</v>
      </c>
      <c r="AA397">
        <v>22</v>
      </c>
      <c r="AB397" t="str" cm="1">
        <f t="array" ref="AB397">_xlfn.IFS(Table1[[#This Row],[Acousticness %]]&lt;=35,"Low",Table1[[#This Row],[Acousticness %]]&lt;=70,"Medium",Table1[[#This Row],[Acousticness %]]&gt;70,"High")</f>
        <v>Low</v>
      </c>
      <c r="AC397">
        <v>13</v>
      </c>
      <c r="AD397">
        <v>14</v>
      </c>
      <c r="AE397">
        <v>3</v>
      </c>
    </row>
    <row r="398" spans="1:31" x14ac:dyDescent="0.3">
      <c r="A398" t="s">
        <v>728</v>
      </c>
      <c r="B398" t="str">
        <f>PROPER(Table1[[#This Row],[track_name]])</f>
        <v>Dreamers [Music From The Fifa World Cup Qatar 2022 Official Soundtrack]</v>
      </c>
      <c r="C398" t="s">
        <v>729</v>
      </c>
      <c r="D398" t="str">
        <f>PROPER(Table1[[#This Row],[artist(s)_name]])</f>
        <v>Bts, Jung Kook, Fifa Sound</v>
      </c>
      <c r="E398">
        <v>3</v>
      </c>
      <c r="F398" s="5">
        <f>IF(Table1[[#This Row],[Artist Count]]&gt;=4, "4+", Table1[[#This Row],[Artist Count]])</f>
        <v>3</v>
      </c>
      <c r="G398">
        <v>2022</v>
      </c>
      <c r="H398">
        <v>11</v>
      </c>
      <c r="I398">
        <v>20</v>
      </c>
      <c r="J398" s="4">
        <f>DATE(Table1[[#This Row],[Released Year]],Table1[[#This Row],[Released Month]],Table1[[#This Row],[Released Day]])</f>
        <v>44885</v>
      </c>
      <c r="K398">
        <v>889</v>
      </c>
      <c r="L398">
        <v>20</v>
      </c>
      <c r="M398" s="3">
        <v>323358833</v>
      </c>
      <c r="N398">
        <v>11</v>
      </c>
      <c r="O398">
        <v>78</v>
      </c>
      <c r="P398">
        <v>35</v>
      </c>
      <c r="Q398">
        <v>0</v>
      </c>
      <c r="R398">
        <v>21</v>
      </c>
      <c r="S398">
        <v>115</v>
      </c>
      <c r="U398" t="s">
        <v>27</v>
      </c>
      <c r="V398">
        <v>71</v>
      </c>
      <c r="W398" t="str" cm="1">
        <f t="array" ref="W398">_xlfn.IFS(Table1[[#This Row],[Danceability %]]&lt;=35,"Low",Table1[[#This Row],[Danceability %]]&lt;=70,"Medium",Table1[[#This Row],[Danceability %]]&gt;70,"High")</f>
        <v>High</v>
      </c>
      <c r="X398">
        <v>34</v>
      </c>
      <c r="Y398">
        <v>88</v>
      </c>
      <c r="Z398" t="str" cm="1">
        <f t="array" ref="Z398">_xlfn.IFS(Table1[[#This Row],[Energy %]]&lt;=35,"Low",Table1[[#This Row],[Energy %]]&lt;=70,"Medium",Table1[[#This Row],[Energy %]]&gt;70,"High")</f>
        <v>High</v>
      </c>
      <c r="AA398">
        <v>16</v>
      </c>
      <c r="AB398" t="str" cm="1">
        <f t="array" ref="AB398">_xlfn.IFS(Table1[[#This Row],[Acousticness %]]&lt;=35,"Low",Table1[[#This Row],[Acousticness %]]&lt;=70,"Medium",Table1[[#This Row],[Acousticness %]]&gt;70,"High")</f>
        <v>Low</v>
      </c>
      <c r="AC398">
        <v>0</v>
      </c>
      <c r="AD398">
        <v>44</v>
      </c>
      <c r="AE398">
        <v>4</v>
      </c>
    </row>
    <row r="399" spans="1:31" x14ac:dyDescent="0.3">
      <c r="A399" t="s">
        <v>730</v>
      </c>
      <c r="B399" t="str">
        <f>PROPER(Table1[[#This Row],[track_name]])</f>
        <v>Te Felicito</v>
      </c>
      <c r="C399" t="s">
        <v>731</v>
      </c>
      <c r="D399" t="str">
        <f>PROPER(Table1[[#This Row],[artist(s)_name]])</f>
        <v>Shakira, Rauw Alejandro</v>
      </c>
      <c r="E399">
        <v>2</v>
      </c>
      <c r="F399" s="5">
        <f>IF(Table1[[#This Row],[Artist Count]]&gt;=4, "4+", Table1[[#This Row],[Artist Count]])</f>
        <v>2</v>
      </c>
      <c r="G399">
        <v>2022</v>
      </c>
      <c r="H399">
        <v>4</v>
      </c>
      <c r="I399">
        <v>21</v>
      </c>
      <c r="J399" s="4">
        <f>DATE(Table1[[#This Row],[Released Year]],Table1[[#This Row],[Released Month]],Table1[[#This Row],[Released Day]])</f>
        <v>44672</v>
      </c>
      <c r="K399">
        <v>4796</v>
      </c>
      <c r="L399">
        <v>9</v>
      </c>
      <c r="M399" s="3">
        <v>606361689</v>
      </c>
      <c r="N399">
        <v>124</v>
      </c>
      <c r="O399">
        <v>66</v>
      </c>
      <c r="P399">
        <v>212</v>
      </c>
      <c r="Q399">
        <v>13</v>
      </c>
      <c r="R399">
        <v>1</v>
      </c>
      <c r="S399">
        <v>174</v>
      </c>
      <c r="T399" t="s">
        <v>33</v>
      </c>
      <c r="U399" t="s">
        <v>27</v>
      </c>
      <c r="V399">
        <v>70</v>
      </c>
      <c r="W399" t="str" cm="1">
        <f t="array" ref="W399">_xlfn.IFS(Table1[[#This Row],[Danceability %]]&lt;=35,"Low",Table1[[#This Row],[Danceability %]]&lt;=70,"Medium",Table1[[#This Row],[Danceability %]]&gt;70,"High")</f>
        <v>Medium</v>
      </c>
      <c r="X399">
        <v>57</v>
      </c>
      <c r="Y399">
        <v>64</v>
      </c>
      <c r="Z399" t="str" cm="1">
        <f t="array" ref="Z399">_xlfn.IFS(Table1[[#This Row],[Energy %]]&lt;=35,"Low",Table1[[#This Row],[Energy %]]&lt;=70,"Medium",Table1[[#This Row],[Energy %]]&gt;70,"High")</f>
        <v>Medium</v>
      </c>
      <c r="AA399">
        <v>23</v>
      </c>
      <c r="AB399" t="str" cm="1">
        <f t="array" ref="AB399">_xlfn.IFS(Table1[[#This Row],[Acousticness %]]&lt;=35,"Low",Table1[[#This Row],[Acousticness %]]&lt;=70,"Medium",Table1[[#This Row],[Acousticness %]]&gt;70,"High")</f>
        <v>Low</v>
      </c>
      <c r="AC399">
        <v>0</v>
      </c>
      <c r="AD399">
        <v>8</v>
      </c>
      <c r="AE399">
        <v>32</v>
      </c>
    </row>
    <row r="400" spans="1:31" x14ac:dyDescent="0.3">
      <c r="A400" t="s">
        <v>732</v>
      </c>
      <c r="B400" t="str">
        <f>PROPER(Table1[[#This Row],[track_name]])</f>
        <v>Muï¿½Ï¿½</v>
      </c>
      <c r="C400" t="s">
        <v>733</v>
      </c>
      <c r="D400" t="str">
        <f>PROPER(Table1[[#This Row],[artist(s)_name]])</f>
        <v>Steve Aoki, Tini, La Joaqui</v>
      </c>
      <c r="E400">
        <v>3</v>
      </c>
      <c r="F400" s="5">
        <f>IF(Table1[[#This Row],[Artist Count]]&gt;=4, "4+", Table1[[#This Row],[Artist Count]])</f>
        <v>3</v>
      </c>
      <c r="G400">
        <v>2023</v>
      </c>
      <c r="H400">
        <v>1</v>
      </c>
      <c r="I400">
        <v>12</v>
      </c>
      <c r="J400" s="4">
        <f>DATE(Table1[[#This Row],[Released Year]],Table1[[#This Row],[Released Month]],Table1[[#This Row],[Released Day]])</f>
        <v>44938</v>
      </c>
      <c r="K400">
        <v>658</v>
      </c>
      <c r="L400">
        <v>6</v>
      </c>
      <c r="M400" s="3">
        <v>120972253</v>
      </c>
      <c r="N400">
        <v>33</v>
      </c>
      <c r="O400">
        <v>7</v>
      </c>
      <c r="P400">
        <v>53</v>
      </c>
      <c r="Q400">
        <v>2</v>
      </c>
      <c r="R400">
        <v>0</v>
      </c>
      <c r="S400">
        <v>90</v>
      </c>
      <c r="T400" t="s">
        <v>131</v>
      </c>
      <c r="U400" t="s">
        <v>39</v>
      </c>
      <c r="V400">
        <v>68</v>
      </c>
      <c r="W400" t="str" cm="1">
        <f t="array" ref="W400">_xlfn.IFS(Table1[[#This Row],[Danceability %]]&lt;=35,"Low",Table1[[#This Row],[Danceability %]]&lt;=70,"Medium",Table1[[#This Row],[Danceability %]]&gt;70,"High")</f>
        <v>Medium</v>
      </c>
      <c r="X400">
        <v>83</v>
      </c>
      <c r="Y400">
        <v>71</v>
      </c>
      <c r="Z400" t="str" cm="1">
        <f t="array" ref="Z400">_xlfn.IFS(Table1[[#This Row],[Energy %]]&lt;=35,"Low",Table1[[#This Row],[Energy %]]&lt;=70,"Medium",Table1[[#This Row],[Energy %]]&gt;70,"High")</f>
        <v>High</v>
      </c>
      <c r="AA400">
        <v>3</v>
      </c>
      <c r="AB400" t="str" cm="1">
        <f t="array" ref="AB400">_xlfn.IFS(Table1[[#This Row],[Acousticness %]]&lt;=35,"Low",Table1[[#This Row],[Acousticness %]]&lt;=70,"Medium",Table1[[#This Row],[Acousticness %]]&gt;70,"High")</f>
        <v>Low</v>
      </c>
      <c r="AC400">
        <v>0</v>
      </c>
      <c r="AD400">
        <v>31</v>
      </c>
      <c r="AE400">
        <v>8</v>
      </c>
    </row>
    <row r="401" spans="1:31" x14ac:dyDescent="0.3">
      <c r="A401" t="s">
        <v>734</v>
      </c>
      <c r="B401" t="str">
        <f>PROPER(Table1[[#This Row],[track_name]])</f>
        <v>Tv</v>
      </c>
      <c r="C401" t="s">
        <v>68</v>
      </c>
      <c r="D401" t="str">
        <f>PROPER(Table1[[#This Row],[artist(s)_name]])</f>
        <v>Billie Eilish</v>
      </c>
      <c r="E401">
        <v>1</v>
      </c>
      <c r="F401" s="5">
        <f>IF(Table1[[#This Row],[Artist Count]]&gt;=4, "4+", Table1[[#This Row],[Artist Count]])</f>
        <v>1</v>
      </c>
      <c r="G401">
        <v>2022</v>
      </c>
      <c r="H401">
        <v>7</v>
      </c>
      <c r="I401">
        <v>21</v>
      </c>
      <c r="J401" s="4">
        <f>DATE(Table1[[#This Row],[Released Year]],Table1[[#This Row],[Released Month]],Table1[[#This Row],[Released Day]])</f>
        <v>44763</v>
      </c>
      <c r="K401">
        <v>3009</v>
      </c>
      <c r="L401">
        <v>2</v>
      </c>
      <c r="M401" s="3">
        <v>338564981</v>
      </c>
      <c r="N401">
        <v>68</v>
      </c>
      <c r="O401">
        <v>89</v>
      </c>
      <c r="P401">
        <v>65</v>
      </c>
      <c r="Q401">
        <v>0</v>
      </c>
      <c r="R401">
        <v>25</v>
      </c>
      <c r="S401">
        <v>141</v>
      </c>
      <c r="T401" t="s">
        <v>100</v>
      </c>
      <c r="U401" t="s">
        <v>39</v>
      </c>
      <c r="V401">
        <v>41</v>
      </c>
      <c r="W401" t="str" cm="1">
        <f t="array" ref="W401">_xlfn.IFS(Table1[[#This Row],[Danceability %]]&lt;=35,"Low",Table1[[#This Row],[Danceability %]]&lt;=70,"Medium",Table1[[#This Row],[Danceability %]]&gt;70,"High")</f>
        <v>Medium</v>
      </c>
      <c r="X401">
        <v>9</v>
      </c>
      <c r="Y401">
        <v>25</v>
      </c>
      <c r="Z401" t="str" cm="1">
        <f t="array" ref="Z401">_xlfn.IFS(Table1[[#This Row],[Energy %]]&lt;=35,"Low",Table1[[#This Row],[Energy %]]&lt;=70,"Medium",Table1[[#This Row],[Energy %]]&gt;70,"High")</f>
        <v>Low</v>
      </c>
      <c r="AA401">
        <v>84</v>
      </c>
      <c r="AB401" t="str" cm="1">
        <f t="array" ref="AB401">_xlfn.IFS(Table1[[#This Row],[Acousticness %]]&lt;=35,"Low",Table1[[#This Row],[Acousticness %]]&lt;=70,"Medium",Table1[[#This Row],[Acousticness %]]&gt;70,"High")</f>
        <v>High</v>
      </c>
      <c r="AC401">
        <v>1</v>
      </c>
      <c r="AD401">
        <v>14</v>
      </c>
      <c r="AE401">
        <v>4</v>
      </c>
    </row>
    <row r="402" spans="1:31" x14ac:dyDescent="0.3">
      <c r="A402" t="s">
        <v>735</v>
      </c>
      <c r="B402" t="str">
        <f>PROPER(Table1[[#This Row],[track_name]])</f>
        <v>I'M Not The Only One</v>
      </c>
      <c r="C402" t="s">
        <v>736</v>
      </c>
      <c r="D402" t="str">
        <f>PROPER(Table1[[#This Row],[artist(s)_name]])</f>
        <v>Sam Smith</v>
      </c>
      <c r="E402">
        <v>1</v>
      </c>
      <c r="F402" s="5">
        <f>IF(Table1[[#This Row],[Artist Count]]&gt;=4, "4+", Table1[[#This Row],[Artist Count]])</f>
        <v>1</v>
      </c>
      <c r="G402">
        <v>2014</v>
      </c>
      <c r="H402">
        <v>1</v>
      </c>
      <c r="I402">
        <v>1</v>
      </c>
      <c r="J402" s="4">
        <f>DATE(Table1[[#This Row],[Released Year]],Table1[[#This Row],[Released Month]],Table1[[#This Row],[Released Day]])</f>
        <v>41640</v>
      </c>
      <c r="K402">
        <v>17492</v>
      </c>
      <c r="L402">
        <v>3</v>
      </c>
      <c r="M402" s="3">
        <v>1606986953</v>
      </c>
      <c r="N402">
        <v>136</v>
      </c>
      <c r="O402">
        <v>24</v>
      </c>
      <c r="P402" s="1">
        <v>1959</v>
      </c>
      <c r="Q402">
        <v>0</v>
      </c>
      <c r="R402">
        <v>30</v>
      </c>
      <c r="S402">
        <v>82</v>
      </c>
      <c r="T402" t="s">
        <v>33</v>
      </c>
      <c r="U402" t="s">
        <v>27</v>
      </c>
      <c r="V402">
        <v>68</v>
      </c>
      <c r="W402" t="str" cm="1">
        <f t="array" ref="W402">_xlfn.IFS(Table1[[#This Row],[Danceability %]]&lt;=35,"Low",Table1[[#This Row],[Danceability %]]&lt;=70,"Medium",Table1[[#This Row],[Danceability %]]&gt;70,"High")</f>
        <v>Medium</v>
      </c>
      <c r="X402">
        <v>50</v>
      </c>
      <c r="Y402">
        <v>49</v>
      </c>
      <c r="Z402" t="str" cm="1">
        <f t="array" ref="Z402">_xlfn.IFS(Table1[[#This Row],[Energy %]]&lt;=35,"Low",Table1[[#This Row],[Energy %]]&lt;=70,"Medium",Table1[[#This Row],[Energy %]]&gt;70,"High")</f>
        <v>Medium</v>
      </c>
      <c r="AA402">
        <v>56</v>
      </c>
      <c r="AB402" t="str" cm="1">
        <f t="array" ref="AB402">_xlfn.IFS(Table1[[#This Row],[Acousticness %]]&lt;=35,"Low",Table1[[#This Row],[Acousticness %]]&lt;=70,"Medium",Table1[[#This Row],[Acousticness %]]&gt;70,"High")</f>
        <v>Medium</v>
      </c>
      <c r="AC402">
        <v>0</v>
      </c>
      <c r="AD402">
        <v>8</v>
      </c>
      <c r="AE402">
        <v>4</v>
      </c>
    </row>
    <row r="403" spans="1:31" x14ac:dyDescent="0.3">
      <c r="A403" t="s">
        <v>737</v>
      </c>
      <c r="B403" t="str">
        <f>PROPER(Table1[[#This Row],[track_name]])</f>
        <v>Heather</v>
      </c>
      <c r="C403" t="s">
        <v>738</v>
      </c>
      <c r="D403" t="str">
        <f>PROPER(Table1[[#This Row],[artist(s)_name]])</f>
        <v>Conan Gray</v>
      </c>
      <c r="E403">
        <v>1</v>
      </c>
      <c r="F403" s="5">
        <f>IF(Table1[[#This Row],[Artist Count]]&gt;=4, "4+", Table1[[#This Row],[Artist Count]])</f>
        <v>1</v>
      </c>
      <c r="G403">
        <v>2020</v>
      </c>
      <c r="H403">
        <v>3</v>
      </c>
      <c r="I403">
        <v>20</v>
      </c>
      <c r="J403" s="4">
        <f>DATE(Table1[[#This Row],[Released Year]],Table1[[#This Row],[Released Month]],Table1[[#This Row],[Released Day]])</f>
        <v>43910</v>
      </c>
      <c r="K403">
        <v>6170</v>
      </c>
      <c r="L403">
        <v>7</v>
      </c>
      <c r="M403" s="3">
        <v>1301799902</v>
      </c>
      <c r="N403">
        <v>82</v>
      </c>
      <c r="O403">
        <v>1</v>
      </c>
      <c r="P403">
        <v>231</v>
      </c>
      <c r="Q403">
        <v>0</v>
      </c>
      <c r="R403">
        <v>2</v>
      </c>
      <c r="S403">
        <v>92</v>
      </c>
      <c r="T403" t="s">
        <v>33</v>
      </c>
      <c r="U403" t="s">
        <v>27</v>
      </c>
      <c r="V403">
        <v>47</v>
      </c>
      <c r="W403" t="str" cm="1">
        <f t="array" ref="W403">_xlfn.IFS(Table1[[#This Row],[Danceability %]]&lt;=35,"Low",Table1[[#This Row],[Danceability %]]&lt;=70,"Medium",Table1[[#This Row],[Danceability %]]&gt;70,"High")</f>
        <v>Medium</v>
      </c>
      <c r="X403">
        <v>25</v>
      </c>
      <c r="Y403">
        <v>43</v>
      </c>
      <c r="Z403" t="str" cm="1">
        <f t="array" ref="Z403">_xlfn.IFS(Table1[[#This Row],[Energy %]]&lt;=35,"Low",Table1[[#This Row],[Energy %]]&lt;=70,"Medium",Table1[[#This Row],[Energy %]]&gt;70,"High")</f>
        <v>Medium</v>
      </c>
      <c r="AA403">
        <v>62</v>
      </c>
      <c r="AB403" t="str" cm="1">
        <f t="array" ref="AB403">_xlfn.IFS(Table1[[#This Row],[Acousticness %]]&lt;=35,"Low",Table1[[#This Row],[Acousticness %]]&lt;=70,"Medium",Table1[[#This Row],[Acousticness %]]&gt;70,"High")</f>
        <v>Medium</v>
      </c>
      <c r="AC403">
        <v>0</v>
      </c>
      <c r="AD403">
        <v>32</v>
      </c>
      <c r="AE403">
        <v>3</v>
      </c>
    </row>
    <row r="404" spans="1:31" x14ac:dyDescent="0.3">
      <c r="A404" t="s">
        <v>739</v>
      </c>
      <c r="B404" t="str">
        <f>PROPER(Table1[[#This Row],[track_name]])</f>
        <v>Besharam Rang (From "Pathaan")</v>
      </c>
      <c r="C404" t="s">
        <v>740</v>
      </c>
      <c r="D404" t="str">
        <f>PROPER(Table1[[#This Row],[artist(s)_name]])</f>
        <v>Vishal-Shekhar, Shilpa Rao, Caralisa Monteiro, Kumaar, Vishal Dadlani, Shekhar Ravjiani</v>
      </c>
      <c r="E404">
        <v>6</v>
      </c>
      <c r="F404" s="5" t="str">
        <f>IF(Table1[[#This Row],[Artist Count]]&gt;=4, "4+", Table1[[#This Row],[Artist Count]])</f>
        <v>4+</v>
      </c>
      <c r="G404">
        <v>2022</v>
      </c>
      <c r="H404">
        <v>12</v>
      </c>
      <c r="I404">
        <v>12</v>
      </c>
      <c r="J404" s="4">
        <f>DATE(Table1[[#This Row],[Released Year]],Table1[[#This Row],[Released Month]],Table1[[#This Row],[Released Day]])</f>
        <v>44907</v>
      </c>
      <c r="K404">
        <v>130</v>
      </c>
      <c r="L404">
        <v>4</v>
      </c>
      <c r="M404" s="3">
        <v>140187018</v>
      </c>
      <c r="N404">
        <v>21</v>
      </c>
      <c r="O404">
        <v>79</v>
      </c>
      <c r="P404">
        <v>2</v>
      </c>
      <c r="Q404">
        <v>0</v>
      </c>
      <c r="R404">
        <v>0</v>
      </c>
      <c r="S404">
        <v>116</v>
      </c>
      <c r="T404" t="s">
        <v>64</v>
      </c>
      <c r="U404" t="s">
        <v>39</v>
      </c>
      <c r="V404">
        <v>77</v>
      </c>
      <c r="W404" t="str" cm="1">
        <f t="array" ref="W404">_xlfn.IFS(Table1[[#This Row],[Danceability %]]&lt;=35,"Low",Table1[[#This Row],[Danceability %]]&lt;=70,"Medium",Table1[[#This Row],[Danceability %]]&gt;70,"High")</f>
        <v>High</v>
      </c>
      <c r="X404">
        <v>65</v>
      </c>
      <c r="Y404">
        <v>80</v>
      </c>
      <c r="Z404" t="str" cm="1">
        <f t="array" ref="Z404">_xlfn.IFS(Table1[[#This Row],[Energy %]]&lt;=35,"Low",Table1[[#This Row],[Energy %]]&lt;=70,"Medium",Table1[[#This Row],[Energy %]]&gt;70,"High")</f>
        <v>High</v>
      </c>
      <c r="AA404">
        <v>6</v>
      </c>
      <c r="AB404" t="str" cm="1">
        <f t="array" ref="AB404">_xlfn.IFS(Table1[[#This Row],[Acousticness %]]&lt;=35,"Low",Table1[[#This Row],[Acousticness %]]&lt;=70,"Medium",Table1[[#This Row],[Acousticness %]]&gt;70,"High")</f>
        <v>Low</v>
      </c>
      <c r="AC404">
        <v>0</v>
      </c>
      <c r="AD404">
        <v>15</v>
      </c>
      <c r="AE404">
        <v>4</v>
      </c>
    </row>
    <row r="405" spans="1:31" x14ac:dyDescent="0.3">
      <c r="A405" t="s">
        <v>741</v>
      </c>
      <c r="B405" t="str">
        <f>PROPER(Table1[[#This Row],[track_name]])</f>
        <v>One Kiss (With Dua Lipa)</v>
      </c>
      <c r="C405" t="s">
        <v>742</v>
      </c>
      <c r="D405" t="str">
        <f>PROPER(Table1[[#This Row],[artist(s)_name]])</f>
        <v>Calvin Harris, Dua Lipa</v>
      </c>
      <c r="E405">
        <v>2</v>
      </c>
      <c r="F405" s="5">
        <f>IF(Table1[[#This Row],[Artist Count]]&gt;=4, "4+", Table1[[#This Row],[Artist Count]])</f>
        <v>2</v>
      </c>
      <c r="G405">
        <v>2017</v>
      </c>
      <c r="H405">
        <v>6</v>
      </c>
      <c r="I405">
        <v>2</v>
      </c>
      <c r="J405" s="4">
        <f>DATE(Table1[[#This Row],[Released Year]],Table1[[#This Row],[Released Month]],Table1[[#This Row],[Released Day]])</f>
        <v>42888</v>
      </c>
      <c r="K405">
        <v>27705</v>
      </c>
      <c r="L405">
        <v>10</v>
      </c>
      <c r="M405" s="3">
        <v>1897517891</v>
      </c>
      <c r="N405">
        <v>537</v>
      </c>
      <c r="O405">
        <v>122</v>
      </c>
      <c r="P405" s="1">
        <v>2726</v>
      </c>
      <c r="Q405">
        <v>6</v>
      </c>
      <c r="S405">
        <v>124</v>
      </c>
      <c r="T405" t="s">
        <v>36</v>
      </c>
      <c r="U405" t="s">
        <v>39</v>
      </c>
      <c r="V405">
        <v>79</v>
      </c>
      <c r="W405" t="str" cm="1">
        <f t="array" ref="W405">_xlfn.IFS(Table1[[#This Row],[Danceability %]]&lt;=35,"Low",Table1[[#This Row],[Danceability %]]&lt;=70,"Medium",Table1[[#This Row],[Danceability %]]&gt;70,"High")</f>
        <v>High</v>
      </c>
      <c r="X405">
        <v>59</v>
      </c>
      <c r="Y405">
        <v>86</v>
      </c>
      <c r="Z405" t="str" cm="1">
        <f t="array" ref="Z405">_xlfn.IFS(Table1[[#This Row],[Energy %]]&lt;=35,"Low",Table1[[#This Row],[Energy %]]&lt;=70,"Medium",Table1[[#This Row],[Energy %]]&gt;70,"High")</f>
        <v>High</v>
      </c>
      <c r="AA405">
        <v>4</v>
      </c>
      <c r="AB405" t="str" cm="1">
        <f t="array" ref="AB405">_xlfn.IFS(Table1[[#This Row],[Acousticness %]]&lt;=35,"Low",Table1[[#This Row],[Acousticness %]]&lt;=70,"Medium",Table1[[#This Row],[Acousticness %]]&gt;70,"High")</f>
        <v>Low</v>
      </c>
      <c r="AC405">
        <v>0</v>
      </c>
      <c r="AD405">
        <v>8</v>
      </c>
      <c r="AE405">
        <v>11</v>
      </c>
    </row>
    <row r="406" spans="1:31" x14ac:dyDescent="0.3">
      <c r="A406" t="s">
        <v>743</v>
      </c>
      <c r="B406" t="str">
        <f>PROPER(Table1[[#This Row],[track_name]])</f>
        <v>Sugar Rush Ride</v>
      </c>
      <c r="C406" t="s">
        <v>744</v>
      </c>
      <c r="D406" t="str">
        <f>PROPER(Table1[[#This Row],[artist(s)_name]])</f>
        <v>Tomorrow X Together</v>
      </c>
      <c r="E406">
        <v>1</v>
      </c>
      <c r="F406" s="5">
        <f>IF(Table1[[#This Row],[Artist Count]]&gt;=4, "4+", Table1[[#This Row],[Artist Count]])</f>
        <v>1</v>
      </c>
      <c r="G406">
        <v>2023</v>
      </c>
      <c r="H406">
        <v>1</v>
      </c>
      <c r="I406">
        <v>27</v>
      </c>
      <c r="J406" s="4">
        <f>DATE(Table1[[#This Row],[Released Year]],Table1[[#This Row],[Released Month]],Table1[[#This Row],[Released Day]])</f>
        <v>44953</v>
      </c>
      <c r="K406">
        <v>359</v>
      </c>
      <c r="L406">
        <v>0</v>
      </c>
      <c r="M406" s="3">
        <v>107642809</v>
      </c>
      <c r="N406">
        <v>12</v>
      </c>
      <c r="O406">
        <v>56</v>
      </c>
      <c r="P406">
        <v>13</v>
      </c>
      <c r="Q406">
        <v>0</v>
      </c>
      <c r="R406">
        <v>13</v>
      </c>
      <c r="S406">
        <v>125</v>
      </c>
      <c r="T406" t="s">
        <v>131</v>
      </c>
      <c r="U406" t="s">
        <v>39</v>
      </c>
      <c r="V406">
        <v>71</v>
      </c>
      <c r="W406" t="str" cm="1">
        <f t="array" ref="W406">_xlfn.IFS(Table1[[#This Row],[Danceability %]]&lt;=35,"Low",Table1[[#This Row],[Danceability %]]&lt;=70,"Medium",Table1[[#This Row],[Danceability %]]&gt;70,"High")</f>
        <v>High</v>
      </c>
      <c r="X406">
        <v>83</v>
      </c>
      <c r="Y406">
        <v>89</v>
      </c>
      <c r="Z406" t="str" cm="1">
        <f t="array" ref="Z406">_xlfn.IFS(Table1[[#This Row],[Energy %]]&lt;=35,"Low",Table1[[#This Row],[Energy %]]&lt;=70,"Medium",Table1[[#This Row],[Energy %]]&gt;70,"High")</f>
        <v>High</v>
      </c>
      <c r="AA406">
        <v>1</v>
      </c>
      <c r="AB406" t="str" cm="1">
        <f t="array" ref="AB406">_xlfn.IFS(Table1[[#This Row],[Acousticness %]]&lt;=35,"Low",Table1[[#This Row],[Acousticness %]]&lt;=70,"Medium",Table1[[#This Row],[Acousticness %]]&gt;70,"High")</f>
        <v>Low</v>
      </c>
      <c r="AC406">
        <v>0</v>
      </c>
      <c r="AD406">
        <v>17</v>
      </c>
      <c r="AE406">
        <v>9</v>
      </c>
    </row>
    <row r="407" spans="1:31" x14ac:dyDescent="0.3">
      <c r="A407" t="s">
        <v>745</v>
      </c>
      <c r="B407" t="str">
        <f>PROPER(Table1[[#This Row],[track_name]])</f>
        <v>Pink Venom</v>
      </c>
      <c r="C407" t="s">
        <v>553</v>
      </c>
      <c r="D407" t="str">
        <f>PROPER(Table1[[#This Row],[artist(s)_name]])</f>
        <v>Blackpink</v>
      </c>
      <c r="E407">
        <v>1</v>
      </c>
      <c r="F407" s="5">
        <f>IF(Table1[[#This Row],[Artist Count]]&gt;=4, "4+", Table1[[#This Row],[Artist Count]])</f>
        <v>1</v>
      </c>
      <c r="G407">
        <v>2022</v>
      </c>
      <c r="H407">
        <v>8</v>
      </c>
      <c r="I407">
        <v>19</v>
      </c>
      <c r="J407" s="4">
        <f>DATE(Table1[[#This Row],[Released Year]],Table1[[#This Row],[Released Month]],Table1[[#This Row],[Released Day]])</f>
        <v>44792</v>
      </c>
      <c r="K407">
        <v>1963</v>
      </c>
      <c r="L407">
        <v>16</v>
      </c>
      <c r="M407" s="3">
        <v>551305895</v>
      </c>
      <c r="N407">
        <v>57</v>
      </c>
      <c r="O407">
        <v>119</v>
      </c>
      <c r="P407">
        <v>77</v>
      </c>
      <c r="Q407">
        <v>1</v>
      </c>
      <c r="R407">
        <v>13</v>
      </c>
      <c r="S407">
        <v>90</v>
      </c>
      <c r="U407" t="s">
        <v>27</v>
      </c>
      <c r="V407">
        <v>80</v>
      </c>
      <c r="W407" t="str" cm="1">
        <f t="array" ref="W407">_xlfn.IFS(Table1[[#This Row],[Danceability %]]&lt;=35,"Low",Table1[[#This Row],[Danceability %]]&lt;=70,"Medium",Table1[[#This Row],[Danceability %]]&gt;70,"High")</f>
        <v>High</v>
      </c>
      <c r="X407">
        <v>71</v>
      </c>
      <c r="Y407">
        <v>69</v>
      </c>
      <c r="Z407" t="str" cm="1">
        <f t="array" ref="Z407">_xlfn.IFS(Table1[[#This Row],[Energy %]]&lt;=35,"Low",Table1[[#This Row],[Energy %]]&lt;=70,"Medium",Table1[[#This Row],[Energy %]]&gt;70,"High")</f>
        <v>Medium</v>
      </c>
      <c r="AA407">
        <v>2</v>
      </c>
      <c r="AB407" t="str" cm="1">
        <f t="array" ref="AB407">_xlfn.IFS(Table1[[#This Row],[Acousticness %]]&lt;=35,"Low",Table1[[#This Row],[Acousticness %]]&lt;=70,"Medium",Table1[[#This Row],[Acousticness %]]&gt;70,"High")</f>
        <v>Low</v>
      </c>
      <c r="AC407">
        <v>0</v>
      </c>
      <c r="AD407">
        <v>27</v>
      </c>
      <c r="AE407">
        <v>10</v>
      </c>
    </row>
    <row r="408" spans="1:31" x14ac:dyDescent="0.3">
      <c r="A408" t="s">
        <v>746</v>
      </c>
      <c r="B408" t="str">
        <f>PROPER(Table1[[#This Row],[track_name]])</f>
        <v>Wait For U (Feat. Drake &amp; Tems)</v>
      </c>
      <c r="C408" t="s">
        <v>747</v>
      </c>
      <c r="D408" t="str">
        <f>PROPER(Table1[[#This Row],[artist(s)_name]])</f>
        <v>Drake, Future, Tems</v>
      </c>
      <c r="E408">
        <v>3</v>
      </c>
      <c r="F408" s="5">
        <f>IF(Table1[[#This Row],[Artist Count]]&gt;=4, "4+", Table1[[#This Row],[Artist Count]])</f>
        <v>3</v>
      </c>
      <c r="G408">
        <v>2022</v>
      </c>
      <c r="H408">
        <v>4</v>
      </c>
      <c r="I408">
        <v>27</v>
      </c>
      <c r="J408" s="4">
        <f>DATE(Table1[[#This Row],[Released Year]],Table1[[#This Row],[Released Month]],Table1[[#This Row],[Released Day]])</f>
        <v>44678</v>
      </c>
      <c r="K408">
        <v>5491</v>
      </c>
      <c r="L408">
        <v>14</v>
      </c>
      <c r="M408" s="3">
        <v>556585270</v>
      </c>
      <c r="N408">
        <v>128</v>
      </c>
      <c r="O408">
        <v>84</v>
      </c>
      <c r="P408">
        <v>75</v>
      </c>
      <c r="Q408">
        <v>0</v>
      </c>
      <c r="R408">
        <v>35</v>
      </c>
      <c r="S408">
        <v>83</v>
      </c>
      <c r="T408" t="s">
        <v>30</v>
      </c>
      <c r="U408" t="s">
        <v>27</v>
      </c>
      <c r="V408">
        <v>46</v>
      </c>
      <c r="W408" t="str" cm="1">
        <f t="array" ref="W408">_xlfn.IFS(Table1[[#This Row],[Danceability %]]&lt;=35,"Low",Table1[[#This Row],[Danceability %]]&lt;=70,"Medium",Table1[[#This Row],[Danceability %]]&gt;70,"High")</f>
        <v>Medium</v>
      </c>
      <c r="X408">
        <v>34</v>
      </c>
      <c r="Y408">
        <v>64</v>
      </c>
      <c r="Z408" t="str" cm="1">
        <f t="array" ref="Z408">_xlfn.IFS(Table1[[#This Row],[Energy %]]&lt;=35,"Low",Table1[[#This Row],[Energy %]]&lt;=70,"Medium",Table1[[#This Row],[Energy %]]&gt;70,"High")</f>
        <v>Medium</v>
      </c>
      <c r="AA408">
        <v>31</v>
      </c>
      <c r="AB408" t="str" cm="1">
        <f t="array" ref="AB408">_xlfn.IFS(Table1[[#This Row],[Acousticness %]]&lt;=35,"Low",Table1[[#This Row],[Acousticness %]]&lt;=70,"Medium",Table1[[#This Row],[Acousticness %]]&gt;70,"High")</f>
        <v>Low</v>
      </c>
      <c r="AC408">
        <v>0</v>
      </c>
      <c r="AD408">
        <v>7</v>
      </c>
      <c r="AE408">
        <v>34</v>
      </c>
    </row>
    <row r="409" spans="1:31" x14ac:dyDescent="0.3">
      <c r="A409" t="s">
        <v>748</v>
      </c>
      <c r="B409" t="str">
        <f>PROPER(Table1[[#This Row],[track_name]])</f>
        <v>Don'T Start Now</v>
      </c>
      <c r="C409" t="s">
        <v>92</v>
      </c>
      <c r="D409" t="str">
        <f>PROPER(Table1[[#This Row],[artist(s)_name]])</f>
        <v>Dua Lipa</v>
      </c>
      <c r="E409">
        <v>1</v>
      </c>
      <c r="F409" s="5">
        <f>IF(Table1[[#This Row],[Artist Count]]&gt;=4, "4+", Table1[[#This Row],[Artist Count]])</f>
        <v>1</v>
      </c>
      <c r="G409">
        <v>2019</v>
      </c>
      <c r="H409">
        <v>10</v>
      </c>
      <c r="I409">
        <v>31</v>
      </c>
      <c r="J409" s="4">
        <f>DATE(Table1[[#This Row],[Released Year]],Table1[[#This Row],[Released Month]],Table1[[#This Row],[Released Day]])</f>
        <v>43769</v>
      </c>
      <c r="K409">
        <v>27119</v>
      </c>
      <c r="L409">
        <v>0</v>
      </c>
      <c r="M409" s="3">
        <v>2303033973</v>
      </c>
      <c r="N409">
        <v>532</v>
      </c>
      <c r="O409">
        <v>77</v>
      </c>
      <c r="P409" s="1">
        <v>1535</v>
      </c>
      <c r="Q409">
        <v>3</v>
      </c>
      <c r="R409">
        <v>8</v>
      </c>
      <c r="S409">
        <v>124</v>
      </c>
      <c r="T409" t="s">
        <v>26</v>
      </c>
      <c r="U409" t="s">
        <v>39</v>
      </c>
      <c r="V409">
        <v>79</v>
      </c>
      <c r="W409" t="str" cm="1">
        <f t="array" ref="W409">_xlfn.IFS(Table1[[#This Row],[Danceability %]]&lt;=35,"Low",Table1[[#This Row],[Danceability %]]&lt;=70,"Medium",Table1[[#This Row],[Danceability %]]&gt;70,"High")</f>
        <v>High</v>
      </c>
      <c r="X409">
        <v>68</v>
      </c>
      <c r="Y409">
        <v>79</v>
      </c>
      <c r="Z409" t="str" cm="1">
        <f t="array" ref="Z409">_xlfn.IFS(Table1[[#This Row],[Energy %]]&lt;=35,"Low",Table1[[#This Row],[Energy %]]&lt;=70,"Medium",Table1[[#This Row],[Energy %]]&gt;70,"High")</f>
        <v>High</v>
      </c>
      <c r="AA409">
        <v>1</v>
      </c>
      <c r="AB409" t="str" cm="1">
        <f t="array" ref="AB409">_xlfn.IFS(Table1[[#This Row],[Acousticness %]]&lt;=35,"Low",Table1[[#This Row],[Acousticness %]]&lt;=70,"Medium",Table1[[#This Row],[Acousticness %]]&gt;70,"High")</f>
        <v>Low</v>
      </c>
      <c r="AC409">
        <v>0</v>
      </c>
      <c r="AD409">
        <v>10</v>
      </c>
      <c r="AE409">
        <v>8</v>
      </c>
    </row>
    <row r="410" spans="1:31" x14ac:dyDescent="0.3">
      <c r="A410" t="s">
        <v>749</v>
      </c>
      <c r="B410" t="str">
        <f>PROPER(Table1[[#This Row],[track_name]])</f>
        <v>After Dark</v>
      </c>
      <c r="C410" t="s">
        <v>750</v>
      </c>
      <c r="D410" t="str">
        <f>PROPER(Table1[[#This Row],[artist(s)_name]])</f>
        <v>Mr.Kitty</v>
      </c>
      <c r="E410">
        <v>1</v>
      </c>
      <c r="F410" s="5">
        <f>IF(Table1[[#This Row],[Artist Count]]&gt;=4, "4+", Table1[[#This Row],[Artist Count]])</f>
        <v>1</v>
      </c>
      <c r="G410">
        <v>2014</v>
      </c>
      <c r="H410">
        <v>8</v>
      </c>
      <c r="I410">
        <v>8</v>
      </c>
      <c r="J410" s="4">
        <f>DATE(Table1[[#This Row],[Released Year]],Table1[[#This Row],[Released Month]],Table1[[#This Row],[Released Day]])</f>
        <v>41859</v>
      </c>
      <c r="K410">
        <v>1776</v>
      </c>
      <c r="L410">
        <v>14</v>
      </c>
      <c r="M410" s="3">
        <v>646886885</v>
      </c>
      <c r="N410">
        <v>1</v>
      </c>
      <c r="O410">
        <v>9</v>
      </c>
      <c r="P410">
        <v>3</v>
      </c>
      <c r="Q410">
        <v>0</v>
      </c>
      <c r="R410">
        <v>0</v>
      </c>
      <c r="S410">
        <v>140</v>
      </c>
      <c r="T410" t="s">
        <v>64</v>
      </c>
      <c r="U410" t="s">
        <v>27</v>
      </c>
      <c r="V410">
        <v>58</v>
      </c>
      <c r="W410" t="str" cm="1">
        <f t="array" ref="W410">_xlfn.IFS(Table1[[#This Row],[Danceability %]]&lt;=35,"Low",Table1[[#This Row],[Danceability %]]&lt;=70,"Medium",Table1[[#This Row],[Danceability %]]&gt;70,"High")</f>
        <v>Medium</v>
      </c>
      <c r="X410">
        <v>4</v>
      </c>
      <c r="Y410">
        <v>60</v>
      </c>
      <c r="Z410" t="str" cm="1">
        <f t="array" ref="Z410">_xlfn.IFS(Table1[[#This Row],[Energy %]]&lt;=35,"Low",Table1[[#This Row],[Energy %]]&lt;=70,"Medium",Table1[[#This Row],[Energy %]]&gt;70,"High")</f>
        <v>Medium</v>
      </c>
      <c r="AA410">
        <v>7</v>
      </c>
      <c r="AB410" t="str" cm="1">
        <f t="array" ref="AB410">_xlfn.IFS(Table1[[#This Row],[Acousticness %]]&lt;=35,"Low",Table1[[#This Row],[Acousticness %]]&lt;=70,"Medium",Table1[[#This Row],[Acousticness %]]&gt;70,"High")</f>
        <v>Low</v>
      </c>
      <c r="AC410">
        <v>41</v>
      </c>
      <c r="AD410">
        <v>8</v>
      </c>
      <c r="AE410">
        <v>3</v>
      </c>
    </row>
    <row r="411" spans="1:31" x14ac:dyDescent="0.3">
      <c r="A411" t="s">
        <v>751</v>
      </c>
      <c r="B411" t="str">
        <f>PROPER(Table1[[#This Row],[track_name]])</f>
        <v>Eu Gosto Assim - Ao Vivo</v>
      </c>
      <c r="C411" t="s">
        <v>752</v>
      </c>
      <c r="D411" t="str">
        <f>PROPER(Table1[[#This Row],[artist(s)_name]])</f>
        <v>Gustavo Mioto, Mari Fernandez</v>
      </c>
      <c r="E411">
        <v>2</v>
      </c>
      <c r="F411" s="5">
        <f>IF(Table1[[#This Row],[Artist Count]]&gt;=4, "4+", Table1[[#This Row],[Artist Count]])</f>
        <v>2</v>
      </c>
      <c r="G411">
        <v>2022</v>
      </c>
      <c r="H411">
        <v>9</v>
      </c>
      <c r="I411">
        <v>16</v>
      </c>
      <c r="J411" s="4">
        <f>DATE(Table1[[#This Row],[Released Year]],Table1[[#This Row],[Released Month]],Table1[[#This Row],[Released Day]])</f>
        <v>44820</v>
      </c>
      <c r="K411">
        <v>1473</v>
      </c>
      <c r="L411">
        <v>4</v>
      </c>
      <c r="M411" s="3">
        <v>222612678</v>
      </c>
      <c r="N411">
        <v>27</v>
      </c>
      <c r="O411">
        <v>64</v>
      </c>
      <c r="P411">
        <v>66</v>
      </c>
      <c r="Q411">
        <v>1</v>
      </c>
      <c r="R411">
        <v>4</v>
      </c>
      <c r="S411">
        <v>154</v>
      </c>
      <c r="U411" t="s">
        <v>27</v>
      </c>
      <c r="V411">
        <v>64</v>
      </c>
      <c r="W411" t="str" cm="1">
        <f t="array" ref="W411">_xlfn.IFS(Table1[[#This Row],[Danceability %]]&lt;=35,"Low",Table1[[#This Row],[Danceability %]]&lt;=70,"Medium",Table1[[#This Row],[Danceability %]]&gt;70,"High")</f>
        <v>Medium</v>
      </c>
      <c r="X411">
        <v>61</v>
      </c>
      <c r="Y411">
        <v>91</v>
      </c>
      <c r="Z411" t="str" cm="1">
        <f t="array" ref="Z411">_xlfn.IFS(Table1[[#This Row],[Energy %]]&lt;=35,"Low",Table1[[#This Row],[Energy %]]&lt;=70,"Medium",Table1[[#This Row],[Energy %]]&gt;70,"High")</f>
        <v>High</v>
      </c>
      <c r="AA411">
        <v>15</v>
      </c>
      <c r="AB411" t="str" cm="1">
        <f t="array" ref="AB411">_xlfn.IFS(Table1[[#This Row],[Acousticness %]]&lt;=35,"Low",Table1[[#This Row],[Acousticness %]]&lt;=70,"Medium",Table1[[#This Row],[Acousticness %]]&gt;70,"High")</f>
        <v>Low</v>
      </c>
      <c r="AC411">
        <v>0</v>
      </c>
      <c r="AD411">
        <v>72</v>
      </c>
      <c r="AE411">
        <v>4</v>
      </c>
    </row>
    <row r="412" spans="1:31" x14ac:dyDescent="0.3">
      <c r="A412" t="s">
        <v>753</v>
      </c>
      <c r="B412" t="str">
        <f>PROPER(Table1[[#This Row],[track_name]])</f>
        <v>Industry Baby (Feat. Jack Harlow)</v>
      </c>
      <c r="C412" t="s">
        <v>754</v>
      </c>
      <c r="D412" t="str">
        <f>PROPER(Table1[[#This Row],[artist(s)_name]])</f>
        <v>Jack Harlow, Lil Nas X</v>
      </c>
      <c r="E412">
        <v>2</v>
      </c>
      <c r="F412" s="5">
        <f>IF(Table1[[#This Row],[Artist Count]]&gt;=4, "4+", Table1[[#This Row],[Artist Count]])</f>
        <v>2</v>
      </c>
      <c r="G412">
        <v>2021</v>
      </c>
      <c r="H412">
        <v>7</v>
      </c>
      <c r="I412">
        <v>23</v>
      </c>
      <c r="J412" s="4">
        <f>DATE(Table1[[#This Row],[Released Year]],Table1[[#This Row],[Released Month]],Table1[[#This Row],[Released Day]])</f>
        <v>44400</v>
      </c>
      <c r="K412">
        <v>13315</v>
      </c>
      <c r="L412">
        <v>0</v>
      </c>
      <c r="M412" s="3">
        <v>1814349763</v>
      </c>
      <c r="N412">
        <v>300</v>
      </c>
      <c r="O412">
        <v>47</v>
      </c>
      <c r="P412">
        <v>690</v>
      </c>
      <c r="Q412">
        <v>0</v>
      </c>
      <c r="S412">
        <v>150</v>
      </c>
      <c r="T412" t="s">
        <v>215</v>
      </c>
      <c r="U412" t="s">
        <v>39</v>
      </c>
      <c r="V412">
        <v>74</v>
      </c>
      <c r="W412" t="str" cm="1">
        <f t="array" ref="W412">_xlfn.IFS(Table1[[#This Row],[Danceability %]]&lt;=35,"Low",Table1[[#This Row],[Danceability %]]&lt;=70,"Medium",Table1[[#This Row],[Danceability %]]&gt;70,"High")</f>
        <v>High</v>
      </c>
      <c r="X412">
        <v>89</v>
      </c>
      <c r="Y412">
        <v>70</v>
      </c>
      <c r="Z412" t="str" cm="1">
        <f t="array" ref="Z412">_xlfn.IFS(Table1[[#This Row],[Energy %]]&lt;=35,"Low",Table1[[#This Row],[Energy %]]&lt;=70,"Medium",Table1[[#This Row],[Energy %]]&gt;70,"High")</f>
        <v>Medium</v>
      </c>
      <c r="AA412">
        <v>2</v>
      </c>
      <c r="AB412" t="str" cm="1">
        <f t="array" ref="AB412">_xlfn.IFS(Table1[[#This Row],[Acousticness %]]&lt;=35,"Low",Table1[[#This Row],[Acousticness %]]&lt;=70,"Medium",Table1[[#This Row],[Acousticness %]]&gt;70,"High")</f>
        <v>Low</v>
      </c>
      <c r="AC412">
        <v>0</v>
      </c>
      <c r="AD412">
        <v>5</v>
      </c>
      <c r="AE412">
        <v>6</v>
      </c>
    </row>
    <row r="413" spans="1:31" x14ac:dyDescent="0.3">
      <c r="A413" t="s">
        <v>755</v>
      </c>
      <c r="B413" t="str">
        <f>PROPER(Table1[[#This Row],[track_name]])</f>
        <v>Middle Of The Night</v>
      </c>
      <c r="C413" t="s">
        <v>756</v>
      </c>
      <c r="D413" t="str">
        <f>PROPER(Table1[[#This Row],[artist(s)_name]])</f>
        <v>Elley Duhï¿</v>
      </c>
      <c r="E413">
        <v>1</v>
      </c>
      <c r="F413" s="5">
        <f>IF(Table1[[#This Row],[Artist Count]]&gt;=4, "4+", Table1[[#This Row],[Artist Count]])</f>
        <v>1</v>
      </c>
      <c r="G413">
        <v>2020</v>
      </c>
      <c r="H413">
        <v>1</v>
      </c>
      <c r="I413">
        <v>10</v>
      </c>
      <c r="J413" s="4">
        <f>DATE(Table1[[#This Row],[Released Year]],Table1[[#This Row],[Released Month]],Table1[[#This Row],[Released Day]])</f>
        <v>43840</v>
      </c>
      <c r="K413">
        <v>4057</v>
      </c>
      <c r="L413">
        <v>8</v>
      </c>
      <c r="M413" s="3">
        <v>872137015</v>
      </c>
      <c r="N413">
        <v>78</v>
      </c>
      <c r="O413">
        <v>21</v>
      </c>
      <c r="P413">
        <v>240</v>
      </c>
      <c r="Q413">
        <v>1</v>
      </c>
      <c r="R413">
        <v>52</v>
      </c>
      <c r="S413">
        <v>186</v>
      </c>
      <c r="T413" t="s">
        <v>100</v>
      </c>
      <c r="U413" t="s">
        <v>39</v>
      </c>
      <c r="V413">
        <v>41</v>
      </c>
      <c r="W413" t="str" cm="1">
        <f t="array" ref="W413">_xlfn.IFS(Table1[[#This Row],[Danceability %]]&lt;=35,"Low",Table1[[#This Row],[Danceability %]]&lt;=70,"Medium",Table1[[#This Row],[Danceability %]]&gt;70,"High")</f>
        <v>Medium</v>
      </c>
      <c r="X413">
        <v>9</v>
      </c>
      <c r="Y413">
        <v>61</v>
      </c>
      <c r="Z413" t="str" cm="1">
        <f t="array" ref="Z413">_xlfn.IFS(Table1[[#This Row],[Energy %]]&lt;=35,"Low",Table1[[#This Row],[Energy %]]&lt;=70,"Medium",Table1[[#This Row],[Energy %]]&gt;70,"High")</f>
        <v>Medium</v>
      </c>
      <c r="AA413">
        <v>2</v>
      </c>
      <c r="AB413" t="str" cm="1">
        <f t="array" ref="AB413">_xlfn.IFS(Table1[[#This Row],[Acousticness %]]&lt;=35,"Low",Table1[[#This Row],[Acousticness %]]&lt;=70,"Medium",Table1[[#This Row],[Acousticness %]]&gt;70,"High")</f>
        <v>Low</v>
      </c>
      <c r="AC413">
        <v>0</v>
      </c>
      <c r="AD413">
        <v>12</v>
      </c>
      <c r="AE413">
        <v>5</v>
      </c>
    </row>
    <row r="414" spans="1:31" x14ac:dyDescent="0.3">
      <c r="A414" t="s">
        <v>757</v>
      </c>
      <c r="B414" t="str">
        <f>PROPER(Table1[[#This Row],[track_name]])</f>
        <v>Atlantis</v>
      </c>
      <c r="C414" t="s">
        <v>758</v>
      </c>
      <c r="D414" t="str">
        <f>PROPER(Table1[[#This Row],[artist(s)_name]])</f>
        <v>Seafret</v>
      </c>
      <c r="E414">
        <v>1</v>
      </c>
      <c r="F414" s="5">
        <f>IF(Table1[[#This Row],[Artist Count]]&gt;=4, "4+", Table1[[#This Row],[Artist Count]])</f>
        <v>1</v>
      </c>
      <c r="G414">
        <v>2015</v>
      </c>
      <c r="H414">
        <v>4</v>
      </c>
      <c r="I414">
        <v>22</v>
      </c>
      <c r="J414" s="4">
        <f>DATE(Table1[[#This Row],[Released Year]],Table1[[#This Row],[Released Month]],Table1[[#This Row],[Released Day]])</f>
        <v>42116</v>
      </c>
      <c r="K414">
        <v>3045</v>
      </c>
      <c r="L414">
        <v>6</v>
      </c>
      <c r="M414" s="3">
        <v>571386359</v>
      </c>
      <c r="N414">
        <v>43</v>
      </c>
      <c r="O414">
        <v>53</v>
      </c>
      <c r="P414">
        <v>134</v>
      </c>
      <c r="Q414">
        <v>1</v>
      </c>
      <c r="R414">
        <v>32</v>
      </c>
      <c r="S414">
        <v>166</v>
      </c>
      <c r="T414" t="s">
        <v>64</v>
      </c>
      <c r="U414" t="s">
        <v>39</v>
      </c>
      <c r="V414">
        <v>40</v>
      </c>
      <c r="W414" t="str" cm="1">
        <f t="array" ref="W414">_xlfn.IFS(Table1[[#This Row],[Danceability %]]&lt;=35,"Low",Table1[[#This Row],[Danceability %]]&lt;=70,"Medium",Table1[[#This Row],[Danceability %]]&gt;70,"High")</f>
        <v>Medium</v>
      </c>
      <c r="X414">
        <v>23</v>
      </c>
      <c r="Y414">
        <v>48</v>
      </c>
      <c r="Z414" t="str" cm="1">
        <f t="array" ref="Z414">_xlfn.IFS(Table1[[#This Row],[Energy %]]&lt;=35,"Low",Table1[[#This Row],[Energy %]]&lt;=70,"Medium",Table1[[#This Row],[Energy %]]&gt;70,"High")</f>
        <v>Medium</v>
      </c>
      <c r="AA414">
        <v>5</v>
      </c>
      <c r="AB414" t="str" cm="1">
        <f t="array" ref="AB414">_xlfn.IFS(Table1[[#This Row],[Acousticness %]]&lt;=35,"Low",Table1[[#This Row],[Acousticness %]]&lt;=70,"Medium",Table1[[#This Row],[Acousticness %]]&gt;70,"High")</f>
        <v>Low</v>
      </c>
      <c r="AC414">
        <v>0</v>
      </c>
      <c r="AD414">
        <v>12</v>
      </c>
      <c r="AE414">
        <v>3</v>
      </c>
    </row>
    <row r="415" spans="1:31" x14ac:dyDescent="0.3">
      <c r="A415" t="s">
        <v>759</v>
      </c>
      <c r="B415" t="str">
        <f>PROPER(Table1[[#This Row],[track_name]])</f>
        <v>Punto 40</v>
      </c>
      <c r="C415" t="s">
        <v>760</v>
      </c>
      <c r="D415" t="str">
        <f>PROPER(Table1[[#This Row],[artist(s)_name]])</f>
        <v>Baby Rasta, Rauw Alejandro</v>
      </c>
      <c r="E415">
        <v>2</v>
      </c>
      <c r="F415" s="5">
        <f>IF(Table1[[#This Row],[Artist Count]]&gt;=4, "4+", Table1[[#This Row],[Artist Count]])</f>
        <v>2</v>
      </c>
      <c r="G415">
        <v>2022</v>
      </c>
      <c r="H415">
        <v>9</v>
      </c>
      <c r="I415">
        <v>22</v>
      </c>
      <c r="J415" s="4">
        <f>DATE(Table1[[#This Row],[Released Year]],Table1[[#This Row],[Released Month]],Table1[[#This Row],[Released Day]])</f>
        <v>44826</v>
      </c>
      <c r="K415">
        <v>3006</v>
      </c>
      <c r="L415">
        <v>12</v>
      </c>
      <c r="M415" s="3">
        <v>304079786</v>
      </c>
      <c r="N415">
        <v>54</v>
      </c>
      <c r="O415">
        <v>32</v>
      </c>
      <c r="P415">
        <v>66</v>
      </c>
      <c r="Q415">
        <v>2</v>
      </c>
      <c r="R415">
        <v>0</v>
      </c>
      <c r="S415">
        <v>107</v>
      </c>
      <c r="U415" t="s">
        <v>27</v>
      </c>
      <c r="V415">
        <v>87</v>
      </c>
      <c r="W415" t="str" cm="1">
        <f t="array" ref="W415">_xlfn.IFS(Table1[[#This Row],[Danceability %]]&lt;=35,"Low",Table1[[#This Row],[Danceability %]]&lt;=70,"Medium",Table1[[#This Row],[Danceability %]]&gt;70,"High")</f>
        <v>High</v>
      </c>
      <c r="X415">
        <v>20</v>
      </c>
      <c r="Y415">
        <v>83</v>
      </c>
      <c r="Z415" t="str" cm="1">
        <f t="array" ref="Z415">_xlfn.IFS(Table1[[#This Row],[Energy %]]&lt;=35,"Low",Table1[[#This Row],[Energy %]]&lt;=70,"Medium",Table1[[#This Row],[Energy %]]&gt;70,"High")</f>
        <v>High</v>
      </c>
      <c r="AA415">
        <v>0</v>
      </c>
      <c r="AB415" t="str" cm="1">
        <f t="array" ref="AB415">_xlfn.IFS(Table1[[#This Row],[Acousticness %]]&lt;=35,"Low",Table1[[#This Row],[Acousticness %]]&lt;=70,"Medium",Table1[[#This Row],[Acousticness %]]&gt;70,"High")</f>
        <v>Low</v>
      </c>
      <c r="AC415">
        <v>4</v>
      </c>
      <c r="AD415">
        <v>31</v>
      </c>
      <c r="AE415">
        <v>9</v>
      </c>
    </row>
    <row r="416" spans="1:31" x14ac:dyDescent="0.3">
      <c r="A416" t="s">
        <v>761</v>
      </c>
      <c r="B416" t="str">
        <f>PROPER(Table1[[#This Row],[track_name]])</f>
        <v>Evoque Prata</v>
      </c>
      <c r="C416" t="s">
        <v>762</v>
      </c>
      <c r="D416" t="str">
        <f>PROPER(Table1[[#This Row],[artist(s)_name]])</f>
        <v>Dj Escobar, Mc Menor Sg, Mc Menor Hr</v>
      </c>
      <c r="E416">
        <v>3</v>
      </c>
      <c r="F416" s="5">
        <f>IF(Table1[[#This Row],[Artist Count]]&gt;=4, "4+", Table1[[#This Row],[Artist Count]])</f>
        <v>3</v>
      </c>
      <c r="G416">
        <v>2022</v>
      </c>
      <c r="H416">
        <v>9</v>
      </c>
      <c r="I416">
        <v>9</v>
      </c>
      <c r="J416" s="4">
        <f>DATE(Table1[[#This Row],[Released Year]],Table1[[#This Row],[Released Month]],Table1[[#This Row],[Released Day]])</f>
        <v>44813</v>
      </c>
      <c r="K416">
        <v>852</v>
      </c>
      <c r="L416">
        <v>0</v>
      </c>
      <c r="M416" s="3">
        <v>174006928</v>
      </c>
      <c r="N416">
        <v>14</v>
      </c>
      <c r="O416">
        <v>1</v>
      </c>
      <c r="P416">
        <v>50</v>
      </c>
      <c r="Q416">
        <v>0</v>
      </c>
      <c r="R416">
        <v>0</v>
      </c>
      <c r="S416">
        <v>87</v>
      </c>
      <c r="T416" t="s">
        <v>73</v>
      </c>
      <c r="U416" t="s">
        <v>27</v>
      </c>
      <c r="V416">
        <v>87</v>
      </c>
      <c r="W416" t="str" cm="1">
        <f t="array" ref="W416">_xlfn.IFS(Table1[[#This Row],[Danceability %]]&lt;=35,"Low",Table1[[#This Row],[Danceability %]]&lt;=70,"Medium",Table1[[#This Row],[Danceability %]]&gt;70,"High")</f>
        <v>High</v>
      </c>
      <c r="X416">
        <v>52</v>
      </c>
      <c r="Y416">
        <v>52</v>
      </c>
      <c r="Z416" t="str" cm="1">
        <f t="array" ref="Z416">_xlfn.IFS(Table1[[#This Row],[Energy %]]&lt;=35,"Low",Table1[[#This Row],[Energy %]]&lt;=70,"Medium",Table1[[#This Row],[Energy %]]&gt;70,"High")</f>
        <v>Medium</v>
      </c>
      <c r="AA416">
        <v>31</v>
      </c>
      <c r="AB416" t="str" cm="1">
        <f t="array" ref="AB416">_xlfn.IFS(Table1[[#This Row],[Acousticness %]]&lt;=35,"Low",Table1[[#This Row],[Acousticness %]]&lt;=70,"Medium",Table1[[#This Row],[Acousticness %]]&gt;70,"High")</f>
        <v>Low</v>
      </c>
      <c r="AC416">
        <v>0</v>
      </c>
      <c r="AD416">
        <v>28</v>
      </c>
      <c r="AE416">
        <v>24</v>
      </c>
    </row>
    <row r="417" spans="1:31" x14ac:dyDescent="0.3">
      <c r="A417" t="s">
        <v>763</v>
      </c>
      <c r="B417" t="str">
        <f>PROPER(Table1[[#This Row],[track_name]])</f>
        <v>How Do I Say Goodbye</v>
      </c>
      <c r="C417" t="s">
        <v>764</v>
      </c>
      <c r="D417" t="str">
        <f>PROPER(Table1[[#This Row],[artist(s)_name]])</f>
        <v>Dean Lewis</v>
      </c>
      <c r="E417">
        <v>1</v>
      </c>
      <c r="F417" s="5">
        <f>IF(Table1[[#This Row],[Artist Count]]&gt;=4, "4+", Table1[[#This Row],[Artist Count]])</f>
        <v>1</v>
      </c>
      <c r="G417">
        <v>2022</v>
      </c>
      <c r="H417">
        <v>8</v>
      </c>
      <c r="I417">
        <v>5</v>
      </c>
      <c r="J417" s="4">
        <f>DATE(Table1[[#This Row],[Released Year]],Table1[[#This Row],[Released Month]],Table1[[#This Row],[Released Day]])</f>
        <v>44778</v>
      </c>
      <c r="K417">
        <v>2163</v>
      </c>
      <c r="L417">
        <v>15</v>
      </c>
      <c r="M417" s="3">
        <v>284785823</v>
      </c>
      <c r="N417">
        <v>72</v>
      </c>
      <c r="O417">
        <v>97</v>
      </c>
      <c r="P417">
        <v>58</v>
      </c>
      <c r="Q417">
        <v>0</v>
      </c>
      <c r="R417">
        <v>154</v>
      </c>
      <c r="S417">
        <v>82</v>
      </c>
      <c r="T417" t="s">
        <v>64</v>
      </c>
      <c r="U417" t="s">
        <v>27</v>
      </c>
      <c r="V417">
        <v>40</v>
      </c>
      <c r="W417" t="str" cm="1">
        <f t="array" ref="W417">_xlfn.IFS(Table1[[#This Row],[Danceability %]]&lt;=35,"Low",Table1[[#This Row],[Danceability %]]&lt;=70,"Medium",Table1[[#This Row],[Danceability %]]&gt;70,"High")</f>
        <v>Medium</v>
      </c>
      <c r="X417">
        <v>39</v>
      </c>
      <c r="Y417">
        <v>64</v>
      </c>
      <c r="Z417" t="str" cm="1">
        <f t="array" ref="Z417">_xlfn.IFS(Table1[[#This Row],[Energy %]]&lt;=35,"Low",Table1[[#This Row],[Energy %]]&lt;=70,"Medium",Table1[[#This Row],[Energy %]]&gt;70,"High")</f>
        <v>Medium</v>
      </c>
      <c r="AA417">
        <v>21</v>
      </c>
      <c r="AB417" t="str" cm="1">
        <f t="array" ref="AB417">_xlfn.IFS(Table1[[#This Row],[Acousticness %]]&lt;=35,"Low",Table1[[#This Row],[Acousticness %]]&lt;=70,"Medium",Table1[[#This Row],[Acousticness %]]&gt;70,"High")</f>
        <v>Low</v>
      </c>
      <c r="AC417">
        <v>0</v>
      </c>
      <c r="AD417">
        <v>7</v>
      </c>
      <c r="AE417">
        <v>7</v>
      </c>
    </row>
    <row r="418" spans="1:31" x14ac:dyDescent="0.3">
      <c r="A418" t="s">
        <v>765</v>
      </c>
      <c r="B418" t="str">
        <f>PROPER(Table1[[#This Row],[track_name]])</f>
        <v>Blind</v>
      </c>
      <c r="C418" t="s">
        <v>63</v>
      </c>
      <c r="D418" t="str">
        <f>PROPER(Table1[[#This Row],[artist(s)_name]])</f>
        <v>Sza</v>
      </c>
      <c r="E418">
        <v>1</v>
      </c>
      <c r="F418" s="5">
        <f>IF(Table1[[#This Row],[Artist Count]]&gt;=4, "4+", Table1[[#This Row],[Artist Count]])</f>
        <v>1</v>
      </c>
      <c r="G418">
        <v>2022</v>
      </c>
      <c r="H418">
        <v>12</v>
      </c>
      <c r="I418">
        <v>9</v>
      </c>
      <c r="J418" s="4">
        <f>DATE(Table1[[#This Row],[Released Year]],Table1[[#This Row],[Released Month]],Table1[[#This Row],[Released Day]])</f>
        <v>44904</v>
      </c>
      <c r="K418">
        <v>1484</v>
      </c>
      <c r="L418">
        <v>0</v>
      </c>
      <c r="M418" s="3">
        <v>163284000</v>
      </c>
      <c r="N418">
        <v>22</v>
      </c>
      <c r="O418">
        <v>51</v>
      </c>
      <c r="P418">
        <v>12</v>
      </c>
      <c r="Q418">
        <v>0</v>
      </c>
      <c r="R418">
        <v>0</v>
      </c>
      <c r="S418">
        <v>114</v>
      </c>
      <c r="T418" t="s">
        <v>36</v>
      </c>
      <c r="U418" t="s">
        <v>39</v>
      </c>
      <c r="V418">
        <v>46</v>
      </c>
      <c r="W418" t="str" cm="1">
        <f t="array" ref="W418">_xlfn.IFS(Table1[[#This Row],[Danceability %]]&lt;=35,"Low",Table1[[#This Row],[Danceability %]]&lt;=70,"Medium",Table1[[#This Row],[Danceability %]]&gt;70,"High")</f>
        <v>Medium</v>
      </c>
      <c r="X418">
        <v>60</v>
      </c>
      <c r="Y418">
        <v>28</v>
      </c>
      <c r="Z418" t="str" cm="1">
        <f t="array" ref="Z418">_xlfn.IFS(Table1[[#This Row],[Energy %]]&lt;=35,"Low",Table1[[#This Row],[Energy %]]&lt;=70,"Medium",Table1[[#This Row],[Energy %]]&gt;70,"High")</f>
        <v>Low</v>
      </c>
      <c r="AA418">
        <v>91</v>
      </c>
      <c r="AB418" t="str" cm="1">
        <f t="array" ref="AB418">_xlfn.IFS(Table1[[#This Row],[Acousticness %]]&lt;=35,"Low",Table1[[#This Row],[Acousticness %]]&lt;=70,"Medium",Table1[[#This Row],[Acousticness %]]&gt;70,"High")</f>
        <v>High</v>
      </c>
      <c r="AC418">
        <v>0</v>
      </c>
      <c r="AD418">
        <v>21</v>
      </c>
      <c r="AE418">
        <v>4</v>
      </c>
    </row>
    <row r="419" spans="1:31" x14ac:dyDescent="0.3">
      <c r="A419" t="s">
        <v>123</v>
      </c>
      <c r="B419" t="str">
        <f>PROPER(Table1[[#This Row],[track_name]])</f>
        <v>Die For You</v>
      </c>
      <c r="C419" t="s">
        <v>487</v>
      </c>
      <c r="D419" t="str">
        <f>PROPER(Table1[[#This Row],[artist(s)_name]])</f>
        <v>Joji</v>
      </c>
      <c r="E419">
        <v>1</v>
      </c>
      <c r="F419" s="5">
        <f>IF(Table1[[#This Row],[Artist Count]]&gt;=4, "4+", Table1[[#This Row],[Artist Count]])</f>
        <v>1</v>
      </c>
      <c r="G419">
        <v>2022</v>
      </c>
      <c r="H419">
        <v>11</v>
      </c>
      <c r="I419">
        <v>4</v>
      </c>
      <c r="J419" s="4">
        <f>DATE(Table1[[#This Row],[Released Year]],Table1[[#This Row],[Released Month]],Table1[[#This Row],[Released Day]])</f>
        <v>44869</v>
      </c>
      <c r="K419">
        <v>1703</v>
      </c>
      <c r="L419">
        <v>0</v>
      </c>
      <c r="M419" s="3">
        <v>246390068</v>
      </c>
      <c r="N419">
        <v>38</v>
      </c>
      <c r="O419">
        <v>45</v>
      </c>
      <c r="P419">
        <v>36</v>
      </c>
      <c r="Q419">
        <v>16</v>
      </c>
      <c r="R419">
        <v>0</v>
      </c>
      <c r="S419">
        <v>148</v>
      </c>
      <c r="T419" t="s">
        <v>64</v>
      </c>
      <c r="U419" t="s">
        <v>27</v>
      </c>
      <c r="V419">
        <v>47</v>
      </c>
      <c r="W419" t="str" cm="1">
        <f t="array" ref="W419">_xlfn.IFS(Table1[[#This Row],[Danceability %]]&lt;=35,"Low",Table1[[#This Row],[Danceability %]]&lt;=70,"Medium",Table1[[#This Row],[Danceability %]]&gt;70,"High")</f>
        <v>Medium</v>
      </c>
      <c r="X419">
        <v>15</v>
      </c>
      <c r="Y419">
        <v>52</v>
      </c>
      <c r="Z419" t="str" cm="1">
        <f t="array" ref="Z419">_xlfn.IFS(Table1[[#This Row],[Energy %]]&lt;=35,"Low",Table1[[#This Row],[Energy %]]&lt;=70,"Medium",Table1[[#This Row],[Energy %]]&gt;70,"High")</f>
        <v>Medium</v>
      </c>
      <c r="AA419">
        <v>38</v>
      </c>
      <c r="AB419" t="str" cm="1">
        <f t="array" ref="AB419">_xlfn.IFS(Table1[[#This Row],[Acousticness %]]&lt;=35,"Low",Table1[[#This Row],[Acousticness %]]&lt;=70,"Medium",Table1[[#This Row],[Acousticness %]]&gt;70,"High")</f>
        <v>Medium</v>
      </c>
      <c r="AC419">
        <v>13</v>
      </c>
      <c r="AD419">
        <v>29</v>
      </c>
      <c r="AE419">
        <v>5</v>
      </c>
    </row>
    <row r="420" spans="1:31" x14ac:dyDescent="0.3">
      <c r="A420" t="s">
        <v>766</v>
      </c>
      <c r="B420" t="str">
        <f>PROPER(Table1[[#This Row],[track_name]])</f>
        <v>Doja</v>
      </c>
      <c r="C420" t="s">
        <v>635</v>
      </c>
      <c r="D420" t="str">
        <f>PROPER(Table1[[#This Row],[artist(s)_name]])</f>
        <v>Central Cee</v>
      </c>
      <c r="E420">
        <v>1</v>
      </c>
      <c r="F420" s="5">
        <f>IF(Table1[[#This Row],[Artist Count]]&gt;=4, "4+", Table1[[#This Row],[Artist Count]])</f>
        <v>1</v>
      </c>
      <c r="G420">
        <v>2022</v>
      </c>
      <c r="H420">
        <v>7</v>
      </c>
      <c r="I420">
        <v>20</v>
      </c>
      <c r="J420" s="4">
        <f>DATE(Table1[[#This Row],[Released Year]],Table1[[#This Row],[Released Month]],Table1[[#This Row],[Released Day]])</f>
        <v>44762</v>
      </c>
      <c r="K420">
        <v>4169</v>
      </c>
      <c r="L420">
        <v>44</v>
      </c>
      <c r="M420" s="3">
        <v>482257456</v>
      </c>
      <c r="N420">
        <v>57</v>
      </c>
      <c r="O420">
        <v>44</v>
      </c>
      <c r="P420">
        <v>183</v>
      </c>
      <c r="Q420">
        <v>1</v>
      </c>
      <c r="R420">
        <v>11</v>
      </c>
      <c r="S420">
        <v>140</v>
      </c>
      <c r="T420" t="s">
        <v>53</v>
      </c>
      <c r="U420" t="s">
        <v>27</v>
      </c>
      <c r="V420">
        <v>91</v>
      </c>
      <c r="W420" t="str" cm="1">
        <f t="array" ref="W420">_xlfn.IFS(Table1[[#This Row],[Danceability %]]&lt;=35,"Low",Table1[[#This Row],[Danceability %]]&lt;=70,"Medium",Table1[[#This Row],[Danceability %]]&gt;70,"High")</f>
        <v>High</v>
      </c>
      <c r="X420">
        <v>97</v>
      </c>
      <c r="Y420">
        <v>57</v>
      </c>
      <c r="Z420" t="str" cm="1">
        <f t="array" ref="Z420">_xlfn.IFS(Table1[[#This Row],[Energy %]]&lt;=35,"Low",Table1[[#This Row],[Energy %]]&lt;=70,"Medium",Table1[[#This Row],[Energy %]]&gt;70,"High")</f>
        <v>Medium</v>
      </c>
      <c r="AA420">
        <v>38</v>
      </c>
      <c r="AB420" t="str" cm="1">
        <f t="array" ref="AB420">_xlfn.IFS(Table1[[#This Row],[Acousticness %]]&lt;=35,"Low",Table1[[#This Row],[Acousticness %]]&lt;=70,"Medium",Table1[[#This Row],[Acousticness %]]&gt;70,"High")</f>
        <v>Medium</v>
      </c>
      <c r="AC420">
        <v>0</v>
      </c>
      <c r="AD420">
        <v>40</v>
      </c>
      <c r="AE420">
        <v>29</v>
      </c>
    </row>
    <row r="421" spans="1:31" x14ac:dyDescent="0.3">
      <c r="A421" t="s">
        <v>767</v>
      </c>
      <c r="B421" t="str">
        <f>PROPER(Table1[[#This Row],[track_name]])</f>
        <v>Gatita</v>
      </c>
      <c r="C421" t="s">
        <v>768</v>
      </c>
      <c r="D421" t="str">
        <f>PROPER(Table1[[#This Row],[artist(s)_name]])</f>
        <v>Bellakath</v>
      </c>
      <c r="E421">
        <v>1</v>
      </c>
      <c r="F421" s="5">
        <f>IF(Table1[[#This Row],[Artist Count]]&gt;=4, "4+", Table1[[#This Row],[Artist Count]])</f>
        <v>1</v>
      </c>
      <c r="G421">
        <v>2022</v>
      </c>
      <c r="H421">
        <v>10</v>
      </c>
      <c r="I421">
        <v>3</v>
      </c>
      <c r="J421" s="4">
        <f>DATE(Table1[[#This Row],[Released Year]],Table1[[#This Row],[Released Month]],Table1[[#This Row],[Released Day]])</f>
        <v>44837</v>
      </c>
      <c r="K421">
        <v>1054</v>
      </c>
      <c r="L421">
        <v>0</v>
      </c>
      <c r="M421" s="3">
        <v>168684524</v>
      </c>
      <c r="N421">
        <v>9</v>
      </c>
      <c r="O421">
        <v>0</v>
      </c>
      <c r="P421">
        <v>15</v>
      </c>
      <c r="Q421">
        <v>0</v>
      </c>
      <c r="R421">
        <v>1</v>
      </c>
      <c r="S421">
        <v>101</v>
      </c>
      <c r="T421" t="s">
        <v>73</v>
      </c>
      <c r="U421" t="s">
        <v>27</v>
      </c>
      <c r="V421">
        <v>90</v>
      </c>
      <c r="W421" t="str" cm="1">
        <f t="array" ref="W421">_xlfn.IFS(Table1[[#This Row],[Danceability %]]&lt;=35,"Low",Table1[[#This Row],[Danceability %]]&lt;=70,"Medium",Table1[[#This Row],[Danceability %]]&gt;70,"High")</f>
        <v>High</v>
      </c>
      <c r="X421">
        <v>76</v>
      </c>
      <c r="Y421">
        <v>81</v>
      </c>
      <c r="Z421" t="str" cm="1">
        <f t="array" ref="Z421">_xlfn.IFS(Table1[[#This Row],[Energy %]]&lt;=35,"Low",Table1[[#This Row],[Energy %]]&lt;=70,"Medium",Table1[[#This Row],[Energy %]]&gt;70,"High")</f>
        <v>High</v>
      </c>
      <c r="AA421">
        <v>15</v>
      </c>
      <c r="AB421" t="str" cm="1">
        <f t="array" ref="AB421">_xlfn.IFS(Table1[[#This Row],[Acousticness %]]&lt;=35,"Low",Table1[[#This Row],[Acousticness %]]&lt;=70,"Medium",Table1[[#This Row],[Acousticness %]]&gt;70,"High")</f>
        <v>Low</v>
      </c>
      <c r="AC421">
        <v>24</v>
      </c>
      <c r="AD421">
        <v>33</v>
      </c>
      <c r="AE421">
        <v>6</v>
      </c>
    </row>
    <row r="422" spans="1:31" x14ac:dyDescent="0.3">
      <c r="A422" t="s">
        <v>769</v>
      </c>
      <c r="B422" t="str">
        <f>PROPER(Table1[[#This Row],[track_name]])</f>
        <v>Rumble</v>
      </c>
      <c r="C422" t="s">
        <v>770</v>
      </c>
      <c r="D422" t="str">
        <f>PROPER(Table1[[#This Row],[artist(s)_name]])</f>
        <v>Skrillex, Flowdan, Fred Again..</v>
      </c>
      <c r="E422">
        <v>3</v>
      </c>
      <c r="F422" s="5">
        <f>IF(Table1[[#This Row],[Artist Count]]&gt;=4, "4+", Table1[[#This Row],[Artist Count]])</f>
        <v>3</v>
      </c>
      <c r="G422">
        <v>2022</v>
      </c>
      <c r="H422">
        <v>1</v>
      </c>
      <c r="I422">
        <v>17</v>
      </c>
      <c r="J422" s="4">
        <f>DATE(Table1[[#This Row],[Released Year]],Table1[[#This Row],[Released Month]],Table1[[#This Row],[Released Day]])</f>
        <v>44578</v>
      </c>
      <c r="K422">
        <v>2849</v>
      </c>
      <c r="L422">
        <v>0</v>
      </c>
      <c r="M422" s="3">
        <v>78489819</v>
      </c>
      <c r="N422">
        <v>39</v>
      </c>
      <c r="O422">
        <v>45</v>
      </c>
      <c r="P422">
        <v>27</v>
      </c>
      <c r="Q422">
        <v>0</v>
      </c>
      <c r="R422">
        <v>1</v>
      </c>
      <c r="S422">
        <v>140</v>
      </c>
      <c r="T422" t="s">
        <v>30</v>
      </c>
      <c r="U422" t="s">
        <v>39</v>
      </c>
      <c r="V422">
        <v>81</v>
      </c>
      <c r="W422" t="str" cm="1">
        <f t="array" ref="W422">_xlfn.IFS(Table1[[#This Row],[Danceability %]]&lt;=35,"Low",Table1[[#This Row],[Danceability %]]&lt;=70,"Medium",Table1[[#This Row],[Danceability %]]&gt;70,"High")</f>
        <v>High</v>
      </c>
      <c r="X422">
        <v>6</v>
      </c>
      <c r="Y422">
        <v>84</v>
      </c>
      <c r="Z422" t="str" cm="1">
        <f t="array" ref="Z422">_xlfn.IFS(Table1[[#This Row],[Energy %]]&lt;=35,"Low",Table1[[#This Row],[Energy %]]&lt;=70,"Medium",Table1[[#This Row],[Energy %]]&gt;70,"High")</f>
        <v>High</v>
      </c>
      <c r="AA422">
        <v>5</v>
      </c>
      <c r="AB422" t="str" cm="1">
        <f t="array" ref="AB422">_xlfn.IFS(Table1[[#This Row],[Acousticness %]]&lt;=35,"Low",Table1[[#This Row],[Acousticness %]]&lt;=70,"Medium",Table1[[#This Row],[Acousticness %]]&gt;70,"High")</f>
        <v>Low</v>
      </c>
      <c r="AC422">
        <v>23</v>
      </c>
      <c r="AD422">
        <v>6</v>
      </c>
      <c r="AE422">
        <v>6</v>
      </c>
    </row>
    <row r="423" spans="1:31" x14ac:dyDescent="0.3">
      <c r="A423" t="s">
        <v>771</v>
      </c>
      <c r="B423" t="str">
        <f>PROPER(Table1[[#This Row],[track_name]])</f>
        <v>Niagara Falls (Foot Or 2) [With Travis Scott &amp; 21 Savage]</v>
      </c>
      <c r="C423" t="s">
        <v>772</v>
      </c>
      <c r="D423" t="str">
        <f>PROPER(Table1[[#This Row],[artist(s)_name]])</f>
        <v>Travis Scott, 21 Savage, Metro Boomin</v>
      </c>
      <c r="E423">
        <v>3</v>
      </c>
      <c r="F423" s="5">
        <f>IF(Table1[[#This Row],[Artist Count]]&gt;=4, "4+", Table1[[#This Row],[Artist Count]])</f>
        <v>3</v>
      </c>
      <c r="G423">
        <v>2022</v>
      </c>
      <c r="H423">
        <v>12</v>
      </c>
      <c r="I423">
        <v>2</v>
      </c>
      <c r="J423" s="4">
        <f>DATE(Table1[[#This Row],[Released Year]],Table1[[#This Row],[Released Month]],Table1[[#This Row],[Released Day]])</f>
        <v>44897</v>
      </c>
      <c r="K423">
        <v>1602</v>
      </c>
      <c r="L423">
        <v>0</v>
      </c>
      <c r="M423" s="3">
        <v>195516622</v>
      </c>
      <c r="N423">
        <v>12</v>
      </c>
      <c r="O423">
        <v>22</v>
      </c>
      <c r="P423">
        <v>12</v>
      </c>
      <c r="Q423">
        <v>0</v>
      </c>
      <c r="R423">
        <v>2</v>
      </c>
      <c r="S423">
        <v>88</v>
      </c>
      <c r="T423" t="s">
        <v>73</v>
      </c>
      <c r="U423" t="s">
        <v>39</v>
      </c>
      <c r="V423">
        <v>49</v>
      </c>
      <c r="W423" t="str" cm="1">
        <f t="array" ref="W423">_xlfn.IFS(Table1[[#This Row],[Danceability %]]&lt;=35,"Low",Table1[[#This Row],[Danceability %]]&lt;=70,"Medium",Table1[[#This Row],[Danceability %]]&gt;70,"High")</f>
        <v>Medium</v>
      </c>
      <c r="X423">
        <v>24</v>
      </c>
      <c r="Y423">
        <v>66</v>
      </c>
      <c r="Z423" t="str" cm="1">
        <f t="array" ref="Z423">_xlfn.IFS(Table1[[#This Row],[Energy %]]&lt;=35,"Low",Table1[[#This Row],[Energy %]]&lt;=70,"Medium",Table1[[#This Row],[Energy %]]&gt;70,"High")</f>
        <v>Medium</v>
      </c>
      <c r="AA423">
        <v>19</v>
      </c>
      <c r="AB423" t="str" cm="1">
        <f t="array" ref="AB423">_xlfn.IFS(Table1[[#This Row],[Acousticness %]]&lt;=35,"Low",Table1[[#This Row],[Acousticness %]]&lt;=70,"Medium",Table1[[#This Row],[Acousticness %]]&gt;70,"High")</f>
        <v>Low</v>
      </c>
      <c r="AC423">
        <v>0</v>
      </c>
      <c r="AD423">
        <v>18</v>
      </c>
      <c r="AE423">
        <v>29</v>
      </c>
    </row>
    <row r="424" spans="1:31" x14ac:dyDescent="0.3">
      <c r="A424" t="s">
        <v>773</v>
      </c>
      <c r="B424" t="str">
        <f>PROPER(Table1[[#This Row],[track_name]])</f>
        <v>Yonaguni</v>
      </c>
      <c r="C424" t="s">
        <v>38</v>
      </c>
      <c r="D424" t="str">
        <f>PROPER(Table1[[#This Row],[artist(s)_name]])</f>
        <v>Bad Bunny</v>
      </c>
      <c r="E424">
        <v>1</v>
      </c>
      <c r="F424" s="5">
        <f>IF(Table1[[#This Row],[Artist Count]]&gt;=4, "4+", Table1[[#This Row],[Artist Count]])</f>
        <v>1</v>
      </c>
      <c r="G424">
        <v>2021</v>
      </c>
      <c r="H424">
        <v>6</v>
      </c>
      <c r="I424">
        <v>4</v>
      </c>
      <c r="J424" s="4">
        <f>DATE(Table1[[#This Row],[Released Year]],Table1[[#This Row],[Released Month]],Table1[[#This Row],[Released Day]])</f>
        <v>44351</v>
      </c>
      <c r="K424">
        <v>9644</v>
      </c>
      <c r="L424">
        <v>28</v>
      </c>
      <c r="M424" s="3">
        <v>1260594497</v>
      </c>
      <c r="N424">
        <v>120</v>
      </c>
      <c r="O424">
        <v>86</v>
      </c>
      <c r="P424">
        <v>164</v>
      </c>
      <c r="Q424">
        <v>4</v>
      </c>
      <c r="R424">
        <v>0</v>
      </c>
      <c r="S424">
        <v>180</v>
      </c>
      <c r="T424" t="s">
        <v>30</v>
      </c>
      <c r="U424" t="s">
        <v>27</v>
      </c>
      <c r="V424">
        <v>64</v>
      </c>
      <c r="W424" t="str" cm="1">
        <f t="array" ref="W424">_xlfn.IFS(Table1[[#This Row],[Danceability %]]&lt;=35,"Low",Table1[[#This Row],[Danceability %]]&lt;=70,"Medium",Table1[[#This Row],[Danceability %]]&gt;70,"High")</f>
        <v>Medium</v>
      </c>
      <c r="X424">
        <v>44</v>
      </c>
      <c r="Y424">
        <v>65</v>
      </c>
      <c r="Z424" t="str" cm="1">
        <f t="array" ref="Z424">_xlfn.IFS(Table1[[#This Row],[Energy %]]&lt;=35,"Low",Table1[[#This Row],[Energy %]]&lt;=70,"Medium",Table1[[#This Row],[Energy %]]&gt;70,"High")</f>
        <v>Medium</v>
      </c>
      <c r="AA424">
        <v>28</v>
      </c>
      <c r="AB424" t="str" cm="1">
        <f t="array" ref="AB424">_xlfn.IFS(Table1[[#This Row],[Acousticness %]]&lt;=35,"Low",Table1[[#This Row],[Acousticness %]]&lt;=70,"Medium",Table1[[#This Row],[Acousticness %]]&gt;70,"High")</f>
        <v>Low</v>
      </c>
      <c r="AC424">
        <v>0</v>
      </c>
      <c r="AD424">
        <v>14</v>
      </c>
      <c r="AE424">
        <v>12</v>
      </c>
    </row>
    <row r="425" spans="1:31" x14ac:dyDescent="0.3">
      <c r="A425" t="s">
        <v>774</v>
      </c>
      <c r="B425" t="str">
        <f>PROPER(Table1[[#This Row],[track_name]])</f>
        <v>Super Freaky Girl</v>
      </c>
      <c r="C425" t="s">
        <v>648</v>
      </c>
      <c r="D425" t="str">
        <f>PROPER(Table1[[#This Row],[artist(s)_name]])</f>
        <v>Nicki Minaj</v>
      </c>
      <c r="E425">
        <v>1</v>
      </c>
      <c r="F425" s="5">
        <f>IF(Table1[[#This Row],[Artist Count]]&gt;=4, "4+", Table1[[#This Row],[Artist Count]])</f>
        <v>1</v>
      </c>
      <c r="G425">
        <v>2022</v>
      </c>
      <c r="H425">
        <v>8</v>
      </c>
      <c r="I425">
        <v>12</v>
      </c>
      <c r="J425" s="4">
        <f>DATE(Table1[[#This Row],[Released Year]],Table1[[#This Row],[Released Month]],Table1[[#This Row],[Released Day]])</f>
        <v>44785</v>
      </c>
      <c r="K425">
        <v>4827</v>
      </c>
      <c r="L425">
        <v>0</v>
      </c>
      <c r="M425" s="3">
        <v>428685680</v>
      </c>
      <c r="N425">
        <v>104</v>
      </c>
      <c r="O425">
        <v>17</v>
      </c>
      <c r="P425">
        <v>76</v>
      </c>
      <c r="Q425">
        <v>9</v>
      </c>
      <c r="R425">
        <v>2</v>
      </c>
      <c r="S425">
        <v>133</v>
      </c>
      <c r="T425" t="s">
        <v>50</v>
      </c>
      <c r="U425" t="s">
        <v>27</v>
      </c>
      <c r="V425">
        <v>95</v>
      </c>
      <c r="W425" t="str" cm="1">
        <f t="array" ref="W425">_xlfn.IFS(Table1[[#This Row],[Danceability %]]&lt;=35,"Low",Table1[[#This Row],[Danceability %]]&lt;=70,"Medium",Table1[[#This Row],[Danceability %]]&gt;70,"High")</f>
        <v>High</v>
      </c>
      <c r="X425">
        <v>91</v>
      </c>
      <c r="Y425">
        <v>89</v>
      </c>
      <c r="Z425" t="str" cm="1">
        <f t="array" ref="Z425">_xlfn.IFS(Table1[[#This Row],[Energy %]]&lt;=35,"Low",Table1[[#This Row],[Energy %]]&lt;=70,"Medium",Table1[[#This Row],[Energy %]]&gt;70,"High")</f>
        <v>High</v>
      </c>
      <c r="AA425">
        <v>6</v>
      </c>
      <c r="AB425" t="str" cm="1">
        <f t="array" ref="AB425">_xlfn.IFS(Table1[[#This Row],[Acousticness %]]&lt;=35,"Low",Table1[[#This Row],[Acousticness %]]&lt;=70,"Medium",Table1[[#This Row],[Acousticness %]]&gt;70,"High")</f>
        <v>Low</v>
      </c>
      <c r="AC425">
        <v>0</v>
      </c>
      <c r="AD425">
        <v>31</v>
      </c>
      <c r="AE425">
        <v>24</v>
      </c>
    </row>
    <row r="426" spans="1:31" x14ac:dyDescent="0.3">
      <c r="A426" t="s">
        <v>775</v>
      </c>
      <c r="B426" t="str">
        <f>PROPER(Table1[[#This Row],[track_name]])</f>
        <v>Running Up That Hill (A Deal With God)</v>
      </c>
      <c r="C426" t="s">
        <v>776</v>
      </c>
      <c r="D426" t="str">
        <f>PROPER(Table1[[#This Row],[artist(s)_name]])</f>
        <v>Kate Bush</v>
      </c>
      <c r="E426">
        <v>1</v>
      </c>
      <c r="F426" s="5">
        <f>IF(Table1[[#This Row],[Artist Count]]&gt;=4, "4+", Table1[[#This Row],[Artist Count]])</f>
        <v>1</v>
      </c>
      <c r="G426">
        <v>1985</v>
      </c>
      <c r="H426">
        <v>9</v>
      </c>
      <c r="I426">
        <v>16</v>
      </c>
      <c r="J426" s="4">
        <f>DATE(Table1[[#This Row],[Released Year]],Table1[[#This Row],[Released Month]],Table1[[#This Row],[Released Day]])</f>
        <v>31306</v>
      </c>
      <c r="K426">
        <v>21811</v>
      </c>
      <c r="L426">
        <v>0</v>
      </c>
      <c r="M426" s="3">
        <v>1024858327</v>
      </c>
      <c r="N426">
        <v>117</v>
      </c>
      <c r="O426">
        <v>1</v>
      </c>
      <c r="P426">
        <v>676</v>
      </c>
      <c r="Q426">
        <v>3</v>
      </c>
      <c r="R426">
        <v>0</v>
      </c>
      <c r="S426">
        <v>108</v>
      </c>
      <c r="T426" t="s">
        <v>131</v>
      </c>
      <c r="U426" t="s">
        <v>39</v>
      </c>
      <c r="V426">
        <v>63</v>
      </c>
      <c r="W426" t="str" cm="1">
        <f t="array" ref="W426">_xlfn.IFS(Table1[[#This Row],[Danceability %]]&lt;=35,"Low",Table1[[#This Row],[Danceability %]]&lt;=70,"Medium",Table1[[#This Row],[Danceability %]]&gt;70,"High")</f>
        <v>Medium</v>
      </c>
      <c r="X426">
        <v>20</v>
      </c>
      <c r="Y426">
        <v>55</v>
      </c>
      <c r="Z426" t="str" cm="1">
        <f t="array" ref="Z426">_xlfn.IFS(Table1[[#This Row],[Energy %]]&lt;=35,"Low",Table1[[#This Row],[Energy %]]&lt;=70,"Medium",Table1[[#This Row],[Energy %]]&gt;70,"High")</f>
        <v>Medium</v>
      </c>
      <c r="AA426">
        <v>72</v>
      </c>
      <c r="AB426" t="str" cm="1">
        <f t="array" ref="AB426">_xlfn.IFS(Table1[[#This Row],[Acousticness %]]&lt;=35,"Low",Table1[[#This Row],[Acousticness %]]&lt;=70,"Medium",Table1[[#This Row],[Acousticness %]]&gt;70,"High")</f>
        <v>High</v>
      </c>
      <c r="AC426">
        <v>0</v>
      </c>
      <c r="AD426">
        <v>6</v>
      </c>
      <c r="AE426">
        <v>6</v>
      </c>
    </row>
    <row r="427" spans="1:31" x14ac:dyDescent="0.3">
      <c r="A427" t="s">
        <v>777</v>
      </c>
      <c r="B427" t="str">
        <f>PROPER(Table1[[#This Row],[track_name]])</f>
        <v>Dream On</v>
      </c>
      <c r="C427" t="s">
        <v>778</v>
      </c>
      <c r="D427" t="str">
        <f>PROPER(Table1[[#This Row],[artist(s)_name]])</f>
        <v>Aerosmith</v>
      </c>
      <c r="E427">
        <v>1</v>
      </c>
      <c r="F427" s="5">
        <f>IF(Table1[[#This Row],[Artist Count]]&gt;=4, "4+", Table1[[#This Row],[Artist Count]])</f>
        <v>1</v>
      </c>
      <c r="G427">
        <v>1973</v>
      </c>
      <c r="H427">
        <v>1</v>
      </c>
      <c r="I427">
        <v>5</v>
      </c>
      <c r="J427" s="4">
        <f>DATE(Table1[[#This Row],[Released Year]],Table1[[#This Row],[Released Month]],Table1[[#This Row],[Released Day]])</f>
        <v>26669</v>
      </c>
      <c r="K427">
        <v>168</v>
      </c>
      <c r="L427">
        <v>0</v>
      </c>
      <c r="M427" s="3">
        <v>838586769</v>
      </c>
      <c r="N427">
        <v>0</v>
      </c>
      <c r="O427">
        <v>0</v>
      </c>
      <c r="P427">
        <v>5</v>
      </c>
      <c r="Q427">
        <v>0</v>
      </c>
      <c r="R427">
        <v>0</v>
      </c>
      <c r="S427">
        <v>80</v>
      </c>
      <c r="T427" t="s">
        <v>33</v>
      </c>
      <c r="U427" t="s">
        <v>39</v>
      </c>
      <c r="V427">
        <v>39</v>
      </c>
      <c r="W427" t="str" cm="1">
        <f t="array" ref="W427">_xlfn.IFS(Table1[[#This Row],[Danceability %]]&lt;=35,"Low",Table1[[#This Row],[Danceability %]]&lt;=70,"Medium",Table1[[#This Row],[Danceability %]]&gt;70,"High")</f>
        <v>Medium</v>
      </c>
      <c r="X427">
        <v>24</v>
      </c>
      <c r="Y427">
        <v>43</v>
      </c>
      <c r="Z427" t="str" cm="1">
        <f t="array" ref="Z427">_xlfn.IFS(Table1[[#This Row],[Energy %]]&lt;=35,"Low",Table1[[#This Row],[Energy %]]&lt;=70,"Medium",Table1[[#This Row],[Energy %]]&gt;70,"High")</f>
        <v>Medium</v>
      </c>
      <c r="AA427">
        <v>39</v>
      </c>
      <c r="AB427" t="str" cm="1">
        <f t="array" ref="AB427">_xlfn.IFS(Table1[[#This Row],[Acousticness %]]&lt;=35,"Low",Table1[[#This Row],[Acousticness %]]&lt;=70,"Medium",Table1[[#This Row],[Acousticness %]]&gt;70,"High")</f>
        <v>Medium</v>
      </c>
      <c r="AC427">
        <v>0</v>
      </c>
      <c r="AD427">
        <v>23</v>
      </c>
      <c r="AE427">
        <v>3</v>
      </c>
    </row>
    <row r="428" spans="1:31" x14ac:dyDescent="0.3">
      <c r="A428" t="s">
        <v>779</v>
      </c>
      <c r="B428" t="str">
        <f>PROPER(Table1[[#This Row],[track_name]])</f>
        <v>Limbo</v>
      </c>
      <c r="C428" t="s">
        <v>780</v>
      </c>
      <c r="D428" t="str">
        <f>PROPER(Table1[[#This Row],[artist(s)_name]])</f>
        <v>Freddie Dredd</v>
      </c>
      <c r="E428">
        <v>1</v>
      </c>
      <c r="F428" s="5">
        <f>IF(Table1[[#This Row],[Artist Count]]&gt;=4, "4+", Table1[[#This Row],[Artist Count]])</f>
        <v>1</v>
      </c>
      <c r="G428">
        <v>2022</v>
      </c>
      <c r="H428">
        <v>8</v>
      </c>
      <c r="I428">
        <v>11</v>
      </c>
      <c r="J428" s="4">
        <f>DATE(Table1[[#This Row],[Released Year]],Table1[[#This Row],[Released Month]],Table1[[#This Row],[Released Day]])</f>
        <v>44784</v>
      </c>
      <c r="K428">
        <v>688</v>
      </c>
      <c r="L428">
        <v>0</v>
      </c>
      <c r="M428" s="3">
        <v>199386237</v>
      </c>
      <c r="N428">
        <v>14</v>
      </c>
      <c r="O428">
        <v>1</v>
      </c>
      <c r="P428">
        <v>17</v>
      </c>
      <c r="Q428">
        <v>0</v>
      </c>
      <c r="R428">
        <v>2</v>
      </c>
      <c r="S428">
        <v>75</v>
      </c>
      <c r="T428" t="s">
        <v>26</v>
      </c>
      <c r="U428" t="s">
        <v>39</v>
      </c>
      <c r="V428">
        <v>80</v>
      </c>
      <c r="W428" t="str" cm="1">
        <f t="array" ref="W428">_xlfn.IFS(Table1[[#This Row],[Danceability %]]&lt;=35,"Low",Table1[[#This Row],[Danceability %]]&lt;=70,"Medium",Table1[[#This Row],[Danceability %]]&gt;70,"High")</f>
        <v>High</v>
      </c>
      <c r="X428">
        <v>46</v>
      </c>
      <c r="Y428">
        <v>62</v>
      </c>
      <c r="Z428" t="str" cm="1">
        <f t="array" ref="Z428">_xlfn.IFS(Table1[[#This Row],[Energy %]]&lt;=35,"Low",Table1[[#This Row],[Energy %]]&lt;=70,"Medium",Table1[[#This Row],[Energy %]]&gt;70,"High")</f>
        <v>Medium</v>
      </c>
      <c r="AA428">
        <v>3</v>
      </c>
      <c r="AB428" t="str" cm="1">
        <f t="array" ref="AB428">_xlfn.IFS(Table1[[#This Row],[Acousticness %]]&lt;=35,"Low",Table1[[#This Row],[Acousticness %]]&lt;=70,"Medium",Table1[[#This Row],[Acousticness %]]&gt;70,"High")</f>
        <v>Low</v>
      </c>
      <c r="AC428">
        <v>6</v>
      </c>
      <c r="AD428">
        <v>11</v>
      </c>
      <c r="AE428">
        <v>46</v>
      </c>
    </row>
    <row r="429" spans="1:31" x14ac:dyDescent="0.3">
      <c r="A429" t="s">
        <v>781</v>
      </c>
      <c r="B429" t="str">
        <f>PROPER(Table1[[#This Row],[track_name]])</f>
        <v>Where Are You Now</v>
      </c>
      <c r="C429" t="s">
        <v>782</v>
      </c>
      <c r="D429" t="str">
        <f>PROPER(Table1[[#This Row],[artist(s)_name]])</f>
        <v>Lost Frequencies, Calum Scott</v>
      </c>
      <c r="E429">
        <v>2</v>
      </c>
      <c r="F429" s="5">
        <f>IF(Table1[[#This Row],[Artist Count]]&gt;=4, "4+", Table1[[#This Row],[Artist Count]])</f>
        <v>2</v>
      </c>
      <c r="G429">
        <v>2021</v>
      </c>
      <c r="H429">
        <v>7</v>
      </c>
      <c r="I429">
        <v>30</v>
      </c>
      <c r="J429" s="4">
        <f>DATE(Table1[[#This Row],[Released Year]],Table1[[#This Row],[Released Month]],Table1[[#This Row],[Released Day]])</f>
        <v>44407</v>
      </c>
      <c r="K429">
        <v>10565</v>
      </c>
      <c r="L429">
        <v>44</v>
      </c>
      <c r="M429" s="3">
        <v>972509632</v>
      </c>
      <c r="N429">
        <v>238</v>
      </c>
      <c r="O429">
        <v>122</v>
      </c>
      <c r="P429">
        <v>557</v>
      </c>
      <c r="Q429">
        <v>17</v>
      </c>
      <c r="R429">
        <v>58</v>
      </c>
      <c r="S429">
        <v>121</v>
      </c>
      <c r="T429" t="s">
        <v>53</v>
      </c>
      <c r="U429" t="s">
        <v>39</v>
      </c>
      <c r="V429">
        <v>67</v>
      </c>
      <c r="W429" t="str" cm="1">
        <f t="array" ref="W429">_xlfn.IFS(Table1[[#This Row],[Danceability %]]&lt;=35,"Low",Table1[[#This Row],[Danceability %]]&lt;=70,"Medium",Table1[[#This Row],[Danceability %]]&gt;70,"High")</f>
        <v>Medium</v>
      </c>
      <c r="X429">
        <v>26</v>
      </c>
      <c r="Y429">
        <v>64</v>
      </c>
      <c r="Z429" t="str" cm="1">
        <f t="array" ref="Z429">_xlfn.IFS(Table1[[#This Row],[Energy %]]&lt;=35,"Low",Table1[[#This Row],[Energy %]]&lt;=70,"Medium",Table1[[#This Row],[Energy %]]&gt;70,"High")</f>
        <v>Medium</v>
      </c>
      <c r="AA429">
        <v>52</v>
      </c>
      <c r="AB429" t="str" cm="1">
        <f t="array" ref="AB429">_xlfn.IFS(Table1[[#This Row],[Acousticness %]]&lt;=35,"Low",Table1[[#This Row],[Acousticness %]]&lt;=70,"Medium",Table1[[#This Row],[Acousticness %]]&gt;70,"High")</f>
        <v>Medium</v>
      </c>
      <c r="AC429">
        <v>0</v>
      </c>
      <c r="AD429">
        <v>17</v>
      </c>
      <c r="AE429">
        <v>10</v>
      </c>
    </row>
    <row r="430" spans="1:31" x14ac:dyDescent="0.3">
      <c r="A430" t="s">
        <v>783</v>
      </c>
      <c r="B430" t="str">
        <f>PROPER(Table1[[#This Row],[track_name]])</f>
        <v>Worth Nothing</v>
      </c>
      <c r="C430" t="s">
        <v>784</v>
      </c>
      <c r="D430" t="str">
        <f>PROPER(Table1[[#This Row],[artist(s)_name]])</f>
        <v>Twisted, Oliver Tree</v>
      </c>
      <c r="E430">
        <v>2</v>
      </c>
      <c r="F430" s="5">
        <f>IF(Table1[[#This Row],[Artist Count]]&gt;=4, "4+", Table1[[#This Row],[Artist Count]])</f>
        <v>2</v>
      </c>
      <c r="G430">
        <v>2022</v>
      </c>
      <c r="H430">
        <v>9</v>
      </c>
      <c r="I430">
        <v>28</v>
      </c>
      <c r="J430" s="4">
        <f>DATE(Table1[[#This Row],[Released Year]],Table1[[#This Row],[Released Month]],Table1[[#This Row],[Released Day]])</f>
        <v>44832</v>
      </c>
      <c r="K430">
        <v>1612</v>
      </c>
      <c r="L430">
        <v>0</v>
      </c>
      <c r="M430" s="3">
        <v>213438580</v>
      </c>
      <c r="N430">
        <v>34</v>
      </c>
      <c r="O430">
        <v>54</v>
      </c>
      <c r="P430">
        <v>34</v>
      </c>
      <c r="Q430">
        <v>0</v>
      </c>
      <c r="R430">
        <v>2</v>
      </c>
      <c r="S430">
        <v>140</v>
      </c>
      <c r="T430" t="s">
        <v>50</v>
      </c>
      <c r="U430" t="s">
        <v>39</v>
      </c>
      <c r="V430">
        <v>58</v>
      </c>
      <c r="W430" t="str" cm="1">
        <f t="array" ref="W430">_xlfn.IFS(Table1[[#This Row],[Danceability %]]&lt;=35,"Low",Table1[[#This Row],[Danceability %]]&lt;=70,"Medium",Table1[[#This Row],[Danceability %]]&gt;70,"High")</f>
        <v>Medium</v>
      </c>
      <c r="X430">
        <v>17</v>
      </c>
      <c r="Y430">
        <v>62</v>
      </c>
      <c r="Z430" t="str" cm="1">
        <f t="array" ref="Z430">_xlfn.IFS(Table1[[#This Row],[Energy %]]&lt;=35,"Low",Table1[[#This Row],[Energy %]]&lt;=70,"Medium",Table1[[#This Row],[Energy %]]&gt;70,"High")</f>
        <v>Medium</v>
      </c>
      <c r="AA430">
        <v>18</v>
      </c>
      <c r="AB430" t="str" cm="1">
        <f t="array" ref="AB430">_xlfn.IFS(Table1[[#This Row],[Acousticness %]]&lt;=35,"Low",Table1[[#This Row],[Acousticness %]]&lt;=70,"Medium",Table1[[#This Row],[Acousticness %]]&gt;70,"High")</f>
        <v>Low</v>
      </c>
      <c r="AC430">
        <v>0</v>
      </c>
      <c r="AD430">
        <v>20</v>
      </c>
      <c r="AE430">
        <v>8</v>
      </c>
    </row>
    <row r="431" spans="1:31" x14ac:dyDescent="0.3">
      <c r="A431" t="s">
        <v>785</v>
      </c>
      <c r="B431" t="str">
        <f>PROPER(Table1[[#This Row],[track_name]])</f>
        <v>Bad Habits</v>
      </c>
      <c r="C431" t="s">
        <v>287</v>
      </c>
      <c r="D431" t="str">
        <f>PROPER(Table1[[#This Row],[artist(s)_name]])</f>
        <v>Ed Sheeran</v>
      </c>
      <c r="E431">
        <v>1</v>
      </c>
      <c r="F431" s="5">
        <f>IF(Table1[[#This Row],[Artist Count]]&gt;=4, "4+", Table1[[#This Row],[Artist Count]])</f>
        <v>1</v>
      </c>
      <c r="G431">
        <v>2020</v>
      </c>
      <c r="H431">
        <v>9</v>
      </c>
      <c r="I431">
        <v>3</v>
      </c>
      <c r="J431" s="4">
        <f>DATE(Table1[[#This Row],[Released Year]],Table1[[#This Row],[Released Month]],Table1[[#This Row],[Released Day]])</f>
        <v>44077</v>
      </c>
      <c r="K431">
        <v>12755</v>
      </c>
      <c r="L431">
        <v>8</v>
      </c>
      <c r="M431" s="3">
        <v>1555511105</v>
      </c>
      <c r="N431">
        <v>344</v>
      </c>
      <c r="O431">
        <v>97</v>
      </c>
      <c r="P431">
        <v>945</v>
      </c>
      <c r="Q431">
        <v>15</v>
      </c>
      <c r="S431">
        <v>126</v>
      </c>
      <c r="T431" t="s">
        <v>26</v>
      </c>
      <c r="U431" t="s">
        <v>39</v>
      </c>
      <c r="V431">
        <v>81</v>
      </c>
      <c r="W431" t="str" cm="1">
        <f t="array" ref="W431">_xlfn.IFS(Table1[[#This Row],[Danceability %]]&lt;=35,"Low",Table1[[#This Row],[Danceability %]]&lt;=70,"Medium",Table1[[#This Row],[Danceability %]]&gt;70,"High")</f>
        <v>High</v>
      </c>
      <c r="X431">
        <v>59</v>
      </c>
      <c r="Y431">
        <v>90</v>
      </c>
      <c r="Z431" t="str" cm="1">
        <f t="array" ref="Z431">_xlfn.IFS(Table1[[#This Row],[Energy %]]&lt;=35,"Low",Table1[[#This Row],[Energy %]]&lt;=70,"Medium",Table1[[#This Row],[Energy %]]&gt;70,"High")</f>
        <v>High</v>
      </c>
      <c r="AA431">
        <v>5</v>
      </c>
      <c r="AB431" t="str" cm="1">
        <f t="array" ref="AB431">_xlfn.IFS(Table1[[#This Row],[Acousticness %]]&lt;=35,"Low",Table1[[#This Row],[Acousticness %]]&lt;=70,"Medium",Table1[[#This Row],[Acousticness %]]&gt;70,"High")</f>
        <v>Low</v>
      </c>
      <c r="AC431">
        <v>0</v>
      </c>
      <c r="AD431">
        <v>36</v>
      </c>
      <c r="AE431">
        <v>3</v>
      </c>
    </row>
    <row r="432" spans="1:31" x14ac:dyDescent="0.3">
      <c r="A432" t="s">
        <v>786</v>
      </c>
      <c r="B432" t="str">
        <f>PROPER(Table1[[#This Row],[track_name]])</f>
        <v>Kick Back</v>
      </c>
      <c r="C432" t="s">
        <v>787</v>
      </c>
      <c r="D432" t="str">
        <f>PROPER(Table1[[#This Row],[artist(s)_name]])</f>
        <v>Kenshi Yonezu</v>
      </c>
      <c r="E432">
        <v>1</v>
      </c>
      <c r="F432" s="5">
        <f>IF(Table1[[#This Row],[Artist Count]]&gt;=4, "4+", Table1[[#This Row],[Artist Count]])</f>
        <v>1</v>
      </c>
      <c r="G432">
        <v>2022</v>
      </c>
      <c r="H432">
        <v>10</v>
      </c>
      <c r="I432">
        <v>12</v>
      </c>
      <c r="J432" s="4">
        <f>DATE(Table1[[#This Row],[Released Year]],Table1[[#This Row],[Released Month]],Table1[[#This Row],[Released Day]])</f>
        <v>44846</v>
      </c>
      <c r="K432">
        <v>574</v>
      </c>
      <c r="L432">
        <v>4</v>
      </c>
      <c r="M432" s="3">
        <v>210038833</v>
      </c>
      <c r="N432">
        <v>38</v>
      </c>
      <c r="O432">
        <v>101</v>
      </c>
      <c r="P432">
        <v>26</v>
      </c>
      <c r="Q432">
        <v>0</v>
      </c>
      <c r="R432">
        <v>0</v>
      </c>
      <c r="S432">
        <v>102</v>
      </c>
      <c r="T432" t="s">
        <v>30</v>
      </c>
      <c r="U432" t="s">
        <v>27</v>
      </c>
      <c r="V432">
        <v>58</v>
      </c>
      <c r="W432" t="str" cm="1">
        <f t="array" ref="W432">_xlfn.IFS(Table1[[#This Row],[Danceability %]]&lt;=35,"Low",Table1[[#This Row],[Danceability %]]&lt;=70,"Medium",Table1[[#This Row],[Danceability %]]&gt;70,"High")</f>
        <v>Medium</v>
      </c>
      <c r="X432">
        <v>29</v>
      </c>
      <c r="Y432">
        <v>94</v>
      </c>
      <c r="Z432" t="str" cm="1">
        <f t="array" ref="Z432">_xlfn.IFS(Table1[[#This Row],[Energy %]]&lt;=35,"Low",Table1[[#This Row],[Energy %]]&lt;=70,"Medium",Table1[[#This Row],[Energy %]]&gt;70,"High")</f>
        <v>High</v>
      </c>
      <c r="AA432">
        <v>0</v>
      </c>
      <c r="AB432" t="str" cm="1">
        <f t="array" ref="AB432">_xlfn.IFS(Table1[[#This Row],[Acousticness %]]&lt;=35,"Low",Table1[[#This Row],[Acousticness %]]&lt;=70,"Medium",Table1[[#This Row],[Acousticness %]]&gt;70,"High")</f>
        <v>Low</v>
      </c>
      <c r="AC432">
        <v>0</v>
      </c>
      <c r="AD432">
        <v>9</v>
      </c>
      <c r="AE432">
        <v>11</v>
      </c>
    </row>
    <row r="433" spans="1:31" x14ac:dyDescent="0.3">
      <c r="A433" t="s">
        <v>788</v>
      </c>
      <c r="B433" t="str">
        <f>PROPER(Table1[[#This Row],[track_name]])</f>
        <v>Evergreen (You Didnï¿½Ï¿½Ï¿½T Deserve Me A</v>
      </c>
      <c r="C433" t="s">
        <v>789</v>
      </c>
      <c r="D433" t="str">
        <f>PROPER(Table1[[#This Row],[artist(s)_name]])</f>
        <v>Omar Apollo</v>
      </c>
      <c r="E433">
        <v>1</v>
      </c>
      <c r="F433" s="5">
        <f>IF(Table1[[#This Row],[Artist Count]]&gt;=4, "4+", Table1[[#This Row],[Artist Count]])</f>
        <v>1</v>
      </c>
      <c r="G433">
        <v>2022</v>
      </c>
      <c r="H433">
        <v>4</v>
      </c>
      <c r="I433">
        <v>8</v>
      </c>
      <c r="J433" s="4">
        <f>DATE(Table1[[#This Row],[Released Year]],Table1[[#This Row],[Released Month]],Table1[[#This Row],[Released Day]])</f>
        <v>44659</v>
      </c>
      <c r="K433">
        <v>2499</v>
      </c>
      <c r="L433">
        <v>0</v>
      </c>
      <c r="M433" s="3">
        <v>227918678</v>
      </c>
      <c r="N433">
        <v>70</v>
      </c>
      <c r="O433">
        <v>0</v>
      </c>
      <c r="P433">
        <v>49</v>
      </c>
      <c r="Q433">
        <v>0</v>
      </c>
      <c r="R433">
        <v>0</v>
      </c>
      <c r="S433">
        <v>82</v>
      </c>
      <c r="T433" t="s">
        <v>36</v>
      </c>
      <c r="U433" t="s">
        <v>27</v>
      </c>
      <c r="V433">
        <v>70</v>
      </c>
      <c r="W433" t="str" cm="1">
        <f t="array" ref="W433">_xlfn.IFS(Table1[[#This Row],[Danceability %]]&lt;=35,"Low",Table1[[#This Row],[Danceability %]]&lt;=70,"Medium",Table1[[#This Row],[Danceability %]]&gt;70,"High")</f>
        <v>Medium</v>
      </c>
      <c r="X433">
        <v>31</v>
      </c>
      <c r="Y433">
        <v>34</v>
      </c>
      <c r="Z433" t="str" cm="1">
        <f t="array" ref="Z433">_xlfn.IFS(Table1[[#This Row],[Energy %]]&lt;=35,"Low",Table1[[#This Row],[Energy %]]&lt;=70,"Medium",Table1[[#This Row],[Energy %]]&gt;70,"High")</f>
        <v>Low</v>
      </c>
      <c r="AA433">
        <v>60</v>
      </c>
      <c r="AB433" t="str" cm="1">
        <f t="array" ref="AB433">_xlfn.IFS(Table1[[#This Row],[Acousticness %]]&lt;=35,"Low",Table1[[#This Row],[Acousticness %]]&lt;=70,"Medium",Table1[[#This Row],[Acousticness %]]&gt;70,"High")</f>
        <v>Medium</v>
      </c>
      <c r="AC433">
        <v>1</v>
      </c>
      <c r="AD433">
        <v>11</v>
      </c>
      <c r="AE433">
        <v>4</v>
      </c>
    </row>
    <row r="434" spans="1:31" x14ac:dyDescent="0.3">
      <c r="A434" t="s">
        <v>790</v>
      </c>
      <c r="B434" t="str">
        <f>PROPER(Table1[[#This Row],[track_name]])</f>
        <v>Good Days</v>
      </c>
      <c r="C434" t="s">
        <v>63</v>
      </c>
      <c r="D434" t="str">
        <f>PROPER(Table1[[#This Row],[artist(s)_name]])</f>
        <v>Sza</v>
      </c>
      <c r="E434">
        <v>1</v>
      </c>
      <c r="F434" s="5">
        <f>IF(Table1[[#This Row],[Artist Count]]&gt;=4, "4+", Table1[[#This Row],[Artist Count]])</f>
        <v>1</v>
      </c>
      <c r="G434">
        <v>2020</v>
      </c>
      <c r="H434">
        <v>12</v>
      </c>
      <c r="I434">
        <v>24</v>
      </c>
      <c r="J434" s="4">
        <f>DATE(Table1[[#This Row],[Released Year]],Table1[[#This Row],[Released Month]],Table1[[#This Row],[Released Day]])</f>
        <v>44189</v>
      </c>
      <c r="K434">
        <v>10426</v>
      </c>
      <c r="L434">
        <v>2</v>
      </c>
      <c r="M434" s="3">
        <v>826623384</v>
      </c>
      <c r="N434">
        <v>133</v>
      </c>
      <c r="O434">
        <v>109</v>
      </c>
      <c r="P434">
        <v>182</v>
      </c>
      <c r="Q434">
        <v>1</v>
      </c>
      <c r="R434">
        <v>10</v>
      </c>
      <c r="S434">
        <v>121</v>
      </c>
      <c r="T434" t="s">
        <v>30</v>
      </c>
      <c r="U434" t="s">
        <v>39</v>
      </c>
      <c r="V434">
        <v>46</v>
      </c>
      <c r="W434" t="str" cm="1">
        <f t="array" ref="W434">_xlfn.IFS(Table1[[#This Row],[Danceability %]]&lt;=35,"Low",Table1[[#This Row],[Danceability %]]&lt;=70,"Medium",Table1[[#This Row],[Danceability %]]&gt;70,"High")</f>
        <v>Medium</v>
      </c>
      <c r="X434">
        <v>53</v>
      </c>
      <c r="Y434">
        <v>78</v>
      </c>
      <c r="Z434" t="str" cm="1">
        <f t="array" ref="Z434">_xlfn.IFS(Table1[[#This Row],[Energy %]]&lt;=35,"Low",Table1[[#This Row],[Energy %]]&lt;=70,"Medium",Table1[[#This Row],[Energy %]]&gt;70,"High")</f>
        <v>High</v>
      </c>
      <c r="AA434">
        <v>23</v>
      </c>
      <c r="AB434" t="str" cm="1">
        <f t="array" ref="AB434">_xlfn.IFS(Table1[[#This Row],[Acousticness %]]&lt;=35,"Low",Table1[[#This Row],[Acousticness %]]&lt;=70,"Medium",Table1[[#This Row],[Acousticness %]]&gt;70,"High")</f>
        <v>Low</v>
      </c>
      <c r="AC434">
        <v>0</v>
      </c>
      <c r="AD434">
        <v>72</v>
      </c>
      <c r="AE434">
        <v>6</v>
      </c>
    </row>
    <row r="435" spans="1:31" x14ac:dyDescent="0.3">
      <c r="A435" t="s">
        <v>791</v>
      </c>
      <c r="B435" t="str">
        <f>PROPER(Table1[[#This Row],[track_name]])</f>
        <v>Levitating (Feat. Dababy)</v>
      </c>
      <c r="C435" t="s">
        <v>792</v>
      </c>
      <c r="D435" t="str">
        <f>PROPER(Table1[[#This Row],[artist(s)_name]])</f>
        <v>Dua Lipa, Dababy</v>
      </c>
      <c r="E435">
        <v>2</v>
      </c>
      <c r="F435" s="5">
        <f>IF(Table1[[#This Row],[Artist Count]]&gt;=4, "4+", Table1[[#This Row],[Artist Count]])</f>
        <v>2</v>
      </c>
      <c r="G435">
        <v>2020</v>
      </c>
      <c r="H435">
        <v>3</v>
      </c>
      <c r="I435">
        <v>27</v>
      </c>
      <c r="J435" s="4">
        <f>DATE(Table1[[#This Row],[Released Year]],Table1[[#This Row],[Released Month]],Table1[[#This Row],[Released Day]])</f>
        <v>43917</v>
      </c>
      <c r="K435">
        <v>15894</v>
      </c>
      <c r="L435">
        <v>8</v>
      </c>
      <c r="M435" s="3">
        <v>1802514301</v>
      </c>
      <c r="N435">
        <v>198</v>
      </c>
      <c r="O435">
        <v>13</v>
      </c>
      <c r="P435">
        <v>544</v>
      </c>
      <c r="Q435">
        <v>0</v>
      </c>
      <c r="R435">
        <v>60</v>
      </c>
      <c r="S435">
        <v>103</v>
      </c>
      <c r="T435" t="s">
        <v>53</v>
      </c>
      <c r="U435" t="s">
        <v>39</v>
      </c>
      <c r="V435">
        <v>70</v>
      </c>
      <c r="W435" t="str" cm="1">
        <f t="array" ref="W435">_xlfn.IFS(Table1[[#This Row],[Danceability %]]&lt;=35,"Low",Table1[[#This Row],[Danceability %]]&lt;=70,"Medium",Table1[[#This Row],[Danceability %]]&gt;70,"High")</f>
        <v>Medium</v>
      </c>
      <c r="X435">
        <v>92</v>
      </c>
      <c r="Y435">
        <v>83</v>
      </c>
      <c r="Z435" t="str" cm="1">
        <f t="array" ref="Z435">_xlfn.IFS(Table1[[#This Row],[Energy %]]&lt;=35,"Low",Table1[[#This Row],[Energy %]]&lt;=70,"Medium",Table1[[#This Row],[Energy %]]&gt;70,"High")</f>
        <v>High</v>
      </c>
      <c r="AA435">
        <v>1</v>
      </c>
      <c r="AB435" t="str" cm="1">
        <f t="array" ref="AB435">_xlfn.IFS(Table1[[#This Row],[Acousticness %]]&lt;=35,"Low",Table1[[#This Row],[Acousticness %]]&lt;=70,"Medium",Table1[[#This Row],[Acousticness %]]&gt;70,"High")</f>
        <v>Low</v>
      </c>
      <c r="AC435">
        <v>0</v>
      </c>
      <c r="AD435">
        <v>7</v>
      </c>
      <c r="AE435">
        <v>6</v>
      </c>
    </row>
    <row r="436" spans="1:31" x14ac:dyDescent="0.3">
      <c r="A436" t="s">
        <v>793</v>
      </c>
      <c r="B436" t="str">
        <f>PROPER(Table1[[#This Row],[track_name]])</f>
        <v>Woman</v>
      </c>
      <c r="C436" t="s">
        <v>794</v>
      </c>
      <c r="D436" t="str">
        <f>PROPER(Table1[[#This Row],[artist(s)_name]])</f>
        <v>Doja Cat</v>
      </c>
      <c r="E436">
        <v>1</v>
      </c>
      <c r="F436" s="5">
        <f>IF(Table1[[#This Row],[Artist Count]]&gt;=4, "4+", Table1[[#This Row],[Artist Count]])</f>
        <v>1</v>
      </c>
      <c r="G436">
        <v>2021</v>
      </c>
      <c r="H436">
        <v>6</v>
      </c>
      <c r="I436">
        <v>25</v>
      </c>
      <c r="J436" s="4">
        <f>DATE(Table1[[#This Row],[Released Year]],Table1[[#This Row],[Released Month]],Table1[[#This Row],[Released Day]])</f>
        <v>44372</v>
      </c>
      <c r="K436">
        <v>9424</v>
      </c>
      <c r="L436">
        <v>0</v>
      </c>
      <c r="M436" s="3">
        <v>1329090101</v>
      </c>
      <c r="N436">
        <v>202</v>
      </c>
      <c r="O436">
        <v>50</v>
      </c>
      <c r="P436">
        <v>463</v>
      </c>
      <c r="Q436">
        <v>4</v>
      </c>
      <c r="S436">
        <v>108</v>
      </c>
      <c r="T436" t="s">
        <v>33</v>
      </c>
      <c r="U436" t="s">
        <v>39</v>
      </c>
      <c r="V436">
        <v>82</v>
      </c>
      <c r="W436" t="str" cm="1">
        <f t="array" ref="W436">_xlfn.IFS(Table1[[#This Row],[Danceability %]]&lt;=35,"Low",Table1[[#This Row],[Danceability %]]&lt;=70,"Medium",Table1[[#This Row],[Danceability %]]&gt;70,"High")</f>
        <v>High</v>
      </c>
      <c r="X436">
        <v>88</v>
      </c>
      <c r="Y436">
        <v>76</v>
      </c>
      <c r="Z436" t="str" cm="1">
        <f t="array" ref="Z436">_xlfn.IFS(Table1[[#This Row],[Energy %]]&lt;=35,"Low",Table1[[#This Row],[Energy %]]&lt;=70,"Medium",Table1[[#This Row],[Energy %]]&gt;70,"High")</f>
        <v>High</v>
      </c>
      <c r="AA436">
        <v>9</v>
      </c>
      <c r="AB436" t="str" cm="1">
        <f t="array" ref="AB436">_xlfn.IFS(Table1[[#This Row],[Acousticness %]]&lt;=35,"Low",Table1[[#This Row],[Acousticness %]]&lt;=70,"Medium",Table1[[#This Row],[Acousticness %]]&gt;70,"High")</f>
        <v>Low</v>
      </c>
      <c r="AC436">
        <v>0</v>
      </c>
      <c r="AD436">
        <v>12</v>
      </c>
      <c r="AE436">
        <v>9</v>
      </c>
    </row>
    <row r="437" spans="1:31" x14ac:dyDescent="0.3">
      <c r="A437" t="s">
        <v>795</v>
      </c>
      <c r="B437" t="str">
        <f>PROPER(Table1[[#This Row],[track_name]])</f>
        <v>Shut Up My Moms Calling - (Sped Up)</v>
      </c>
      <c r="C437" t="s">
        <v>380</v>
      </c>
      <c r="D437" t="str">
        <f>PROPER(Table1[[#This Row],[artist(s)_name]])</f>
        <v>Hotel Ugly</v>
      </c>
      <c r="E437">
        <v>1</v>
      </c>
      <c r="F437" s="5">
        <f>IF(Table1[[#This Row],[Artist Count]]&gt;=4, "4+", Table1[[#This Row],[Artist Count]])</f>
        <v>1</v>
      </c>
      <c r="G437">
        <v>2022</v>
      </c>
      <c r="H437">
        <v>9</v>
      </c>
      <c r="I437">
        <v>14</v>
      </c>
      <c r="J437" s="4">
        <f>DATE(Table1[[#This Row],[Released Year]],Table1[[#This Row],[Released Month]],Table1[[#This Row],[Released Day]])</f>
        <v>44818</v>
      </c>
      <c r="K437">
        <v>713</v>
      </c>
      <c r="L437">
        <v>7</v>
      </c>
      <c r="M437" s="3">
        <v>181831132</v>
      </c>
      <c r="N437">
        <v>2</v>
      </c>
      <c r="O437">
        <v>4</v>
      </c>
      <c r="P437">
        <v>6</v>
      </c>
      <c r="Q437">
        <v>0</v>
      </c>
      <c r="R437">
        <v>0</v>
      </c>
      <c r="S437">
        <v>85</v>
      </c>
      <c r="T437" t="s">
        <v>33</v>
      </c>
      <c r="U437" t="s">
        <v>39</v>
      </c>
      <c r="V437">
        <v>65</v>
      </c>
      <c r="W437" t="str" cm="1">
        <f t="array" ref="W437">_xlfn.IFS(Table1[[#This Row],[Danceability %]]&lt;=35,"Low",Table1[[#This Row],[Danceability %]]&lt;=70,"Medium",Table1[[#This Row],[Danceability %]]&gt;70,"High")</f>
        <v>Medium</v>
      </c>
      <c r="X437">
        <v>36</v>
      </c>
      <c r="Y437">
        <v>47</v>
      </c>
      <c r="Z437" t="str" cm="1">
        <f t="array" ref="Z437">_xlfn.IFS(Table1[[#This Row],[Energy %]]&lt;=35,"Low",Table1[[#This Row],[Energy %]]&lt;=70,"Medium",Table1[[#This Row],[Energy %]]&gt;70,"High")</f>
        <v>Medium</v>
      </c>
      <c r="AA437">
        <v>31</v>
      </c>
      <c r="AB437" t="str" cm="1">
        <f t="array" ref="AB437">_xlfn.IFS(Table1[[#This Row],[Acousticness %]]&lt;=35,"Low",Table1[[#This Row],[Acousticness %]]&lt;=70,"Medium",Table1[[#This Row],[Acousticness %]]&gt;70,"High")</f>
        <v>Low</v>
      </c>
      <c r="AC437">
        <v>0</v>
      </c>
      <c r="AD437">
        <v>12</v>
      </c>
      <c r="AE437">
        <v>10</v>
      </c>
    </row>
    <row r="438" spans="1:31" x14ac:dyDescent="0.3">
      <c r="A438" t="s">
        <v>796</v>
      </c>
      <c r="B438" t="str">
        <f>PROPER(Table1[[#This Row],[track_name]])</f>
        <v>Ferrari</v>
      </c>
      <c r="C438" t="s">
        <v>797</v>
      </c>
      <c r="D438" t="str">
        <f>PROPER(Table1[[#This Row],[artist(s)_name]])</f>
        <v>James Hype, Miggy Dela Rosa</v>
      </c>
      <c r="E438">
        <v>2</v>
      </c>
      <c r="F438" s="5">
        <f>IF(Table1[[#This Row],[Artist Count]]&gt;=4, "4+", Table1[[#This Row],[Artist Count]])</f>
        <v>2</v>
      </c>
      <c r="G438">
        <v>2022</v>
      </c>
      <c r="H438">
        <v>3</v>
      </c>
      <c r="I438">
        <v>14</v>
      </c>
      <c r="J438" s="4">
        <f>DATE(Table1[[#This Row],[Released Year]],Table1[[#This Row],[Released Month]],Table1[[#This Row],[Released Day]])</f>
        <v>44634</v>
      </c>
      <c r="K438">
        <v>7758</v>
      </c>
      <c r="L438">
        <v>28</v>
      </c>
      <c r="M438" s="3">
        <v>462791599</v>
      </c>
      <c r="N438">
        <v>173</v>
      </c>
      <c r="O438">
        <v>79</v>
      </c>
      <c r="P438">
        <v>175</v>
      </c>
      <c r="Q438">
        <v>0</v>
      </c>
      <c r="R438">
        <v>168</v>
      </c>
      <c r="S438">
        <v>125</v>
      </c>
      <c r="T438" t="s">
        <v>30</v>
      </c>
      <c r="U438" t="s">
        <v>39</v>
      </c>
      <c r="V438">
        <v>84</v>
      </c>
      <c r="W438" t="str" cm="1">
        <f t="array" ref="W438">_xlfn.IFS(Table1[[#This Row],[Danceability %]]&lt;=35,"Low",Table1[[#This Row],[Danceability %]]&lt;=70,"Medium",Table1[[#This Row],[Danceability %]]&gt;70,"High")</f>
        <v>High</v>
      </c>
      <c r="X438">
        <v>70</v>
      </c>
      <c r="Y438">
        <v>69</v>
      </c>
      <c r="Z438" t="str" cm="1">
        <f t="array" ref="Z438">_xlfn.IFS(Table1[[#This Row],[Energy %]]&lt;=35,"Low",Table1[[#This Row],[Energy %]]&lt;=70,"Medium",Table1[[#This Row],[Energy %]]&gt;70,"High")</f>
        <v>Medium</v>
      </c>
      <c r="AA438">
        <v>1</v>
      </c>
      <c r="AB438" t="str" cm="1">
        <f t="array" ref="AB438">_xlfn.IFS(Table1[[#This Row],[Acousticness %]]&lt;=35,"Low",Table1[[#This Row],[Acousticness %]]&lt;=70,"Medium",Table1[[#This Row],[Acousticness %]]&gt;70,"High")</f>
        <v>Low</v>
      </c>
      <c r="AC438">
        <v>0</v>
      </c>
      <c r="AD438">
        <v>5</v>
      </c>
      <c r="AE438">
        <v>5</v>
      </c>
    </row>
    <row r="439" spans="1:31" x14ac:dyDescent="0.3">
      <c r="A439" t="s">
        <v>798</v>
      </c>
      <c r="B439" t="str">
        <f>PROPER(Table1[[#This Row],[track_name]])</f>
        <v>You'Re On Your Own, Kid</v>
      </c>
      <c r="C439" t="s">
        <v>35</v>
      </c>
      <c r="D439" t="str">
        <f>PROPER(Table1[[#This Row],[artist(s)_name]])</f>
        <v>Taylor Swift</v>
      </c>
      <c r="E439">
        <v>1</v>
      </c>
      <c r="F439" s="5">
        <f>IF(Table1[[#This Row],[Artist Count]]&gt;=4, "4+", Table1[[#This Row],[Artist Count]])</f>
        <v>1</v>
      </c>
      <c r="G439">
        <v>2022</v>
      </c>
      <c r="H439">
        <v>10</v>
      </c>
      <c r="I439">
        <v>21</v>
      </c>
      <c r="J439" s="4">
        <f>DATE(Table1[[#This Row],[Released Year]],Table1[[#This Row],[Released Month]],Table1[[#This Row],[Released Day]])</f>
        <v>44855</v>
      </c>
      <c r="K439">
        <v>2537</v>
      </c>
      <c r="L439">
        <v>2</v>
      </c>
      <c r="M439" s="3">
        <v>348647203</v>
      </c>
      <c r="N439">
        <v>8</v>
      </c>
      <c r="O439">
        <v>18</v>
      </c>
      <c r="P439">
        <v>20</v>
      </c>
      <c r="Q439">
        <v>0</v>
      </c>
      <c r="R439">
        <v>1</v>
      </c>
      <c r="S439">
        <v>120</v>
      </c>
      <c r="T439" t="s">
        <v>50</v>
      </c>
      <c r="U439" t="s">
        <v>27</v>
      </c>
      <c r="V439">
        <v>69</v>
      </c>
      <c r="W439" t="str" cm="1">
        <f t="array" ref="W439">_xlfn.IFS(Table1[[#This Row],[Danceability %]]&lt;=35,"Low",Table1[[#This Row],[Danceability %]]&lt;=70,"Medium",Table1[[#This Row],[Danceability %]]&gt;70,"High")</f>
        <v>Medium</v>
      </c>
      <c r="X439">
        <v>40</v>
      </c>
      <c r="Y439">
        <v>39</v>
      </c>
      <c r="Z439" t="str" cm="1">
        <f t="array" ref="Z439">_xlfn.IFS(Table1[[#This Row],[Energy %]]&lt;=35,"Low",Table1[[#This Row],[Energy %]]&lt;=70,"Medium",Table1[[#This Row],[Energy %]]&gt;70,"High")</f>
        <v>Medium</v>
      </c>
      <c r="AA439">
        <v>41</v>
      </c>
      <c r="AB439" t="str" cm="1">
        <f t="array" ref="AB439">_xlfn.IFS(Table1[[#This Row],[Acousticness %]]&lt;=35,"Low",Table1[[#This Row],[Acousticness %]]&lt;=70,"Medium",Table1[[#This Row],[Acousticness %]]&gt;70,"High")</f>
        <v>Medium</v>
      </c>
      <c r="AC439">
        <v>0</v>
      </c>
      <c r="AD439">
        <v>13</v>
      </c>
      <c r="AE439">
        <v>6</v>
      </c>
    </row>
    <row r="440" spans="1:31" x14ac:dyDescent="0.3">
      <c r="A440" t="s">
        <v>799</v>
      </c>
      <c r="B440" t="str">
        <f>PROPER(Table1[[#This Row],[track_name]])</f>
        <v>Kesariya (From "Brahmastra")</v>
      </c>
      <c r="C440" t="s">
        <v>800</v>
      </c>
      <c r="D440" t="str">
        <f>PROPER(Table1[[#This Row],[artist(s)_name]])</f>
        <v>Pritam, Arijit Singh, Amitabh Bhattacharya</v>
      </c>
      <c r="E440">
        <v>3</v>
      </c>
      <c r="F440" s="5">
        <f>IF(Table1[[#This Row],[Artist Count]]&gt;=4, "4+", Table1[[#This Row],[Artist Count]])</f>
        <v>3</v>
      </c>
      <c r="G440">
        <v>2022</v>
      </c>
      <c r="H440">
        <v>7</v>
      </c>
      <c r="I440">
        <v>17</v>
      </c>
      <c r="J440" s="4">
        <f>DATE(Table1[[#This Row],[Released Year]],Table1[[#This Row],[Released Month]],Table1[[#This Row],[Released Day]])</f>
        <v>44759</v>
      </c>
      <c r="K440">
        <v>292</v>
      </c>
      <c r="L440">
        <v>6</v>
      </c>
      <c r="M440" s="3">
        <v>366599607</v>
      </c>
      <c r="N440">
        <v>26</v>
      </c>
      <c r="O440">
        <v>98</v>
      </c>
      <c r="P440">
        <v>4</v>
      </c>
      <c r="Q440">
        <v>0</v>
      </c>
      <c r="R440">
        <v>0</v>
      </c>
      <c r="S440">
        <v>94</v>
      </c>
      <c r="U440" t="s">
        <v>27</v>
      </c>
      <c r="V440">
        <v>58</v>
      </c>
      <c r="W440" t="str" cm="1">
        <f t="array" ref="W440">_xlfn.IFS(Table1[[#This Row],[Danceability %]]&lt;=35,"Low",Table1[[#This Row],[Danceability %]]&lt;=70,"Medium",Table1[[#This Row],[Danceability %]]&gt;70,"High")</f>
        <v>Medium</v>
      </c>
      <c r="X440">
        <v>44</v>
      </c>
      <c r="Y440">
        <v>57</v>
      </c>
      <c r="Z440" t="str" cm="1">
        <f t="array" ref="Z440">_xlfn.IFS(Table1[[#This Row],[Energy %]]&lt;=35,"Low",Table1[[#This Row],[Energy %]]&lt;=70,"Medium",Table1[[#This Row],[Energy %]]&gt;70,"High")</f>
        <v>Medium</v>
      </c>
      <c r="AA440">
        <v>57</v>
      </c>
      <c r="AB440" t="str" cm="1">
        <f t="array" ref="AB440">_xlfn.IFS(Table1[[#This Row],[Acousticness %]]&lt;=35,"Low",Table1[[#This Row],[Acousticness %]]&lt;=70,"Medium",Table1[[#This Row],[Acousticness %]]&gt;70,"High")</f>
        <v>Medium</v>
      </c>
      <c r="AC440">
        <v>0</v>
      </c>
      <c r="AD440">
        <v>10</v>
      </c>
      <c r="AE440">
        <v>3</v>
      </c>
    </row>
    <row r="441" spans="1:31" x14ac:dyDescent="0.3">
      <c r="A441" t="s">
        <v>801</v>
      </c>
      <c r="B441" t="str">
        <f>PROPER(Table1[[#This Row],[track_name]])</f>
        <v>Agudo Mï¿½Ï¿½Gi</v>
      </c>
      <c r="C441" t="s">
        <v>802</v>
      </c>
      <c r="D441" t="str">
        <f>PROPER(Table1[[#This Row],[artist(s)_name]])</f>
        <v>Styrx, Utku Inc, Thezth</v>
      </c>
      <c r="E441">
        <v>3</v>
      </c>
      <c r="F441" s="5">
        <f>IF(Table1[[#This Row],[Artist Count]]&gt;=4, "4+", Table1[[#This Row],[Artist Count]])</f>
        <v>3</v>
      </c>
      <c r="G441">
        <v>1930</v>
      </c>
      <c r="H441">
        <v>1</v>
      </c>
      <c r="I441">
        <v>1</v>
      </c>
      <c r="J441" s="4">
        <f>DATE(Table1[[#This Row],[Released Year]],Table1[[#This Row],[Released Month]],Table1[[#This Row],[Released Day]])</f>
        <v>10959</v>
      </c>
      <c r="K441">
        <v>323</v>
      </c>
      <c r="L441">
        <v>0</v>
      </c>
      <c r="M441" s="3">
        <v>90598517</v>
      </c>
      <c r="N441">
        <v>4</v>
      </c>
      <c r="O441">
        <v>0</v>
      </c>
      <c r="P441">
        <v>14</v>
      </c>
      <c r="Q441">
        <v>0</v>
      </c>
      <c r="R441">
        <v>0</v>
      </c>
      <c r="S441">
        <v>130</v>
      </c>
      <c r="T441" t="s">
        <v>53</v>
      </c>
      <c r="U441" t="s">
        <v>39</v>
      </c>
      <c r="V441">
        <v>65</v>
      </c>
      <c r="W441" t="str" cm="1">
        <f t="array" ref="W441">_xlfn.IFS(Table1[[#This Row],[Danceability %]]&lt;=35,"Low",Table1[[#This Row],[Danceability %]]&lt;=70,"Medium",Table1[[#This Row],[Danceability %]]&gt;70,"High")</f>
        <v>Medium</v>
      </c>
      <c r="X441">
        <v>49</v>
      </c>
      <c r="Y441">
        <v>80</v>
      </c>
      <c r="Z441" t="str" cm="1">
        <f t="array" ref="Z441">_xlfn.IFS(Table1[[#This Row],[Energy %]]&lt;=35,"Low",Table1[[#This Row],[Energy %]]&lt;=70,"Medium",Table1[[#This Row],[Energy %]]&gt;70,"High")</f>
        <v>High</v>
      </c>
      <c r="AA441">
        <v>22</v>
      </c>
      <c r="AB441" t="str" cm="1">
        <f t="array" ref="AB441">_xlfn.IFS(Table1[[#This Row],[Acousticness %]]&lt;=35,"Low",Table1[[#This Row],[Acousticness %]]&lt;=70,"Medium",Table1[[#This Row],[Acousticness %]]&gt;70,"High")</f>
        <v>Low</v>
      </c>
      <c r="AC441">
        <v>4</v>
      </c>
      <c r="AD441">
        <v>7</v>
      </c>
      <c r="AE441">
        <v>5</v>
      </c>
    </row>
    <row r="442" spans="1:31" x14ac:dyDescent="0.3">
      <c r="A442" t="s">
        <v>803</v>
      </c>
      <c r="B442" t="str">
        <f>PROPER(Table1[[#This Row],[track_name]])</f>
        <v>Payphone</v>
      </c>
      <c r="C442" t="s">
        <v>804</v>
      </c>
      <c r="D442" t="str">
        <f>PROPER(Table1[[#This Row],[artist(s)_name]])</f>
        <v>Maroon 5, Wiz Khalifa</v>
      </c>
      <c r="E442">
        <v>2</v>
      </c>
      <c r="F442" s="5">
        <f>IF(Table1[[#This Row],[Artist Count]]&gt;=4, "4+", Table1[[#This Row],[Artist Count]])</f>
        <v>2</v>
      </c>
      <c r="G442">
        <v>2012</v>
      </c>
      <c r="H442">
        <v>1</v>
      </c>
      <c r="I442">
        <v>1</v>
      </c>
      <c r="J442" s="4">
        <f>DATE(Table1[[#This Row],[Released Year]],Table1[[#This Row],[Released Month]],Table1[[#This Row],[Released Day]])</f>
        <v>40909</v>
      </c>
      <c r="K442">
        <v>14143</v>
      </c>
      <c r="L442">
        <v>4</v>
      </c>
      <c r="M442" s="3">
        <v>1479264469</v>
      </c>
      <c r="N442">
        <v>56</v>
      </c>
      <c r="O442">
        <v>38</v>
      </c>
      <c r="P442" s="1">
        <v>1891</v>
      </c>
      <c r="Q442">
        <v>1</v>
      </c>
      <c r="S442">
        <v>110</v>
      </c>
      <c r="T442" t="s">
        <v>100</v>
      </c>
      <c r="U442" t="s">
        <v>27</v>
      </c>
      <c r="V442">
        <v>74</v>
      </c>
      <c r="W442" t="str" cm="1">
        <f t="array" ref="W442">_xlfn.IFS(Table1[[#This Row],[Danceability %]]&lt;=35,"Low",Table1[[#This Row],[Danceability %]]&lt;=70,"Medium",Table1[[#This Row],[Danceability %]]&gt;70,"High")</f>
        <v>High</v>
      </c>
      <c r="X442">
        <v>51</v>
      </c>
      <c r="Y442">
        <v>74</v>
      </c>
      <c r="Z442" t="str" cm="1">
        <f t="array" ref="Z442">_xlfn.IFS(Table1[[#This Row],[Energy %]]&lt;=35,"Low",Table1[[#This Row],[Energy %]]&lt;=70,"Medium",Table1[[#This Row],[Energy %]]&gt;70,"High")</f>
        <v>High</v>
      </c>
      <c r="AA442">
        <v>2</v>
      </c>
      <c r="AB442" t="str" cm="1">
        <f t="array" ref="AB442">_xlfn.IFS(Table1[[#This Row],[Acousticness %]]&lt;=35,"Low",Table1[[#This Row],[Acousticness %]]&lt;=70,"Medium",Table1[[#This Row],[Acousticness %]]&gt;70,"High")</f>
        <v>Low</v>
      </c>
      <c r="AC442">
        <v>0</v>
      </c>
      <c r="AD442">
        <v>29</v>
      </c>
      <c r="AE442">
        <v>4</v>
      </c>
    </row>
    <row r="443" spans="1:31" x14ac:dyDescent="0.3">
      <c r="A443" t="s">
        <v>805</v>
      </c>
      <c r="B443" t="str">
        <f>PROPER(Table1[[#This Row],[track_name]])</f>
        <v>All I Want For Christmas Is You</v>
      </c>
      <c r="C443" t="s">
        <v>806</v>
      </c>
      <c r="D443" t="str">
        <f>PROPER(Table1[[#This Row],[artist(s)_name]])</f>
        <v>Mariah Carey</v>
      </c>
      <c r="E443">
        <v>1</v>
      </c>
      <c r="F443" s="5">
        <f>IF(Table1[[#This Row],[Artist Count]]&gt;=4, "4+", Table1[[#This Row],[Artist Count]])</f>
        <v>1</v>
      </c>
      <c r="G443">
        <v>1994</v>
      </c>
      <c r="H443">
        <v>10</v>
      </c>
      <c r="I443">
        <v>28</v>
      </c>
      <c r="J443" s="4">
        <f>DATE(Table1[[#This Row],[Released Year]],Table1[[#This Row],[Released Month]],Table1[[#This Row],[Released Day]])</f>
        <v>34635</v>
      </c>
      <c r="K443">
        <v>25653</v>
      </c>
      <c r="L443">
        <v>0</v>
      </c>
      <c r="M443" s="3">
        <v>1449779435</v>
      </c>
      <c r="N443">
        <v>387</v>
      </c>
      <c r="O443">
        <v>132</v>
      </c>
      <c r="P443" s="1">
        <v>2094</v>
      </c>
      <c r="Q443">
        <v>0</v>
      </c>
      <c r="S443">
        <v>150</v>
      </c>
      <c r="T443" t="s">
        <v>73</v>
      </c>
      <c r="U443" t="s">
        <v>27</v>
      </c>
      <c r="V443">
        <v>34</v>
      </c>
      <c r="W443" t="str" cm="1">
        <f t="array" ref="W443">_xlfn.IFS(Table1[[#This Row],[Danceability %]]&lt;=35,"Low",Table1[[#This Row],[Danceability %]]&lt;=70,"Medium",Table1[[#This Row],[Danceability %]]&gt;70,"High")</f>
        <v>Low</v>
      </c>
      <c r="X443">
        <v>33</v>
      </c>
      <c r="Y443">
        <v>63</v>
      </c>
      <c r="Z443" t="str" cm="1">
        <f t="array" ref="Z443">_xlfn.IFS(Table1[[#This Row],[Energy %]]&lt;=35,"Low",Table1[[#This Row],[Energy %]]&lt;=70,"Medium",Table1[[#This Row],[Energy %]]&gt;70,"High")</f>
        <v>Medium</v>
      </c>
      <c r="AA443">
        <v>16</v>
      </c>
      <c r="AB443" t="str" cm="1">
        <f t="array" ref="AB443">_xlfn.IFS(Table1[[#This Row],[Acousticness %]]&lt;=35,"Low",Table1[[#This Row],[Acousticness %]]&lt;=70,"Medium",Table1[[#This Row],[Acousticness %]]&gt;70,"High")</f>
        <v>Low</v>
      </c>
      <c r="AC443">
        <v>0</v>
      </c>
      <c r="AD443">
        <v>7</v>
      </c>
      <c r="AE443">
        <v>4</v>
      </c>
    </row>
    <row r="444" spans="1:31" x14ac:dyDescent="0.3">
      <c r="A444" t="s">
        <v>807</v>
      </c>
      <c r="B444" t="str">
        <f>PROPER(Table1[[#This Row],[track_name]])</f>
        <v>Last Christmas</v>
      </c>
      <c r="C444" t="s">
        <v>808</v>
      </c>
      <c r="D444" t="str">
        <f>PROPER(Table1[[#This Row],[artist(s)_name]])</f>
        <v>Wham!</v>
      </c>
      <c r="E444">
        <v>1</v>
      </c>
      <c r="F444" s="5">
        <f>IF(Table1[[#This Row],[Artist Count]]&gt;=4, "4+", Table1[[#This Row],[Artist Count]])</f>
        <v>1</v>
      </c>
      <c r="G444">
        <v>1984</v>
      </c>
      <c r="H444">
        <v>1</v>
      </c>
      <c r="I444">
        <v>1</v>
      </c>
      <c r="J444" s="4">
        <f>DATE(Table1[[#This Row],[Released Year]],Table1[[#This Row],[Released Month]],Table1[[#This Row],[Released Day]])</f>
        <v>30682</v>
      </c>
      <c r="K444">
        <v>22153</v>
      </c>
      <c r="L444">
        <v>0</v>
      </c>
      <c r="M444" s="3">
        <v>1159176109</v>
      </c>
      <c r="N444">
        <v>274</v>
      </c>
      <c r="O444">
        <v>111</v>
      </c>
      <c r="P444" s="1">
        <v>1302</v>
      </c>
      <c r="Q444">
        <v>0</v>
      </c>
      <c r="S444">
        <v>107</v>
      </c>
      <c r="T444" t="s">
        <v>26</v>
      </c>
      <c r="U444" t="s">
        <v>39</v>
      </c>
      <c r="V444">
        <v>74</v>
      </c>
      <c r="W444" t="str" cm="1">
        <f t="array" ref="W444">_xlfn.IFS(Table1[[#This Row],[Danceability %]]&lt;=35,"Low",Table1[[#This Row],[Danceability %]]&lt;=70,"Medium",Table1[[#This Row],[Danceability %]]&gt;70,"High")</f>
        <v>High</v>
      </c>
      <c r="X444">
        <v>88</v>
      </c>
      <c r="Y444">
        <v>65</v>
      </c>
      <c r="Z444" t="str" cm="1">
        <f t="array" ref="Z444">_xlfn.IFS(Table1[[#This Row],[Energy %]]&lt;=35,"Low",Table1[[#This Row],[Energy %]]&lt;=70,"Medium",Table1[[#This Row],[Energy %]]&gt;70,"High")</f>
        <v>Medium</v>
      </c>
      <c r="AA444">
        <v>28</v>
      </c>
      <c r="AB444" t="str" cm="1">
        <f t="array" ref="AB444">_xlfn.IFS(Table1[[#This Row],[Acousticness %]]&lt;=35,"Low",Table1[[#This Row],[Acousticness %]]&lt;=70,"Medium",Table1[[#This Row],[Acousticness %]]&gt;70,"High")</f>
        <v>Low</v>
      </c>
      <c r="AC444">
        <v>0</v>
      </c>
      <c r="AD444">
        <v>46</v>
      </c>
      <c r="AE444">
        <v>3</v>
      </c>
    </row>
    <row r="445" spans="1:31" x14ac:dyDescent="0.3">
      <c r="A445" t="s">
        <v>809</v>
      </c>
      <c r="B445" t="str">
        <f>PROPER(Table1[[#This Row],[track_name]])</f>
        <v>Rockin' Around The Christmas Tree</v>
      </c>
      <c r="C445" t="s">
        <v>810</v>
      </c>
      <c r="D445" t="str">
        <f>PROPER(Table1[[#This Row],[artist(s)_name]])</f>
        <v>Brenda Lee</v>
      </c>
      <c r="E445">
        <v>1</v>
      </c>
      <c r="F445" s="5">
        <f>IF(Table1[[#This Row],[Artist Count]]&gt;=4, "4+", Table1[[#This Row],[Artist Count]])</f>
        <v>1</v>
      </c>
      <c r="G445">
        <v>1958</v>
      </c>
      <c r="H445">
        <v>1</v>
      </c>
      <c r="I445">
        <v>1</v>
      </c>
      <c r="J445" s="4">
        <f>DATE(Table1[[#This Row],[Released Year]],Table1[[#This Row],[Released Month]],Table1[[#This Row],[Released Day]])</f>
        <v>21186</v>
      </c>
      <c r="K445">
        <v>14994</v>
      </c>
      <c r="L445">
        <v>0</v>
      </c>
      <c r="M445" s="3">
        <v>769213520</v>
      </c>
      <c r="N445">
        <v>191</v>
      </c>
      <c r="O445">
        <v>168</v>
      </c>
      <c r="P445">
        <v>206</v>
      </c>
      <c r="Q445">
        <v>0</v>
      </c>
      <c r="S445">
        <v>140</v>
      </c>
      <c r="T445" t="s">
        <v>64</v>
      </c>
      <c r="U445" t="s">
        <v>27</v>
      </c>
      <c r="V445">
        <v>70</v>
      </c>
      <c r="W445" t="str" cm="1">
        <f t="array" ref="W445">_xlfn.IFS(Table1[[#This Row],[Danceability %]]&lt;=35,"Low",Table1[[#This Row],[Danceability %]]&lt;=70,"Medium",Table1[[#This Row],[Danceability %]]&gt;70,"High")</f>
        <v>Medium</v>
      </c>
      <c r="X445">
        <v>85</v>
      </c>
      <c r="Y445">
        <v>41</v>
      </c>
      <c r="Z445" t="str" cm="1">
        <f t="array" ref="Z445">_xlfn.IFS(Table1[[#This Row],[Energy %]]&lt;=35,"Low",Table1[[#This Row],[Energy %]]&lt;=70,"Medium",Table1[[#This Row],[Energy %]]&gt;70,"High")</f>
        <v>Medium</v>
      </c>
      <c r="AA445">
        <v>71</v>
      </c>
      <c r="AB445" t="str" cm="1">
        <f t="array" ref="AB445">_xlfn.IFS(Table1[[#This Row],[Acousticness %]]&lt;=35,"Low",Table1[[#This Row],[Acousticness %]]&lt;=70,"Medium",Table1[[#This Row],[Acousticness %]]&gt;70,"High")</f>
        <v>High</v>
      </c>
      <c r="AC445">
        <v>0</v>
      </c>
      <c r="AD445">
        <v>45</v>
      </c>
      <c r="AE445">
        <v>5</v>
      </c>
    </row>
    <row r="446" spans="1:31" x14ac:dyDescent="0.3">
      <c r="A446" t="s">
        <v>811</v>
      </c>
      <c r="B446" t="str">
        <f>PROPER(Table1[[#This Row],[track_name]])</f>
        <v>Jingle Bell Rock</v>
      </c>
      <c r="C446" t="s">
        <v>812</v>
      </c>
      <c r="D446" t="str">
        <f>PROPER(Table1[[#This Row],[artist(s)_name]])</f>
        <v>Bobby Helms</v>
      </c>
      <c r="E446">
        <v>1</v>
      </c>
      <c r="F446" s="5">
        <f>IF(Table1[[#This Row],[Artist Count]]&gt;=4, "4+", Table1[[#This Row],[Artist Count]])</f>
        <v>1</v>
      </c>
      <c r="G446">
        <v>1957</v>
      </c>
      <c r="H446">
        <v>1</v>
      </c>
      <c r="I446">
        <v>1</v>
      </c>
      <c r="J446" s="4">
        <f>DATE(Table1[[#This Row],[Released Year]],Table1[[#This Row],[Released Month]],Table1[[#This Row],[Released Day]])</f>
        <v>20821</v>
      </c>
      <c r="K446">
        <v>10326</v>
      </c>
      <c r="L446">
        <v>0</v>
      </c>
      <c r="M446" s="3">
        <v>741301563</v>
      </c>
      <c r="N446">
        <v>165</v>
      </c>
      <c r="O446">
        <v>99</v>
      </c>
      <c r="P446">
        <v>104</v>
      </c>
      <c r="Q446">
        <v>0</v>
      </c>
      <c r="S446">
        <v>119</v>
      </c>
      <c r="T446" t="s">
        <v>50</v>
      </c>
      <c r="U446" t="s">
        <v>27</v>
      </c>
      <c r="V446">
        <v>74</v>
      </c>
      <c r="W446" t="str" cm="1">
        <f t="array" ref="W446">_xlfn.IFS(Table1[[#This Row],[Danceability %]]&lt;=35,"Low",Table1[[#This Row],[Danceability %]]&lt;=70,"Medium",Table1[[#This Row],[Danceability %]]&gt;70,"High")</f>
        <v>High</v>
      </c>
      <c r="X446">
        <v>78</v>
      </c>
      <c r="Y446">
        <v>37</v>
      </c>
      <c r="Z446" t="str" cm="1">
        <f t="array" ref="Z446">_xlfn.IFS(Table1[[#This Row],[Energy %]]&lt;=35,"Low",Table1[[#This Row],[Energy %]]&lt;=70,"Medium",Table1[[#This Row],[Energy %]]&gt;70,"High")</f>
        <v>Medium</v>
      </c>
      <c r="AA446">
        <v>84</v>
      </c>
      <c r="AB446" t="str" cm="1">
        <f t="array" ref="AB446">_xlfn.IFS(Table1[[#This Row],[Acousticness %]]&lt;=35,"Low",Table1[[#This Row],[Acousticness %]]&lt;=70,"Medium",Table1[[#This Row],[Acousticness %]]&gt;70,"High")</f>
        <v>High</v>
      </c>
      <c r="AC446">
        <v>0</v>
      </c>
      <c r="AD446">
        <v>6</v>
      </c>
      <c r="AE446">
        <v>3</v>
      </c>
    </row>
    <row r="447" spans="1:31" x14ac:dyDescent="0.3">
      <c r="A447" t="s">
        <v>813</v>
      </c>
      <c r="B447" t="str">
        <f>PROPER(Table1[[#This Row],[track_name]])</f>
        <v>It'S Beginning To Look A Lot Like Christmas</v>
      </c>
      <c r="C447" t="s">
        <v>814</v>
      </c>
      <c r="D447" t="str">
        <f>PROPER(Table1[[#This Row],[artist(s)_name]])</f>
        <v>Michael Bublï¿</v>
      </c>
      <c r="E447">
        <v>1</v>
      </c>
      <c r="F447" s="5">
        <f>IF(Table1[[#This Row],[Artist Count]]&gt;=4, "4+", Table1[[#This Row],[Artist Count]])</f>
        <v>1</v>
      </c>
      <c r="G447">
        <v>2011</v>
      </c>
      <c r="H447">
        <v>10</v>
      </c>
      <c r="I447">
        <v>14</v>
      </c>
      <c r="J447" s="4">
        <f>DATE(Table1[[#This Row],[Released Year]],Table1[[#This Row],[Released Month]],Table1[[#This Row],[Released Day]])</f>
        <v>40830</v>
      </c>
      <c r="K447">
        <v>12353</v>
      </c>
      <c r="L447">
        <v>0</v>
      </c>
      <c r="M447" s="3">
        <v>807561936</v>
      </c>
      <c r="N447">
        <v>35</v>
      </c>
      <c r="O447">
        <v>0</v>
      </c>
      <c r="P447">
        <v>549</v>
      </c>
      <c r="Q447">
        <v>0</v>
      </c>
      <c r="R447">
        <v>0</v>
      </c>
      <c r="S447">
        <v>93</v>
      </c>
      <c r="T447" t="s">
        <v>100</v>
      </c>
      <c r="U447" t="s">
        <v>27</v>
      </c>
      <c r="V447">
        <v>35</v>
      </c>
      <c r="W447" t="str" cm="1">
        <f t="array" ref="W447">_xlfn.IFS(Table1[[#This Row],[Danceability %]]&lt;=35,"Low",Table1[[#This Row],[Danceability %]]&lt;=70,"Medium",Table1[[#This Row],[Danceability %]]&gt;70,"High")</f>
        <v>Low</v>
      </c>
      <c r="X447">
        <v>38</v>
      </c>
      <c r="Y447">
        <v>23</v>
      </c>
      <c r="Z447" t="str" cm="1">
        <f t="array" ref="Z447">_xlfn.IFS(Table1[[#This Row],[Energy %]]&lt;=35,"Low",Table1[[#This Row],[Energy %]]&lt;=70,"Medium",Table1[[#This Row],[Energy %]]&gt;70,"High")</f>
        <v>Low</v>
      </c>
      <c r="AA447">
        <v>91</v>
      </c>
      <c r="AB447" t="str" cm="1">
        <f t="array" ref="AB447">_xlfn.IFS(Table1[[#This Row],[Acousticness %]]&lt;=35,"Low",Table1[[#This Row],[Acousticness %]]&lt;=70,"Medium",Table1[[#This Row],[Acousticness %]]&gt;70,"High")</f>
        <v>High</v>
      </c>
      <c r="AC447">
        <v>0</v>
      </c>
      <c r="AD447">
        <v>29</v>
      </c>
      <c r="AE447">
        <v>3</v>
      </c>
    </row>
    <row r="448" spans="1:31" x14ac:dyDescent="0.3">
      <c r="A448" t="s">
        <v>815</v>
      </c>
      <c r="B448" t="str">
        <f>PROPER(Table1[[#This Row],[track_name]])</f>
        <v>Santa Tell Me</v>
      </c>
      <c r="C448" t="s">
        <v>816</v>
      </c>
      <c r="D448" t="str">
        <f>PROPER(Table1[[#This Row],[artist(s)_name]])</f>
        <v>Ariana Grande</v>
      </c>
      <c r="E448">
        <v>1</v>
      </c>
      <c r="F448" s="5">
        <f>IF(Table1[[#This Row],[Artist Count]]&gt;=4, "4+", Table1[[#This Row],[Artist Count]])</f>
        <v>1</v>
      </c>
      <c r="G448">
        <v>2013</v>
      </c>
      <c r="H448">
        <v>12</v>
      </c>
      <c r="I448">
        <v>13</v>
      </c>
      <c r="J448" s="4">
        <f>DATE(Table1[[#This Row],[Released Year]],Table1[[#This Row],[Released Month]],Table1[[#This Row],[Released Day]])</f>
        <v>41621</v>
      </c>
      <c r="K448">
        <v>9408</v>
      </c>
      <c r="L448">
        <v>0</v>
      </c>
      <c r="M448" s="3">
        <v>834129063</v>
      </c>
      <c r="N448">
        <v>231</v>
      </c>
      <c r="O448">
        <v>106</v>
      </c>
      <c r="P448">
        <v>439</v>
      </c>
      <c r="Q448">
        <v>0</v>
      </c>
      <c r="S448">
        <v>133</v>
      </c>
      <c r="T448" t="s">
        <v>73</v>
      </c>
      <c r="U448" t="s">
        <v>27</v>
      </c>
      <c r="V448">
        <v>46</v>
      </c>
      <c r="W448" t="str" cm="1">
        <f t="array" ref="W448">_xlfn.IFS(Table1[[#This Row],[Danceability %]]&lt;=35,"Low",Table1[[#This Row],[Danceability %]]&lt;=70,"Medium",Table1[[#This Row],[Danceability %]]&gt;70,"High")</f>
        <v>Medium</v>
      </c>
      <c r="X448">
        <v>53</v>
      </c>
      <c r="Y448">
        <v>63</v>
      </c>
      <c r="Z448" t="str" cm="1">
        <f t="array" ref="Z448">_xlfn.IFS(Table1[[#This Row],[Energy %]]&lt;=35,"Low",Table1[[#This Row],[Energy %]]&lt;=70,"Medium",Table1[[#This Row],[Energy %]]&gt;70,"High")</f>
        <v>Medium</v>
      </c>
      <c r="AA448">
        <v>5</v>
      </c>
      <c r="AB448" t="str" cm="1">
        <f t="array" ref="AB448">_xlfn.IFS(Table1[[#This Row],[Acousticness %]]&lt;=35,"Low",Table1[[#This Row],[Acousticness %]]&lt;=70,"Medium",Table1[[#This Row],[Acousticness %]]&gt;70,"High")</f>
        <v>Low</v>
      </c>
      <c r="AC448">
        <v>0</v>
      </c>
      <c r="AD448">
        <v>30</v>
      </c>
      <c r="AE448">
        <v>18</v>
      </c>
    </row>
    <row r="449" spans="1:31" x14ac:dyDescent="0.3">
      <c r="A449" t="s">
        <v>817</v>
      </c>
      <c r="B449" t="str">
        <f>PROPER(Table1[[#This Row],[track_name]])</f>
        <v>It'S The Most Wonderful Time Of The Year</v>
      </c>
      <c r="C449" t="s">
        <v>818</v>
      </c>
      <c r="D449" t="str">
        <f>PROPER(Table1[[#This Row],[artist(s)_name]])</f>
        <v>Andy Williams</v>
      </c>
      <c r="E449">
        <v>1</v>
      </c>
      <c r="F449" s="5">
        <f>IF(Table1[[#This Row],[Artist Count]]&gt;=4, "4+", Table1[[#This Row],[Artist Count]])</f>
        <v>1</v>
      </c>
      <c r="G449">
        <v>1963</v>
      </c>
      <c r="H449">
        <v>10</v>
      </c>
      <c r="I449">
        <v>14</v>
      </c>
      <c r="J449" s="4">
        <f>DATE(Table1[[#This Row],[Released Year]],Table1[[#This Row],[Released Month]],Table1[[#This Row],[Released Day]])</f>
        <v>23298</v>
      </c>
      <c r="K449">
        <v>8879</v>
      </c>
      <c r="L449">
        <v>0</v>
      </c>
      <c r="M449" s="3">
        <v>663832097</v>
      </c>
      <c r="N449">
        <v>182</v>
      </c>
      <c r="O449">
        <v>107</v>
      </c>
      <c r="P449">
        <v>160</v>
      </c>
      <c r="Q449">
        <v>0</v>
      </c>
      <c r="R449">
        <v>1</v>
      </c>
      <c r="S449">
        <v>202</v>
      </c>
      <c r="T449" t="s">
        <v>73</v>
      </c>
      <c r="U449" t="s">
        <v>27</v>
      </c>
      <c r="V449">
        <v>24</v>
      </c>
      <c r="W449" t="str" cm="1">
        <f t="array" ref="W449">_xlfn.IFS(Table1[[#This Row],[Danceability %]]&lt;=35,"Low",Table1[[#This Row],[Danceability %]]&lt;=70,"Medium",Table1[[#This Row],[Danceability %]]&gt;70,"High")</f>
        <v>Low</v>
      </c>
      <c r="X449">
        <v>76</v>
      </c>
      <c r="Y449">
        <v>60</v>
      </c>
      <c r="Z449" t="str" cm="1">
        <f t="array" ref="Z449">_xlfn.IFS(Table1[[#This Row],[Energy %]]&lt;=35,"Low",Table1[[#This Row],[Energy %]]&lt;=70,"Medium",Table1[[#This Row],[Energy %]]&gt;70,"High")</f>
        <v>Medium</v>
      </c>
      <c r="AA449">
        <v>77</v>
      </c>
      <c r="AB449" t="str" cm="1">
        <f t="array" ref="AB449">_xlfn.IFS(Table1[[#This Row],[Acousticness %]]&lt;=35,"Low",Table1[[#This Row],[Acousticness %]]&lt;=70,"Medium",Table1[[#This Row],[Acousticness %]]&gt;70,"High")</f>
        <v>High</v>
      </c>
      <c r="AC449">
        <v>0</v>
      </c>
      <c r="AD449">
        <v>12</v>
      </c>
      <c r="AE449">
        <v>4</v>
      </c>
    </row>
    <row r="450" spans="1:31" x14ac:dyDescent="0.3">
      <c r="A450" t="s">
        <v>819</v>
      </c>
      <c r="B450" t="str">
        <f>PROPER(Table1[[#This Row],[track_name]])</f>
        <v>Let It Snow! Let It Snow! Let It Snow!</v>
      </c>
      <c r="C450" t="s">
        <v>820</v>
      </c>
      <c r="D450" t="str">
        <f>PROPER(Table1[[#This Row],[artist(s)_name]])</f>
        <v>Dean Martin</v>
      </c>
      <c r="E450">
        <v>1</v>
      </c>
      <c r="F450" s="5">
        <f>IF(Table1[[#This Row],[Artist Count]]&gt;=4, "4+", Table1[[#This Row],[Artist Count]])</f>
        <v>1</v>
      </c>
      <c r="G450">
        <v>1959</v>
      </c>
      <c r="H450">
        <v>11</v>
      </c>
      <c r="I450">
        <v>16</v>
      </c>
      <c r="J450" s="4">
        <f>DATE(Table1[[#This Row],[Released Year]],Table1[[#This Row],[Released Month]],Table1[[#This Row],[Released Day]])</f>
        <v>21870</v>
      </c>
      <c r="K450">
        <v>6512</v>
      </c>
      <c r="L450">
        <v>0</v>
      </c>
      <c r="M450" s="3">
        <v>446390129</v>
      </c>
      <c r="N450">
        <v>88</v>
      </c>
      <c r="O450">
        <v>1</v>
      </c>
      <c r="P450">
        <v>277</v>
      </c>
      <c r="Q450">
        <v>0</v>
      </c>
      <c r="R450">
        <v>0</v>
      </c>
      <c r="S450">
        <v>134</v>
      </c>
      <c r="T450" t="s">
        <v>30</v>
      </c>
      <c r="U450" t="s">
        <v>27</v>
      </c>
      <c r="V450">
        <v>45</v>
      </c>
      <c r="W450" t="str" cm="1">
        <f t="array" ref="W450">_xlfn.IFS(Table1[[#This Row],[Danceability %]]&lt;=35,"Low",Table1[[#This Row],[Danceability %]]&lt;=70,"Medium",Table1[[#This Row],[Danceability %]]&gt;70,"High")</f>
        <v>Medium</v>
      </c>
      <c r="X450">
        <v>72</v>
      </c>
      <c r="Y450">
        <v>24</v>
      </c>
      <c r="Z450" t="str" cm="1">
        <f t="array" ref="Z450">_xlfn.IFS(Table1[[#This Row],[Energy %]]&lt;=35,"Low",Table1[[#This Row],[Energy %]]&lt;=70,"Medium",Table1[[#This Row],[Energy %]]&gt;70,"High")</f>
        <v>Low</v>
      </c>
      <c r="AA450">
        <v>91</v>
      </c>
      <c r="AB450" t="str" cm="1">
        <f t="array" ref="AB450">_xlfn.IFS(Table1[[#This Row],[Acousticness %]]&lt;=35,"Low",Table1[[#This Row],[Acousticness %]]&lt;=70,"Medium",Table1[[#This Row],[Acousticness %]]&gt;70,"High")</f>
        <v>High</v>
      </c>
      <c r="AC450">
        <v>0</v>
      </c>
      <c r="AD450">
        <v>18</v>
      </c>
      <c r="AE450">
        <v>4</v>
      </c>
    </row>
    <row r="451" spans="1:31" x14ac:dyDescent="0.3">
      <c r="A451" t="s">
        <v>821</v>
      </c>
      <c r="B451" t="str">
        <f>PROPER(Table1[[#This Row],[track_name]])</f>
        <v>Snowman</v>
      </c>
      <c r="C451" t="s">
        <v>470</v>
      </c>
      <c r="D451" t="str">
        <f>PROPER(Table1[[#This Row],[artist(s)_name]])</f>
        <v>Sia</v>
      </c>
      <c r="E451">
        <v>1</v>
      </c>
      <c r="F451" s="5">
        <f>IF(Table1[[#This Row],[Artist Count]]&gt;=4, "4+", Table1[[#This Row],[Artist Count]])</f>
        <v>1</v>
      </c>
      <c r="G451">
        <v>2017</v>
      </c>
      <c r="H451">
        <v>1</v>
      </c>
      <c r="I451">
        <v>1</v>
      </c>
      <c r="J451" s="4">
        <f>DATE(Table1[[#This Row],[Released Year]],Table1[[#This Row],[Released Month]],Table1[[#This Row],[Released Day]])</f>
        <v>42736</v>
      </c>
      <c r="K451">
        <v>5140</v>
      </c>
      <c r="L451">
        <v>0</v>
      </c>
      <c r="M451" s="3">
        <v>690104769</v>
      </c>
      <c r="N451">
        <v>85</v>
      </c>
      <c r="O451">
        <v>110</v>
      </c>
      <c r="P451">
        <v>500</v>
      </c>
      <c r="Q451">
        <v>0</v>
      </c>
      <c r="S451">
        <v>105</v>
      </c>
      <c r="T451" t="s">
        <v>30</v>
      </c>
      <c r="U451" t="s">
        <v>27</v>
      </c>
      <c r="V451">
        <v>72</v>
      </c>
      <c r="W451" t="str" cm="1">
        <f t="array" ref="W451">_xlfn.IFS(Table1[[#This Row],[Danceability %]]&lt;=35,"Low",Table1[[#This Row],[Danceability %]]&lt;=70,"Medium",Table1[[#This Row],[Danceability %]]&gt;70,"High")</f>
        <v>High</v>
      </c>
      <c r="X451">
        <v>33</v>
      </c>
      <c r="Y451">
        <v>51</v>
      </c>
      <c r="Z451" t="str" cm="1">
        <f t="array" ref="Z451">_xlfn.IFS(Table1[[#This Row],[Energy %]]&lt;=35,"Low",Table1[[#This Row],[Energy %]]&lt;=70,"Medium",Table1[[#This Row],[Energy %]]&gt;70,"High")</f>
        <v>Medium</v>
      </c>
      <c r="AA451">
        <v>48</v>
      </c>
      <c r="AB451" t="str" cm="1">
        <f t="array" ref="AB451">_xlfn.IFS(Table1[[#This Row],[Acousticness %]]&lt;=35,"Low",Table1[[#This Row],[Acousticness %]]&lt;=70,"Medium",Table1[[#This Row],[Acousticness %]]&gt;70,"High")</f>
        <v>Medium</v>
      </c>
      <c r="AC451">
        <v>0</v>
      </c>
      <c r="AD451">
        <v>9</v>
      </c>
      <c r="AE451">
        <v>3</v>
      </c>
    </row>
    <row r="452" spans="1:31" x14ac:dyDescent="0.3">
      <c r="A452" t="s">
        <v>822</v>
      </c>
      <c r="B452" t="str">
        <f>PROPER(Table1[[#This Row],[track_name]])</f>
        <v>Underneath The Tree</v>
      </c>
      <c r="C452" t="s">
        <v>823</v>
      </c>
      <c r="D452" t="str">
        <f>PROPER(Table1[[#This Row],[artist(s)_name]])</f>
        <v>Kelly Clarkson</v>
      </c>
      <c r="E452">
        <v>1</v>
      </c>
      <c r="F452" s="5">
        <f>IF(Table1[[#This Row],[Artist Count]]&gt;=4, "4+", Table1[[#This Row],[Artist Count]])</f>
        <v>1</v>
      </c>
      <c r="G452">
        <v>2013</v>
      </c>
      <c r="H452">
        <v>10</v>
      </c>
      <c r="I452">
        <v>25</v>
      </c>
      <c r="J452" s="4">
        <f>DATE(Table1[[#This Row],[Released Year]],Table1[[#This Row],[Released Month]],Table1[[#This Row],[Released Day]])</f>
        <v>41572</v>
      </c>
      <c r="K452">
        <v>6596</v>
      </c>
      <c r="L452">
        <v>0</v>
      </c>
      <c r="M452" s="3">
        <v>485285717</v>
      </c>
      <c r="N452">
        <v>144</v>
      </c>
      <c r="O452">
        <v>99</v>
      </c>
      <c r="P452">
        <v>251</v>
      </c>
      <c r="Q452">
        <v>0</v>
      </c>
      <c r="R452">
        <v>0</v>
      </c>
      <c r="S452">
        <v>160</v>
      </c>
      <c r="T452" t="s">
        <v>64</v>
      </c>
      <c r="U452" t="s">
        <v>27</v>
      </c>
      <c r="V452">
        <v>51</v>
      </c>
      <c r="W452" t="str" cm="1">
        <f t="array" ref="W452">_xlfn.IFS(Table1[[#This Row],[Danceability %]]&lt;=35,"Low",Table1[[#This Row],[Danceability %]]&lt;=70,"Medium",Table1[[#This Row],[Danceability %]]&gt;70,"High")</f>
        <v>Medium</v>
      </c>
      <c r="X452">
        <v>69</v>
      </c>
      <c r="Y452">
        <v>81</v>
      </c>
      <c r="Z452" t="str" cm="1">
        <f t="array" ref="Z452">_xlfn.IFS(Table1[[#This Row],[Energy %]]&lt;=35,"Low",Table1[[#This Row],[Energy %]]&lt;=70,"Medium",Table1[[#This Row],[Energy %]]&gt;70,"High")</f>
        <v>High</v>
      </c>
      <c r="AA452">
        <v>0</v>
      </c>
      <c r="AB452" t="str" cm="1">
        <f t="array" ref="AB452">_xlfn.IFS(Table1[[#This Row],[Acousticness %]]&lt;=35,"Low",Table1[[#This Row],[Acousticness %]]&lt;=70,"Medium",Table1[[#This Row],[Acousticness %]]&gt;70,"High")</f>
        <v>Low</v>
      </c>
      <c r="AC452">
        <v>0</v>
      </c>
      <c r="AD452">
        <v>21</v>
      </c>
      <c r="AE452">
        <v>5</v>
      </c>
    </row>
    <row r="453" spans="1:31" x14ac:dyDescent="0.3">
      <c r="A453" t="s">
        <v>824</v>
      </c>
      <c r="B453" t="str">
        <f>PROPER(Table1[[#This Row],[track_name]])</f>
        <v>Feliz Navidad</v>
      </c>
      <c r="C453" t="s">
        <v>825</v>
      </c>
      <c r="D453" t="str">
        <f>PROPER(Table1[[#This Row],[artist(s)_name]])</f>
        <v>Josï¿½Ï¿½ Felic</v>
      </c>
      <c r="E453">
        <v>1</v>
      </c>
      <c r="F453" s="5">
        <f>IF(Table1[[#This Row],[Artist Count]]&gt;=4, "4+", Table1[[#This Row],[Artist Count]])</f>
        <v>1</v>
      </c>
      <c r="G453">
        <v>1970</v>
      </c>
      <c r="H453">
        <v>11</v>
      </c>
      <c r="I453">
        <v>1</v>
      </c>
      <c r="J453" s="4">
        <f>DATE(Table1[[#This Row],[Released Year]],Table1[[#This Row],[Released Month]],Table1[[#This Row],[Released Day]])</f>
        <v>25873</v>
      </c>
      <c r="K453">
        <v>3788</v>
      </c>
      <c r="L453">
        <v>0</v>
      </c>
      <c r="M453" s="3">
        <v>520034544</v>
      </c>
      <c r="N453">
        <v>21</v>
      </c>
      <c r="O453">
        <v>3</v>
      </c>
      <c r="P453">
        <v>10</v>
      </c>
      <c r="Q453">
        <v>0</v>
      </c>
      <c r="R453">
        <v>0</v>
      </c>
      <c r="S453">
        <v>148</v>
      </c>
      <c r="T453" t="s">
        <v>50</v>
      </c>
      <c r="U453" t="s">
        <v>27</v>
      </c>
      <c r="V453">
        <v>50</v>
      </c>
      <c r="W453" t="str" cm="1">
        <f t="array" ref="W453">_xlfn.IFS(Table1[[#This Row],[Danceability %]]&lt;=35,"Low",Table1[[#This Row],[Danceability %]]&lt;=70,"Medium",Table1[[#This Row],[Danceability %]]&gt;70,"High")</f>
        <v>Medium</v>
      </c>
      <c r="X453">
        <v>96</v>
      </c>
      <c r="Y453">
        <v>82</v>
      </c>
      <c r="Z453" t="str" cm="1">
        <f t="array" ref="Z453">_xlfn.IFS(Table1[[#This Row],[Energy %]]&lt;=35,"Low",Table1[[#This Row],[Energy %]]&lt;=70,"Medium",Table1[[#This Row],[Energy %]]&gt;70,"High")</f>
        <v>High</v>
      </c>
      <c r="AA453">
        <v>47</v>
      </c>
      <c r="AB453" t="str" cm="1">
        <f t="array" ref="AB453">_xlfn.IFS(Table1[[#This Row],[Acousticness %]]&lt;=35,"Low",Table1[[#This Row],[Acousticness %]]&lt;=70,"Medium",Table1[[#This Row],[Acousticness %]]&gt;70,"High")</f>
        <v>Medium</v>
      </c>
      <c r="AC453">
        <v>0</v>
      </c>
      <c r="AD453">
        <v>34</v>
      </c>
      <c r="AE453">
        <v>4</v>
      </c>
    </row>
    <row r="454" spans="1:31" x14ac:dyDescent="0.3">
      <c r="A454" t="s">
        <v>826</v>
      </c>
      <c r="B454" t="str">
        <f>PROPER(Table1[[#This Row],[track_name]])</f>
        <v>Holly Jolly Christmas</v>
      </c>
      <c r="C454" t="s">
        <v>814</v>
      </c>
      <c r="D454" t="str">
        <f>PROPER(Table1[[#This Row],[artist(s)_name]])</f>
        <v>Michael Bublï¿</v>
      </c>
      <c r="E454">
        <v>1</v>
      </c>
      <c r="F454" s="5">
        <f>IF(Table1[[#This Row],[Artist Count]]&gt;=4, "4+", Table1[[#This Row],[Artist Count]])</f>
        <v>1</v>
      </c>
      <c r="G454">
        <v>2011</v>
      </c>
      <c r="H454">
        <v>10</v>
      </c>
      <c r="I454">
        <v>14</v>
      </c>
      <c r="J454" s="4">
        <f>DATE(Table1[[#This Row],[Released Year]],Table1[[#This Row],[Released Month]],Table1[[#This Row],[Released Day]])</f>
        <v>40830</v>
      </c>
      <c r="K454">
        <v>7655</v>
      </c>
      <c r="L454">
        <v>0</v>
      </c>
      <c r="M454" s="3">
        <v>476244795</v>
      </c>
      <c r="N454">
        <v>5</v>
      </c>
      <c r="O454">
        <v>0</v>
      </c>
      <c r="P454">
        <v>291</v>
      </c>
      <c r="Q454">
        <v>0</v>
      </c>
      <c r="R454">
        <v>0</v>
      </c>
      <c r="S454">
        <v>151</v>
      </c>
      <c r="T454" t="s">
        <v>73</v>
      </c>
      <c r="U454" t="s">
        <v>27</v>
      </c>
      <c r="V454">
        <v>65</v>
      </c>
      <c r="W454" t="str" cm="1">
        <f t="array" ref="W454">_xlfn.IFS(Table1[[#This Row],[Danceability %]]&lt;=35,"Low",Table1[[#This Row],[Danceability %]]&lt;=70,"Medium",Table1[[#This Row],[Danceability %]]&gt;70,"High")</f>
        <v>Medium</v>
      </c>
      <c r="X454">
        <v>70</v>
      </c>
      <c r="Y454">
        <v>47</v>
      </c>
      <c r="Z454" t="str" cm="1">
        <f t="array" ref="Z454">_xlfn.IFS(Table1[[#This Row],[Energy %]]&lt;=35,"Low",Table1[[#This Row],[Energy %]]&lt;=70,"Medium",Table1[[#This Row],[Energy %]]&gt;70,"High")</f>
        <v>Medium</v>
      </c>
      <c r="AA454">
        <v>87</v>
      </c>
      <c r="AB454" t="str" cm="1">
        <f t="array" ref="AB454">_xlfn.IFS(Table1[[#This Row],[Acousticness %]]&lt;=35,"Low",Table1[[#This Row],[Acousticness %]]&lt;=70,"Medium",Table1[[#This Row],[Acousticness %]]&gt;70,"High")</f>
        <v>High</v>
      </c>
      <c r="AC454">
        <v>0</v>
      </c>
      <c r="AD454">
        <v>9</v>
      </c>
      <c r="AE454">
        <v>4</v>
      </c>
    </row>
    <row r="455" spans="1:31" x14ac:dyDescent="0.3">
      <c r="A455" t="s">
        <v>827</v>
      </c>
      <c r="B455" t="str">
        <f>PROPER(Table1[[#This Row],[track_name]])</f>
        <v>Mistletoe</v>
      </c>
      <c r="C455" t="s">
        <v>322</v>
      </c>
      <c r="D455" t="str">
        <f>PROPER(Table1[[#This Row],[artist(s)_name]])</f>
        <v>Justin Bieber</v>
      </c>
      <c r="E455">
        <v>1</v>
      </c>
      <c r="F455" s="5">
        <f>IF(Table1[[#This Row],[Artist Count]]&gt;=4, "4+", Table1[[#This Row],[Artist Count]])</f>
        <v>1</v>
      </c>
      <c r="G455">
        <v>2011</v>
      </c>
      <c r="H455">
        <v>1</v>
      </c>
      <c r="I455">
        <v>1</v>
      </c>
      <c r="J455" s="4">
        <f>DATE(Table1[[#This Row],[Released Year]],Table1[[#This Row],[Released Month]],Table1[[#This Row],[Released Day]])</f>
        <v>40544</v>
      </c>
      <c r="K455">
        <v>9577</v>
      </c>
      <c r="L455">
        <v>0</v>
      </c>
      <c r="M455" s="3">
        <v>629173063</v>
      </c>
      <c r="N455">
        <v>195</v>
      </c>
      <c r="O455">
        <v>111</v>
      </c>
      <c r="P455">
        <v>310</v>
      </c>
      <c r="Q455">
        <v>0</v>
      </c>
      <c r="R455">
        <v>0</v>
      </c>
      <c r="S455">
        <v>162</v>
      </c>
      <c r="T455" t="s">
        <v>53</v>
      </c>
      <c r="U455" t="s">
        <v>39</v>
      </c>
      <c r="V455">
        <v>67</v>
      </c>
      <c r="W455" t="str" cm="1">
        <f t="array" ref="W455">_xlfn.IFS(Table1[[#This Row],[Danceability %]]&lt;=35,"Low",Table1[[#This Row],[Danceability %]]&lt;=70,"Medium",Table1[[#This Row],[Danceability %]]&gt;70,"High")</f>
        <v>Medium</v>
      </c>
      <c r="X455">
        <v>88</v>
      </c>
      <c r="Y455">
        <v>54</v>
      </c>
      <c r="Z455" t="str" cm="1">
        <f t="array" ref="Z455">_xlfn.IFS(Table1[[#This Row],[Energy %]]&lt;=35,"Low",Table1[[#This Row],[Energy %]]&lt;=70,"Medium",Table1[[#This Row],[Energy %]]&gt;70,"High")</f>
        <v>Medium</v>
      </c>
      <c r="AA455">
        <v>51</v>
      </c>
      <c r="AB455" t="str" cm="1">
        <f t="array" ref="AB455">_xlfn.IFS(Table1[[#This Row],[Acousticness %]]&lt;=35,"Low",Table1[[#This Row],[Acousticness %]]&lt;=70,"Medium",Table1[[#This Row],[Acousticness %]]&gt;70,"High")</f>
        <v>Medium</v>
      </c>
      <c r="AC455">
        <v>0</v>
      </c>
      <c r="AD455">
        <v>9</v>
      </c>
      <c r="AE455">
        <v>4</v>
      </c>
    </row>
    <row r="456" spans="1:31" x14ac:dyDescent="0.3">
      <c r="A456" t="s">
        <v>828</v>
      </c>
      <c r="B456" t="str">
        <f>PROPER(Table1[[#This Row],[track_name]])</f>
        <v>Sleigh Ride</v>
      </c>
      <c r="C456" t="s">
        <v>829</v>
      </c>
      <c r="D456" t="str">
        <f>PROPER(Table1[[#This Row],[artist(s)_name]])</f>
        <v>The Ronettes</v>
      </c>
      <c r="E456">
        <v>1</v>
      </c>
      <c r="F456" s="5">
        <f>IF(Table1[[#This Row],[Artist Count]]&gt;=4, "4+", Table1[[#This Row],[Artist Count]])</f>
        <v>1</v>
      </c>
      <c r="G456">
        <v>1963</v>
      </c>
      <c r="H456">
        <v>11</v>
      </c>
      <c r="I456">
        <v>22</v>
      </c>
      <c r="J456" s="4">
        <f>DATE(Table1[[#This Row],[Released Year]],Table1[[#This Row],[Released Month]],Table1[[#This Row],[Released Day]])</f>
        <v>23337</v>
      </c>
      <c r="K456">
        <v>10114</v>
      </c>
      <c r="L456">
        <v>0</v>
      </c>
      <c r="M456" s="3">
        <v>404664135</v>
      </c>
      <c r="N456">
        <v>114</v>
      </c>
      <c r="O456">
        <v>74</v>
      </c>
      <c r="P456">
        <v>262</v>
      </c>
      <c r="Q456">
        <v>0</v>
      </c>
      <c r="R456">
        <v>0</v>
      </c>
      <c r="S456">
        <v>92</v>
      </c>
      <c r="T456" t="s">
        <v>50</v>
      </c>
      <c r="U456" t="s">
        <v>27</v>
      </c>
      <c r="V456">
        <v>53</v>
      </c>
      <c r="W456" t="str" cm="1">
        <f t="array" ref="W456">_xlfn.IFS(Table1[[#This Row],[Danceability %]]&lt;=35,"Low",Table1[[#This Row],[Danceability %]]&lt;=70,"Medium",Table1[[#This Row],[Danceability %]]&gt;70,"High")</f>
        <v>Medium</v>
      </c>
      <c r="X456">
        <v>84</v>
      </c>
      <c r="Y456">
        <v>77</v>
      </c>
      <c r="Z456" t="str" cm="1">
        <f t="array" ref="Z456">_xlfn.IFS(Table1[[#This Row],[Energy %]]&lt;=35,"Low",Table1[[#This Row],[Energy %]]&lt;=70,"Medium",Table1[[#This Row],[Energy %]]&gt;70,"High")</f>
        <v>High</v>
      </c>
      <c r="AA456">
        <v>40</v>
      </c>
      <c r="AB456" t="str" cm="1">
        <f t="array" ref="AB456">_xlfn.IFS(Table1[[#This Row],[Acousticness %]]&lt;=35,"Low",Table1[[#This Row],[Acousticness %]]&lt;=70,"Medium",Table1[[#This Row],[Acousticness %]]&gt;70,"High")</f>
        <v>Medium</v>
      </c>
      <c r="AC456">
        <v>0</v>
      </c>
      <c r="AD456">
        <v>32</v>
      </c>
      <c r="AE456">
        <v>3</v>
      </c>
    </row>
    <row r="457" spans="1:31" x14ac:dyDescent="0.3">
      <c r="A457" t="s">
        <v>830</v>
      </c>
      <c r="B457" t="str">
        <f>PROPER(Table1[[#This Row],[track_name]])</f>
        <v>Seek &amp; Destroy</v>
      </c>
      <c r="C457" t="s">
        <v>63</v>
      </c>
      <c r="D457" t="str">
        <f>PROPER(Table1[[#This Row],[artist(s)_name]])</f>
        <v>Sza</v>
      </c>
      <c r="E457">
        <v>1</v>
      </c>
      <c r="F457" s="5">
        <f>IF(Table1[[#This Row],[Artist Count]]&gt;=4, "4+", Table1[[#This Row],[Artist Count]])</f>
        <v>1</v>
      </c>
      <c r="G457">
        <v>2022</v>
      </c>
      <c r="H457">
        <v>12</v>
      </c>
      <c r="I457">
        <v>9</v>
      </c>
      <c r="J457" s="4">
        <f>DATE(Table1[[#This Row],[Released Year]],Table1[[#This Row],[Released Month]],Table1[[#This Row],[Released Day]])</f>
        <v>44904</v>
      </c>
      <c r="K457">
        <v>1007</v>
      </c>
      <c r="L457">
        <v>0</v>
      </c>
      <c r="M457" s="3">
        <v>98709329</v>
      </c>
      <c r="N457">
        <v>5</v>
      </c>
      <c r="O457">
        <v>31</v>
      </c>
      <c r="P457">
        <v>1</v>
      </c>
      <c r="Q457">
        <v>0</v>
      </c>
      <c r="R457">
        <v>0</v>
      </c>
      <c r="S457">
        <v>152</v>
      </c>
      <c r="T457" t="s">
        <v>30</v>
      </c>
      <c r="U457" t="s">
        <v>27</v>
      </c>
      <c r="V457">
        <v>65</v>
      </c>
      <c r="W457" t="str" cm="1">
        <f t="array" ref="W457">_xlfn.IFS(Table1[[#This Row],[Danceability %]]&lt;=35,"Low",Table1[[#This Row],[Danceability %]]&lt;=70,"Medium",Table1[[#This Row],[Danceability %]]&gt;70,"High")</f>
        <v>Medium</v>
      </c>
      <c r="X457">
        <v>35</v>
      </c>
      <c r="Y457">
        <v>65</v>
      </c>
      <c r="Z457" t="str" cm="1">
        <f t="array" ref="Z457">_xlfn.IFS(Table1[[#This Row],[Energy %]]&lt;=35,"Low",Table1[[#This Row],[Energy %]]&lt;=70,"Medium",Table1[[#This Row],[Energy %]]&gt;70,"High")</f>
        <v>Medium</v>
      </c>
      <c r="AA457">
        <v>44</v>
      </c>
      <c r="AB457" t="str" cm="1">
        <f t="array" ref="AB457">_xlfn.IFS(Table1[[#This Row],[Acousticness %]]&lt;=35,"Low",Table1[[#This Row],[Acousticness %]]&lt;=70,"Medium",Table1[[#This Row],[Acousticness %]]&gt;70,"High")</f>
        <v>Medium</v>
      </c>
      <c r="AC457">
        <v>18</v>
      </c>
      <c r="AD457">
        <v>21</v>
      </c>
      <c r="AE457">
        <v>7</v>
      </c>
    </row>
    <row r="458" spans="1:31" x14ac:dyDescent="0.3">
      <c r="A458" t="s">
        <v>831</v>
      </c>
      <c r="B458" t="str">
        <f>PROPER(Table1[[#This Row],[track_name]])</f>
        <v>Love Language</v>
      </c>
      <c r="C458" t="s">
        <v>63</v>
      </c>
      <c r="D458" t="str">
        <f>PROPER(Table1[[#This Row],[artist(s)_name]])</f>
        <v>Sza</v>
      </c>
      <c r="E458">
        <v>1</v>
      </c>
      <c r="F458" s="5">
        <f>IF(Table1[[#This Row],[Artist Count]]&gt;=4, "4+", Table1[[#This Row],[Artist Count]])</f>
        <v>1</v>
      </c>
      <c r="G458">
        <v>2022</v>
      </c>
      <c r="H458">
        <v>12</v>
      </c>
      <c r="I458">
        <v>9</v>
      </c>
      <c r="J458" s="4">
        <f>DATE(Table1[[#This Row],[Released Year]],Table1[[#This Row],[Released Month]],Table1[[#This Row],[Released Day]])</f>
        <v>44904</v>
      </c>
      <c r="K458">
        <v>1127</v>
      </c>
      <c r="L458">
        <v>0</v>
      </c>
      <c r="M458" s="3">
        <v>110849052</v>
      </c>
      <c r="N458">
        <v>16</v>
      </c>
      <c r="O458">
        <v>63</v>
      </c>
      <c r="P458">
        <v>8</v>
      </c>
      <c r="Q458">
        <v>0</v>
      </c>
      <c r="R458">
        <v>0</v>
      </c>
      <c r="S458">
        <v>65</v>
      </c>
      <c r="T458" t="s">
        <v>36</v>
      </c>
      <c r="U458" t="s">
        <v>39</v>
      </c>
      <c r="V458">
        <v>71</v>
      </c>
      <c r="W458" t="str" cm="1">
        <f t="array" ref="W458">_xlfn.IFS(Table1[[#This Row],[Danceability %]]&lt;=35,"Low",Table1[[#This Row],[Danceability %]]&lt;=70,"Medium",Table1[[#This Row],[Danceability %]]&gt;70,"High")</f>
        <v>High</v>
      </c>
      <c r="X458">
        <v>55</v>
      </c>
      <c r="Y458">
        <v>26</v>
      </c>
      <c r="Z458" t="str" cm="1">
        <f t="array" ref="Z458">_xlfn.IFS(Table1[[#This Row],[Energy %]]&lt;=35,"Low",Table1[[#This Row],[Energy %]]&lt;=70,"Medium",Table1[[#This Row],[Energy %]]&gt;70,"High")</f>
        <v>Low</v>
      </c>
      <c r="AA458">
        <v>85</v>
      </c>
      <c r="AB458" t="str" cm="1">
        <f t="array" ref="AB458">_xlfn.IFS(Table1[[#This Row],[Acousticness %]]&lt;=35,"Low",Table1[[#This Row],[Acousticness %]]&lt;=70,"Medium",Table1[[#This Row],[Acousticness %]]&gt;70,"High")</f>
        <v>High</v>
      </c>
      <c r="AC458">
        <v>0</v>
      </c>
      <c r="AD458">
        <v>13</v>
      </c>
      <c r="AE458">
        <v>8</v>
      </c>
    </row>
    <row r="459" spans="1:31" x14ac:dyDescent="0.3">
      <c r="A459" t="s">
        <v>832</v>
      </c>
      <c r="B459" t="str">
        <f>PROPER(Table1[[#This Row],[track_name]])</f>
        <v>Happy Xmas (War Is Over)</v>
      </c>
      <c r="C459" t="s">
        <v>833</v>
      </c>
      <c r="D459" t="str">
        <f>PROPER(Table1[[#This Row],[artist(s)_name]])</f>
        <v>John Lennon, The Harlem Community Choir, The Plastic Ono Band, Yoko Ono</v>
      </c>
      <c r="E459">
        <v>4</v>
      </c>
      <c r="F459" s="5" t="str">
        <f>IF(Table1[[#This Row],[Artist Count]]&gt;=4, "4+", Table1[[#This Row],[Artist Count]])</f>
        <v>4+</v>
      </c>
      <c r="G459">
        <v>1971</v>
      </c>
      <c r="H459">
        <v>12</v>
      </c>
      <c r="I459">
        <v>1</v>
      </c>
      <c r="J459" s="4">
        <f>DATE(Table1[[#This Row],[Released Year]],Table1[[#This Row],[Released Month]],Table1[[#This Row],[Released Day]])</f>
        <v>26268</v>
      </c>
      <c r="K459">
        <v>10829</v>
      </c>
      <c r="L459">
        <v>0</v>
      </c>
      <c r="M459" s="3">
        <v>460492795</v>
      </c>
      <c r="N459">
        <v>130</v>
      </c>
      <c r="O459">
        <v>1</v>
      </c>
      <c r="P459">
        <v>390</v>
      </c>
      <c r="Q459">
        <v>0</v>
      </c>
      <c r="R459">
        <v>0</v>
      </c>
      <c r="S459">
        <v>147</v>
      </c>
      <c r="T459" t="s">
        <v>50</v>
      </c>
      <c r="U459" t="s">
        <v>27</v>
      </c>
      <c r="V459">
        <v>33</v>
      </c>
      <c r="W459" t="str" cm="1">
        <f t="array" ref="W459">_xlfn.IFS(Table1[[#This Row],[Danceability %]]&lt;=35,"Low",Table1[[#This Row],[Danceability %]]&lt;=70,"Medium",Table1[[#This Row],[Danceability %]]&gt;70,"High")</f>
        <v>Low</v>
      </c>
      <c r="X459">
        <v>39</v>
      </c>
      <c r="Y459">
        <v>61</v>
      </c>
      <c r="Z459" t="str" cm="1">
        <f t="array" ref="Z459">_xlfn.IFS(Table1[[#This Row],[Energy %]]&lt;=35,"Low",Table1[[#This Row],[Energy %]]&lt;=70,"Medium",Table1[[#This Row],[Energy %]]&gt;70,"High")</f>
        <v>Medium</v>
      </c>
      <c r="AA459">
        <v>32</v>
      </c>
      <c r="AB459" t="str" cm="1">
        <f t="array" ref="AB459">_xlfn.IFS(Table1[[#This Row],[Acousticness %]]&lt;=35,"Low",Table1[[#This Row],[Acousticness %]]&lt;=70,"Medium",Table1[[#This Row],[Acousticness %]]&gt;70,"High")</f>
        <v>Low</v>
      </c>
      <c r="AC459">
        <v>0</v>
      </c>
      <c r="AD459">
        <v>77</v>
      </c>
      <c r="AE459">
        <v>3</v>
      </c>
    </row>
    <row r="460" spans="1:31" x14ac:dyDescent="0.3">
      <c r="A460" t="s">
        <v>834</v>
      </c>
      <c r="B460" t="str">
        <f>PROPER(Table1[[#This Row],[track_name]])</f>
        <v>Used (Feat. Don Toliver)</v>
      </c>
      <c r="C460" t="s">
        <v>835</v>
      </c>
      <c r="D460" t="str">
        <f>PROPER(Table1[[#This Row],[artist(s)_name]])</f>
        <v>Sza, Don Toliver</v>
      </c>
      <c r="E460">
        <v>2</v>
      </c>
      <c r="F460" s="5">
        <f>IF(Table1[[#This Row],[Artist Count]]&gt;=4, "4+", Table1[[#This Row],[Artist Count]])</f>
        <v>2</v>
      </c>
      <c r="G460">
        <v>2022</v>
      </c>
      <c r="H460">
        <v>12</v>
      </c>
      <c r="I460">
        <v>8</v>
      </c>
      <c r="J460" s="4">
        <f>DATE(Table1[[#This Row],[Released Year]],Table1[[#This Row],[Released Month]],Table1[[#This Row],[Released Day]])</f>
        <v>44903</v>
      </c>
      <c r="K460">
        <v>1042</v>
      </c>
      <c r="L460">
        <v>0</v>
      </c>
      <c r="M460" s="3">
        <v>94005786</v>
      </c>
      <c r="N460">
        <v>7</v>
      </c>
      <c r="O460">
        <v>29</v>
      </c>
      <c r="P460">
        <v>3</v>
      </c>
      <c r="Q460">
        <v>0</v>
      </c>
      <c r="R460">
        <v>0</v>
      </c>
      <c r="S460">
        <v>150</v>
      </c>
      <c r="T460" t="s">
        <v>131</v>
      </c>
      <c r="U460" t="s">
        <v>39</v>
      </c>
      <c r="V460">
        <v>73</v>
      </c>
      <c r="W460" t="str" cm="1">
        <f t="array" ref="W460">_xlfn.IFS(Table1[[#This Row],[Danceability %]]&lt;=35,"Low",Table1[[#This Row],[Danceability %]]&lt;=70,"Medium",Table1[[#This Row],[Danceability %]]&gt;70,"High")</f>
        <v>High</v>
      </c>
      <c r="X460">
        <v>71</v>
      </c>
      <c r="Y460">
        <v>69</v>
      </c>
      <c r="Z460" t="str" cm="1">
        <f t="array" ref="Z460">_xlfn.IFS(Table1[[#This Row],[Energy %]]&lt;=35,"Low",Table1[[#This Row],[Energy %]]&lt;=70,"Medium",Table1[[#This Row],[Energy %]]&gt;70,"High")</f>
        <v>Medium</v>
      </c>
      <c r="AA460">
        <v>53</v>
      </c>
      <c r="AB460" t="str" cm="1">
        <f t="array" ref="AB460">_xlfn.IFS(Table1[[#This Row],[Acousticness %]]&lt;=35,"Low",Table1[[#This Row],[Acousticness %]]&lt;=70,"Medium",Table1[[#This Row],[Acousticness %]]&gt;70,"High")</f>
        <v>Medium</v>
      </c>
      <c r="AC460">
        <v>0</v>
      </c>
      <c r="AD460">
        <v>32</v>
      </c>
      <c r="AE460">
        <v>9</v>
      </c>
    </row>
    <row r="461" spans="1:31" x14ac:dyDescent="0.3">
      <c r="A461" t="s">
        <v>836</v>
      </c>
      <c r="B461" t="str">
        <f>PROPER(Table1[[#This Row],[track_name]])</f>
        <v>A Holly Jolly Christmas - Single Version</v>
      </c>
      <c r="C461" t="s">
        <v>837</v>
      </c>
      <c r="D461" t="str">
        <f>PROPER(Table1[[#This Row],[artist(s)_name]])</f>
        <v>Burl Ives</v>
      </c>
      <c r="E461">
        <v>1</v>
      </c>
      <c r="F461" s="5">
        <f>IF(Table1[[#This Row],[Artist Count]]&gt;=4, "4+", Table1[[#This Row],[Artist Count]])</f>
        <v>1</v>
      </c>
      <c r="G461">
        <v>1952</v>
      </c>
      <c r="H461">
        <v>1</v>
      </c>
      <c r="I461">
        <v>1</v>
      </c>
      <c r="J461" s="4">
        <f>DATE(Table1[[#This Row],[Released Year]],Table1[[#This Row],[Released Month]],Table1[[#This Row],[Released Day]])</f>
        <v>18994</v>
      </c>
      <c r="K461">
        <v>7930</v>
      </c>
      <c r="L461">
        <v>0</v>
      </c>
      <c r="M461" s="3">
        <v>395591396</v>
      </c>
      <c r="N461">
        <v>108</v>
      </c>
      <c r="O461">
        <v>120</v>
      </c>
      <c r="P461">
        <v>73</v>
      </c>
      <c r="Q461">
        <v>0</v>
      </c>
      <c r="R461">
        <v>0</v>
      </c>
      <c r="S461">
        <v>140</v>
      </c>
      <c r="U461" t="s">
        <v>27</v>
      </c>
      <c r="V461">
        <v>67</v>
      </c>
      <c r="W461" t="str" cm="1">
        <f t="array" ref="W461">_xlfn.IFS(Table1[[#This Row],[Danceability %]]&lt;=35,"Low",Table1[[#This Row],[Danceability %]]&lt;=70,"Medium",Table1[[#This Row],[Danceability %]]&gt;70,"High")</f>
        <v>Medium</v>
      </c>
      <c r="X461">
        <v>81</v>
      </c>
      <c r="Y461">
        <v>36</v>
      </c>
      <c r="Z461" t="str" cm="1">
        <f t="array" ref="Z461">_xlfn.IFS(Table1[[#This Row],[Energy %]]&lt;=35,"Low",Table1[[#This Row],[Energy %]]&lt;=70,"Medium",Table1[[#This Row],[Energy %]]&gt;70,"High")</f>
        <v>Medium</v>
      </c>
      <c r="AA461">
        <v>64</v>
      </c>
      <c r="AB461" t="str" cm="1">
        <f t="array" ref="AB461">_xlfn.IFS(Table1[[#This Row],[Acousticness %]]&lt;=35,"Low",Table1[[#This Row],[Acousticness %]]&lt;=70,"Medium",Table1[[#This Row],[Acousticness %]]&gt;70,"High")</f>
        <v>Medium</v>
      </c>
      <c r="AC461">
        <v>0</v>
      </c>
      <c r="AD461">
        <v>15</v>
      </c>
      <c r="AE461">
        <v>3</v>
      </c>
    </row>
    <row r="462" spans="1:31" x14ac:dyDescent="0.3">
      <c r="A462" t="s">
        <v>838</v>
      </c>
      <c r="B462" t="str">
        <f>PROPER(Table1[[#This Row],[track_name]])</f>
        <v>The Christmas Song (Merry Christmas To You) - Remastered 1999</v>
      </c>
      <c r="C462" t="s">
        <v>839</v>
      </c>
      <c r="D462" t="str">
        <f>PROPER(Table1[[#This Row],[artist(s)_name]])</f>
        <v>Nat King Cole</v>
      </c>
      <c r="E462">
        <v>1</v>
      </c>
      <c r="F462" s="5">
        <f>IF(Table1[[#This Row],[Artist Count]]&gt;=4, "4+", Table1[[#This Row],[Artist Count]])</f>
        <v>1</v>
      </c>
      <c r="G462">
        <v>1946</v>
      </c>
      <c r="H462">
        <v>11</v>
      </c>
      <c r="I462">
        <v>1</v>
      </c>
      <c r="J462" s="4">
        <f>DATE(Table1[[#This Row],[Released Year]],Table1[[#This Row],[Released Month]],Table1[[#This Row],[Released Day]])</f>
        <v>17107</v>
      </c>
      <c r="K462">
        <v>11500</v>
      </c>
      <c r="L462">
        <v>0</v>
      </c>
      <c r="M462" s="3">
        <v>389771964</v>
      </c>
      <c r="N462">
        <v>140</v>
      </c>
      <c r="O462">
        <v>72</v>
      </c>
      <c r="P462">
        <v>251</v>
      </c>
      <c r="Q462">
        <v>0</v>
      </c>
      <c r="R462">
        <v>0</v>
      </c>
      <c r="S462">
        <v>139</v>
      </c>
      <c r="T462" t="s">
        <v>30</v>
      </c>
      <c r="U462" t="s">
        <v>27</v>
      </c>
      <c r="V462">
        <v>36</v>
      </c>
      <c r="W462" t="str" cm="1">
        <f t="array" ref="W462">_xlfn.IFS(Table1[[#This Row],[Danceability %]]&lt;=35,"Low",Table1[[#This Row],[Danceability %]]&lt;=70,"Medium",Table1[[#This Row],[Danceability %]]&gt;70,"High")</f>
        <v>Medium</v>
      </c>
      <c r="X462">
        <v>22</v>
      </c>
      <c r="Y462">
        <v>15</v>
      </c>
      <c r="Z462" t="str" cm="1">
        <f t="array" ref="Z462">_xlfn.IFS(Table1[[#This Row],[Energy %]]&lt;=35,"Low",Table1[[#This Row],[Energy %]]&lt;=70,"Medium",Table1[[#This Row],[Energy %]]&gt;70,"High")</f>
        <v>Low</v>
      </c>
      <c r="AA462">
        <v>84</v>
      </c>
      <c r="AB462" t="str" cm="1">
        <f t="array" ref="AB462">_xlfn.IFS(Table1[[#This Row],[Acousticness %]]&lt;=35,"Low",Table1[[#This Row],[Acousticness %]]&lt;=70,"Medium",Table1[[#This Row],[Acousticness %]]&gt;70,"High")</f>
        <v>High</v>
      </c>
      <c r="AC462">
        <v>0</v>
      </c>
      <c r="AD462">
        <v>11</v>
      </c>
      <c r="AE462">
        <v>4</v>
      </c>
    </row>
    <row r="463" spans="1:31" x14ac:dyDescent="0.3">
      <c r="A463" t="s">
        <v>840</v>
      </c>
      <c r="B463" t="str">
        <f>PROPER(Table1[[#This Row],[track_name]])</f>
        <v>Wonderful Christmastime - Edited Version / Remastered 2011</v>
      </c>
      <c r="C463" t="s">
        <v>841</v>
      </c>
      <c r="D463" t="str">
        <f>PROPER(Table1[[#This Row],[artist(s)_name]])</f>
        <v>Paul Mccartney</v>
      </c>
      <c r="E463">
        <v>1</v>
      </c>
      <c r="F463" s="5">
        <f>IF(Table1[[#This Row],[Artist Count]]&gt;=4, "4+", Table1[[#This Row],[Artist Count]])</f>
        <v>1</v>
      </c>
      <c r="G463">
        <v>1979</v>
      </c>
      <c r="H463">
        <v>11</v>
      </c>
      <c r="I463">
        <v>16</v>
      </c>
      <c r="J463" s="4">
        <f>DATE(Table1[[#This Row],[Released Year]],Table1[[#This Row],[Released Month]],Table1[[#This Row],[Released Day]])</f>
        <v>29175</v>
      </c>
      <c r="K463">
        <v>1685</v>
      </c>
      <c r="L463">
        <v>0</v>
      </c>
      <c r="M463" s="3">
        <v>403939487</v>
      </c>
      <c r="N463">
        <v>1</v>
      </c>
      <c r="O463">
        <v>0</v>
      </c>
      <c r="P463">
        <v>29</v>
      </c>
      <c r="Q463">
        <v>0</v>
      </c>
      <c r="R463">
        <v>0</v>
      </c>
      <c r="S463">
        <v>95</v>
      </c>
      <c r="T463" t="s">
        <v>26</v>
      </c>
      <c r="U463" t="s">
        <v>27</v>
      </c>
      <c r="V463">
        <v>75</v>
      </c>
      <c r="W463" t="str" cm="1">
        <f t="array" ref="W463">_xlfn.IFS(Table1[[#This Row],[Danceability %]]&lt;=35,"Low",Table1[[#This Row],[Danceability %]]&lt;=70,"Medium",Table1[[#This Row],[Danceability %]]&gt;70,"High")</f>
        <v>High</v>
      </c>
      <c r="X463">
        <v>74</v>
      </c>
      <c r="Y463">
        <v>58</v>
      </c>
      <c r="Z463" t="str" cm="1">
        <f t="array" ref="Z463">_xlfn.IFS(Table1[[#This Row],[Energy %]]&lt;=35,"Low",Table1[[#This Row],[Energy %]]&lt;=70,"Medium",Table1[[#This Row],[Energy %]]&gt;70,"High")</f>
        <v>Medium</v>
      </c>
      <c r="AA463">
        <v>36</v>
      </c>
      <c r="AB463" t="str" cm="1">
        <f t="array" ref="AB463">_xlfn.IFS(Table1[[#This Row],[Acousticness %]]&lt;=35,"Low",Table1[[#This Row],[Acousticness %]]&lt;=70,"Medium",Table1[[#This Row],[Acousticness %]]&gt;70,"High")</f>
        <v>Medium</v>
      </c>
      <c r="AC463">
        <v>0</v>
      </c>
      <c r="AD463">
        <v>9</v>
      </c>
      <c r="AE463">
        <v>3</v>
      </c>
    </row>
    <row r="464" spans="1:31" x14ac:dyDescent="0.3">
      <c r="A464" t="s">
        <v>842</v>
      </c>
      <c r="B464" t="str">
        <f>PROPER(Table1[[#This Row],[track_name]])</f>
        <v>Do They Know It'S Christmas? - 1984 Version</v>
      </c>
      <c r="C464" t="s">
        <v>843</v>
      </c>
      <c r="D464" t="str">
        <f>PROPER(Table1[[#This Row],[artist(s)_name]])</f>
        <v>Band Aid</v>
      </c>
      <c r="E464">
        <v>1</v>
      </c>
      <c r="F464" s="5">
        <f>IF(Table1[[#This Row],[Artist Count]]&gt;=4, "4+", Table1[[#This Row],[Artist Count]])</f>
        <v>1</v>
      </c>
      <c r="G464">
        <v>1984</v>
      </c>
      <c r="H464">
        <v>11</v>
      </c>
      <c r="I464">
        <v>25</v>
      </c>
      <c r="J464" s="4">
        <f>DATE(Table1[[#This Row],[Released Year]],Table1[[#This Row],[Released Month]],Table1[[#This Row],[Released Day]])</f>
        <v>31011</v>
      </c>
      <c r="K464">
        <v>14169</v>
      </c>
      <c r="L464">
        <v>0</v>
      </c>
      <c r="M464" s="3">
        <v>481697415</v>
      </c>
      <c r="N464">
        <v>209</v>
      </c>
      <c r="O464">
        <v>30</v>
      </c>
      <c r="P464">
        <v>449</v>
      </c>
      <c r="Q464">
        <v>0</v>
      </c>
      <c r="R464">
        <v>0</v>
      </c>
      <c r="S464">
        <v>115</v>
      </c>
      <c r="U464" t="s">
        <v>27</v>
      </c>
      <c r="V464">
        <v>60</v>
      </c>
      <c r="W464" t="str" cm="1">
        <f t="array" ref="W464">_xlfn.IFS(Table1[[#This Row],[Danceability %]]&lt;=35,"Low",Table1[[#This Row],[Danceability %]]&lt;=70,"Medium",Table1[[#This Row],[Danceability %]]&gt;70,"High")</f>
        <v>Medium</v>
      </c>
      <c r="X464">
        <v>23</v>
      </c>
      <c r="Y464">
        <v>57</v>
      </c>
      <c r="Z464" t="str" cm="1">
        <f t="array" ref="Z464">_xlfn.IFS(Table1[[#This Row],[Energy %]]&lt;=35,"Low",Table1[[#This Row],[Energy %]]&lt;=70,"Medium",Table1[[#This Row],[Energy %]]&gt;70,"High")</f>
        <v>Medium</v>
      </c>
      <c r="AA464">
        <v>0</v>
      </c>
      <c r="AB464" t="str" cm="1">
        <f t="array" ref="AB464">_xlfn.IFS(Table1[[#This Row],[Acousticness %]]&lt;=35,"Low",Table1[[#This Row],[Acousticness %]]&lt;=70,"Medium",Table1[[#This Row],[Acousticness %]]&gt;70,"High")</f>
        <v>Low</v>
      </c>
      <c r="AC464">
        <v>2</v>
      </c>
      <c r="AD464">
        <v>27</v>
      </c>
      <c r="AE464">
        <v>3</v>
      </c>
    </row>
    <row r="465" spans="1:31" x14ac:dyDescent="0.3">
      <c r="A465" t="s">
        <v>844</v>
      </c>
      <c r="B465" t="str">
        <f>PROPER(Table1[[#This Row],[track_name]])</f>
        <v>Ghost In The Machine (Feat. Phoebe Bridgers)</v>
      </c>
      <c r="C465" t="s">
        <v>845</v>
      </c>
      <c r="D465" t="str">
        <f>PROPER(Table1[[#This Row],[artist(s)_name]])</f>
        <v>Sza, Phoebe Bridgers</v>
      </c>
      <c r="E465">
        <v>2</v>
      </c>
      <c r="F465" s="5">
        <f>IF(Table1[[#This Row],[Artist Count]]&gt;=4, "4+", Table1[[#This Row],[Artist Count]])</f>
        <v>2</v>
      </c>
      <c r="G465">
        <v>2022</v>
      </c>
      <c r="H465">
        <v>12</v>
      </c>
      <c r="I465">
        <v>9</v>
      </c>
      <c r="J465" s="4">
        <f>DATE(Table1[[#This Row],[Released Year]],Table1[[#This Row],[Released Month]],Table1[[#This Row],[Released Day]])</f>
        <v>44904</v>
      </c>
      <c r="K465">
        <v>1634</v>
      </c>
      <c r="L465">
        <v>0</v>
      </c>
      <c r="M465" s="3">
        <v>110073250</v>
      </c>
      <c r="N465">
        <v>16</v>
      </c>
      <c r="O465">
        <v>20</v>
      </c>
      <c r="P465">
        <v>4</v>
      </c>
      <c r="Q465">
        <v>0</v>
      </c>
      <c r="R465">
        <v>0</v>
      </c>
      <c r="S465">
        <v>125</v>
      </c>
      <c r="T465" t="s">
        <v>53</v>
      </c>
      <c r="U465" t="s">
        <v>27</v>
      </c>
      <c r="V465">
        <v>62</v>
      </c>
      <c r="W465" t="str" cm="1">
        <f t="array" ref="W465">_xlfn.IFS(Table1[[#This Row],[Danceability %]]&lt;=35,"Low",Table1[[#This Row],[Danceability %]]&lt;=70,"Medium",Table1[[#This Row],[Danceability %]]&gt;70,"High")</f>
        <v>Medium</v>
      </c>
      <c r="X465">
        <v>59</v>
      </c>
      <c r="Y465">
        <v>43</v>
      </c>
      <c r="Z465" t="str" cm="1">
        <f t="array" ref="Z465">_xlfn.IFS(Table1[[#This Row],[Energy %]]&lt;=35,"Low",Table1[[#This Row],[Energy %]]&lt;=70,"Medium",Table1[[#This Row],[Energy %]]&gt;70,"High")</f>
        <v>Medium</v>
      </c>
      <c r="AA465">
        <v>84</v>
      </c>
      <c r="AB465" t="str" cm="1">
        <f t="array" ref="AB465">_xlfn.IFS(Table1[[#This Row],[Acousticness %]]&lt;=35,"Low",Table1[[#This Row],[Acousticness %]]&lt;=70,"Medium",Table1[[#This Row],[Acousticness %]]&gt;70,"High")</f>
        <v>High</v>
      </c>
      <c r="AC465">
        <v>3</v>
      </c>
      <c r="AD465">
        <v>11</v>
      </c>
      <c r="AE465">
        <v>5</v>
      </c>
    </row>
    <row r="466" spans="1:31" x14ac:dyDescent="0.3">
      <c r="A466" t="s">
        <v>846</v>
      </c>
      <c r="B466" t="str">
        <f>PROPER(Table1[[#This Row],[track_name]])</f>
        <v>Special</v>
      </c>
      <c r="C466" t="s">
        <v>63</v>
      </c>
      <c r="D466" t="str">
        <f>PROPER(Table1[[#This Row],[artist(s)_name]])</f>
        <v>Sza</v>
      </c>
      <c r="E466">
        <v>1</v>
      </c>
      <c r="F466" s="5">
        <f>IF(Table1[[#This Row],[Artist Count]]&gt;=4, "4+", Table1[[#This Row],[Artist Count]])</f>
        <v>1</v>
      </c>
      <c r="G466">
        <v>2022</v>
      </c>
      <c r="H466">
        <v>12</v>
      </c>
      <c r="I466">
        <v>9</v>
      </c>
      <c r="J466" s="4">
        <f>DATE(Table1[[#This Row],[Released Year]],Table1[[#This Row],[Released Month]],Table1[[#This Row],[Released Day]])</f>
        <v>44904</v>
      </c>
      <c r="K466">
        <v>906</v>
      </c>
      <c r="L466">
        <v>0</v>
      </c>
      <c r="M466" s="3">
        <v>88092256</v>
      </c>
      <c r="N466">
        <v>6</v>
      </c>
      <c r="O466">
        <v>21</v>
      </c>
      <c r="P466">
        <v>3</v>
      </c>
      <c r="Q466">
        <v>0</v>
      </c>
      <c r="R466">
        <v>0</v>
      </c>
      <c r="S466">
        <v>76</v>
      </c>
      <c r="U466" t="s">
        <v>27</v>
      </c>
      <c r="V466">
        <v>60</v>
      </c>
      <c r="W466" t="str" cm="1">
        <f t="array" ref="W466">_xlfn.IFS(Table1[[#This Row],[Danceability %]]&lt;=35,"Low",Table1[[#This Row],[Danceability %]]&lt;=70,"Medium",Table1[[#This Row],[Danceability %]]&gt;70,"High")</f>
        <v>Medium</v>
      </c>
      <c r="X466">
        <v>19</v>
      </c>
      <c r="Y466">
        <v>20</v>
      </c>
      <c r="Z466" t="str" cm="1">
        <f t="array" ref="Z466">_xlfn.IFS(Table1[[#This Row],[Energy %]]&lt;=35,"Low",Table1[[#This Row],[Energy %]]&lt;=70,"Medium",Table1[[#This Row],[Energy %]]&gt;70,"High")</f>
        <v>Low</v>
      </c>
      <c r="AA466">
        <v>78</v>
      </c>
      <c r="AB466" t="str" cm="1">
        <f t="array" ref="AB466">_xlfn.IFS(Table1[[#This Row],[Acousticness %]]&lt;=35,"Low",Table1[[#This Row],[Acousticness %]]&lt;=70,"Medium",Table1[[#This Row],[Acousticness %]]&gt;70,"High")</f>
        <v>High</v>
      </c>
      <c r="AC466">
        <v>0</v>
      </c>
      <c r="AD466">
        <v>11</v>
      </c>
      <c r="AE466">
        <v>5</v>
      </c>
    </row>
    <row r="467" spans="1:31" x14ac:dyDescent="0.3">
      <c r="A467" t="s">
        <v>847</v>
      </c>
      <c r="B467" t="str">
        <f>PROPER(Table1[[#This Row],[track_name]])</f>
        <v>Merry Christmas Everyone</v>
      </c>
      <c r="C467" t="s">
        <v>848</v>
      </c>
      <c r="D467" t="str">
        <f>PROPER(Table1[[#This Row],[artist(s)_name]])</f>
        <v>Shakin' Stevens</v>
      </c>
      <c r="E467">
        <v>1</v>
      </c>
      <c r="F467" s="5">
        <f>IF(Table1[[#This Row],[Artist Count]]&gt;=4, "4+", Table1[[#This Row],[Artist Count]])</f>
        <v>1</v>
      </c>
      <c r="G467">
        <v>1984</v>
      </c>
      <c r="H467">
        <v>1</v>
      </c>
      <c r="I467">
        <v>1</v>
      </c>
      <c r="J467" s="4">
        <f>DATE(Table1[[#This Row],[Released Year]],Table1[[#This Row],[Released Month]],Table1[[#This Row],[Released Day]])</f>
        <v>30682</v>
      </c>
      <c r="K467">
        <v>1087</v>
      </c>
      <c r="L467">
        <v>0</v>
      </c>
      <c r="M467" s="3">
        <v>351636786</v>
      </c>
      <c r="N467">
        <v>90</v>
      </c>
      <c r="O467">
        <v>35</v>
      </c>
      <c r="P467">
        <v>5</v>
      </c>
      <c r="Q467">
        <v>0</v>
      </c>
      <c r="R467">
        <v>0</v>
      </c>
      <c r="S467">
        <v>101</v>
      </c>
      <c r="T467" t="s">
        <v>30</v>
      </c>
      <c r="U467" t="s">
        <v>39</v>
      </c>
      <c r="V467">
        <v>72</v>
      </c>
      <c r="W467" t="str" cm="1">
        <f t="array" ref="W467">_xlfn.IFS(Table1[[#This Row],[Danceability %]]&lt;=35,"Low",Table1[[#This Row],[Danceability %]]&lt;=70,"Medium",Table1[[#This Row],[Danceability %]]&gt;70,"High")</f>
        <v>High</v>
      </c>
      <c r="X467">
        <v>91</v>
      </c>
      <c r="Y467">
        <v>87</v>
      </c>
      <c r="Z467" t="str" cm="1">
        <f t="array" ref="Z467">_xlfn.IFS(Table1[[#This Row],[Energy %]]&lt;=35,"Low",Table1[[#This Row],[Energy %]]&lt;=70,"Medium",Table1[[#This Row],[Energy %]]&gt;70,"High")</f>
        <v>High</v>
      </c>
      <c r="AA467">
        <v>14</v>
      </c>
      <c r="AB467" t="str" cm="1">
        <f t="array" ref="AB467">_xlfn.IFS(Table1[[#This Row],[Acousticness %]]&lt;=35,"Low",Table1[[#This Row],[Acousticness %]]&lt;=70,"Medium",Table1[[#This Row],[Acousticness %]]&gt;70,"High")</f>
        <v>Low</v>
      </c>
      <c r="AC467">
        <v>0</v>
      </c>
      <c r="AD467">
        <v>13</v>
      </c>
      <c r="AE467">
        <v>3</v>
      </c>
    </row>
    <row r="468" spans="1:31" x14ac:dyDescent="0.3">
      <c r="A468" t="s">
        <v>819</v>
      </c>
      <c r="B468" t="str">
        <f>PROPER(Table1[[#This Row],[track_name]])</f>
        <v>Let It Snow! Let It Snow! Let It Snow!</v>
      </c>
      <c r="C468" t="s">
        <v>849</v>
      </c>
      <c r="D468" t="str">
        <f>PROPER(Table1[[#This Row],[artist(s)_name]])</f>
        <v>Frank Sinatra, B. Swanson Quartet</v>
      </c>
      <c r="E468">
        <v>2</v>
      </c>
      <c r="F468" s="5">
        <f>IF(Table1[[#This Row],[Artist Count]]&gt;=4, "4+", Table1[[#This Row],[Artist Count]])</f>
        <v>2</v>
      </c>
      <c r="G468">
        <v>1950</v>
      </c>
      <c r="H468">
        <v>1</v>
      </c>
      <c r="I468">
        <v>1</v>
      </c>
      <c r="J468" s="4">
        <f>DATE(Table1[[#This Row],[Released Year]],Table1[[#This Row],[Released Month]],Table1[[#This Row],[Released Day]])</f>
        <v>18264</v>
      </c>
      <c r="K468">
        <v>10585</v>
      </c>
      <c r="L468">
        <v>0</v>
      </c>
      <c r="M468" s="3">
        <v>473248298</v>
      </c>
      <c r="N468">
        <v>126</v>
      </c>
      <c r="O468">
        <v>108</v>
      </c>
      <c r="P468">
        <v>406</v>
      </c>
      <c r="Q468">
        <v>0</v>
      </c>
      <c r="R468">
        <v>0</v>
      </c>
      <c r="S468">
        <v>143</v>
      </c>
      <c r="T468" t="s">
        <v>50</v>
      </c>
      <c r="U468" t="s">
        <v>27</v>
      </c>
      <c r="V468">
        <v>60</v>
      </c>
      <c r="W468" t="str" cm="1">
        <f t="array" ref="W468">_xlfn.IFS(Table1[[#This Row],[Danceability %]]&lt;=35,"Low",Table1[[#This Row],[Danceability %]]&lt;=70,"Medium",Table1[[#This Row],[Danceability %]]&gt;70,"High")</f>
        <v>Medium</v>
      </c>
      <c r="X468">
        <v>86</v>
      </c>
      <c r="Y468">
        <v>32</v>
      </c>
      <c r="Z468" t="str" cm="1">
        <f t="array" ref="Z468">_xlfn.IFS(Table1[[#This Row],[Energy %]]&lt;=35,"Low",Table1[[#This Row],[Energy %]]&lt;=70,"Medium",Table1[[#This Row],[Energy %]]&gt;70,"High")</f>
        <v>Low</v>
      </c>
      <c r="AA468">
        <v>88</v>
      </c>
      <c r="AB468" t="str" cm="1">
        <f t="array" ref="AB468">_xlfn.IFS(Table1[[#This Row],[Acousticness %]]&lt;=35,"Low",Table1[[#This Row],[Acousticness %]]&lt;=70,"Medium",Table1[[#This Row],[Acousticness %]]&gt;70,"High")</f>
        <v>High</v>
      </c>
      <c r="AC468">
        <v>0</v>
      </c>
      <c r="AD468">
        <v>34</v>
      </c>
      <c r="AE468">
        <v>6</v>
      </c>
    </row>
    <row r="469" spans="1:31" x14ac:dyDescent="0.3">
      <c r="A469" t="s">
        <v>850</v>
      </c>
      <c r="B469" t="str">
        <f>PROPER(Table1[[#This Row],[track_name]])</f>
        <v>Sos</v>
      </c>
      <c r="C469" t="s">
        <v>63</v>
      </c>
      <c r="D469" t="str">
        <f>PROPER(Table1[[#This Row],[artist(s)_name]])</f>
        <v>Sza</v>
      </c>
      <c r="E469">
        <v>1</v>
      </c>
      <c r="F469" s="5">
        <f>IF(Table1[[#This Row],[Artist Count]]&gt;=4, "4+", Table1[[#This Row],[Artist Count]])</f>
        <v>1</v>
      </c>
      <c r="G469">
        <v>2022</v>
      </c>
      <c r="H469">
        <v>12</v>
      </c>
      <c r="I469">
        <v>9</v>
      </c>
      <c r="J469" s="4">
        <f>DATE(Table1[[#This Row],[Released Year]],Table1[[#This Row],[Released Month]],Table1[[#This Row],[Released Day]])</f>
        <v>44904</v>
      </c>
      <c r="K469">
        <v>827</v>
      </c>
      <c r="L469">
        <v>0</v>
      </c>
      <c r="M469" s="3">
        <v>73981293</v>
      </c>
      <c r="N469">
        <v>6</v>
      </c>
      <c r="O469">
        <v>18</v>
      </c>
      <c r="P469">
        <v>1</v>
      </c>
      <c r="Q469">
        <v>0</v>
      </c>
      <c r="R469">
        <v>0</v>
      </c>
      <c r="S469">
        <v>119</v>
      </c>
      <c r="T469" t="s">
        <v>73</v>
      </c>
      <c r="U469" t="s">
        <v>39</v>
      </c>
      <c r="V469">
        <v>51</v>
      </c>
      <c r="W469" t="str" cm="1">
        <f t="array" ref="W469">_xlfn.IFS(Table1[[#This Row],[Danceability %]]&lt;=35,"Low",Table1[[#This Row],[Danceability %]]&lt;=70,"Medium",Table1[[#This Row],[Danceability %]]&gt;70,"High")</f>
        <v>Medium</v>
      </c>
      <c r="X469">
        <v>51</v>
      </c>
      <c r="Y469">
        <v>66</v>
      </c>
      <c r="Z469" t="str" cm="1">
        <f t="array" ref="Z469">_xlfn.IFS(Table1[[#This Row],[Energy %]]&lt;=35,"Low",Table1[[#This Row],[Energy %]]&lt;=70,"Medium",Table1[[#This Row],[Energy %]]&gt;70,"High")</f>
        <v>Medium</v>
      </c>
      <c r="AA469">
        <v>67</v>
      </c>
      <c r="AB469" t="str" cm="1">
        <f t="array" ref="AB469">_xlfn.IFS(Table1[[#This Row],[Acousticness %]]&lt;=35,"Low",Table1[[#This Row],[Acousticness %]]&lt;=70,"Medium",Table1[[#This Row],[Acousticness %]]&gt;70,"High")</f>
        <v>Medium</v>
      </c>
      <c r="AC469">
        <v>0</v>
      </c>
      <c r="AD469">
        <v>9</v>
      </c>
      <c r="AE469">
        <v>23</v>
      </c>
    </row>
    <row r="470" spans="1:31" x14ac:dyDescent="0.3">
      <c r="A470" t="s">
        <v>851</v>
      </c>
      <c r="B470" t="str">
        <f>PROPER(Table1[[#This Row],[track_name]])</f>
        <v>Open Arms (Feat. Travis Scott)</v>
      </c>
      <c r="C470" t="s">
        <v>852</v>
      </c>
      <c r="D470" t="str">
        <f>PROPER(Table1[[#This Row],[artist(s)_name]])</f>
        <v>Sza, Travis Scott</v>
      </c>
      <c r="E470">
        <v>2</v>
      </c>
      <c r="F470" s="5">
        <f>IF(Table1[[#This Row],[Artist Count]]&gt;=4, "4+", Table1[[#This Row],[Artist Count]])</f>
        <v>2</v>
      </c>
      <c r="G470">
        <v>2022</v>
      </c>
      <c r="H470">
        <v>12</v>
      </c>
      <c r="I470">
        <v>8</v>
      </c>
      <c r="J470" s="4">
        <f>DATE(Table1[[#This Row],[Released Year]],Table1[[#This Row],[Released Month]],Table1[[#This Row],[Released Day]])</f>
        <v>44903</v>
      </c>
      <c r="K470">
        <v>1420</v>
      </c>
      <c r="L470">
        <v>4</v>
      </c>
      <c r="M470" s="3">
        <v>155653938</v>
      </c>
      <c r="N470">
        <v>13</v>
      </c>
      <c r="O470">
        <v>87</v>
      </c>
      <c r="P470">
        <v>17</v>
      </c>
      <c r="Q470">
        <v>0</v>
      </c>
      <c r="R470">
        <v>46</v>
      </c>
      <c r="S470">
        <v>78</v>
      </c>
      <c r="T470" t="s">
        <v>36</v>
      </c>
      <c r="U470" t="s">
        <v>27</v>
      </c>
      <c r="V470">
        <v>67</v>
      </c>
      <c r="W470" t="str" cm="1">
        <f t="array" ref="W470">_xlfn.IFS(Table1[[#This Row],[Danceability %]]&lt;=35,"Low",Table1[[#This Row],[Danceability %]]&lt;=70,"Medium",Table1[[#This Row],[Danceability %]]&gt;70,"High")</f>
        <v>Medium</v>
      </c>
      <c r="X470">
        <v>22</v>
      </c>
      <c r="Y470">
        <v>59</v>
      </c>
      <c r="Z470" t="str" cm="1">
        <f t="array" ref="Z470">_xlfn.IFS(Table1[[#This Row],[Energy %]]&lt;=35,"Low",Table1[[#This Row],[Energy %]]&lt;=70,"Medium",Table1[[#This Row],[Energy %]]&gt;70,"High")</f>
        <v>Medium</v>
      </c>
      <c r="AA470">
        <v>76</v>
      </c>
      <c r="AB470" t="str" cm="1">
        <f t="array" ref="AB470">_xlfn.IFS(Table1[[#This Row],[Acousticness %]]&lt;=35,"Low",Table1[[#This Row],[Acousticness %]]&lt;=70,"Medium",Table1[[#This Row],[Acousticness %]]&gt;70,"High")</f>
        <v>High</v>
      </c>
      <c r="AC470">
        <v>1</v>
      </c>
      <c r="AD470">
        <v>15</v>
      </c>
      <c r="AE470">
        <v>16</v>
      </c>
    </row>
    <row r="471" spans="1:31" x14ac:dyDescent="0.3">
      <c r="A471" t="s">
        <v>853</v>
      </c>
      <c r="B471" t="str">
        <f>PROPER(Table1[[#This Row],[track_name]])</f>
        <v>White Christmas</v>
      </c>
      <c r="C471" t="s">
        <v>854</v>
      </c>
      <c r="D471" t="str">
        <f>PROPER(Table1[[#This Row],[artist(s)_name]])</f>
        <v>Bing Crosby, John Scott Trotter &amp; His Orchestra, Ken Darby Singers</v>
      </c>
      <c r="E471">
        <v>3</v>
      </c>
      <c r="F471" s="5">
        <f>IF(Table1[[#This Row],[Artist Count]]&gt;=4, "4+", Table1[[#This Row],[Artist Count]])</f>
        <v>3</v>
      </c>
      <c r="G471">
        <v>1942</v>
      </c>
      <c r="H471">
        <v>1</v>
      </c>
      <c r="I471">
        <v>1</v>
      </c>
      <c r="J471" s="4">
        <f>DATE(Table1[[#This Row],[Released Year]],Table1[[#This Row],[Released Month]],Table1[[#This Row],[Released Day]])</f>
        <v>15342</v>
      </c>
      <c r="K471">
        <v>11940</v>
      </c>
      <c r="L471">
        <v>0</v>
      </c>
      <c r="M471" s="3">
        <v>395591396</v>
      </c>
      <c r="N471">
        <v>73</v>
      </c>
      <c r="O471">
        <v>79</v>
      </c>
      <c r="P471">
        <v>123</v>
      </c>
      <c r="Q471">
        <v>0</v>
      </c>
      <c r="R471">
        <v>0</v>
      </c>
      <c r="S471">
        <v>96</v>
      </c>
      <c r="T471" t="s">
        <v>36</v>
      </c>
      <c r="U471" t="s">
        <v>27</v>
      </c>
      <c r="V471">
        <v>23</v>
      </c>
      <c r="W471" t="str" cm="1">
        <f t="array" ref="W471">_xlfn.IFS(Table1[[#This Row],[Danceability %]]&lt;=35,"Low",Table1[[#This Row],[Danceability %]]&lt;=70,"Medium",Table1[[#This Row],[Danceability %]]&gt;70,"High")</f>
        <v>Low</v>
      </c>
      <c r="X471">
        <v>19</v>
      </c>
      <c r="Y471">
        <v>25</v>
      </c>
      <c r="Z471" t="str" cm="1">
        <f t="array" ref="Z471">_xlfn.IFS(Table1[[#This Row],[Energy %]]&lt;=35,"Low",Table1[[#This Row],[Energy %]]&lt;=70,"Medium",Table1[[#This Row],[Energy %]]&gt;70,"High")</f>
        <v>Low</v>
      </c>
      <c r="AA471">
        <v>91</v>
      </c>
      <c r="AB471" t="str" cm="1">
        <f t="array" ref="AB471">_xlfn.IFS(Table1[[#This Row],[Acousticness %]]&lt;=35,"Low",Table1[[#This Row],[Acousticness %]]&lt;=70,"Medium",Table1[[#This Row],[Acousticness %]]&gt;70,"High")</f>
        <v>High</v>
      </c>
      <c r="AC471">
        <v>0</v>
      </c>
      <c r="AD471">
        <v>40</v>
      </c>
      <c r="AE471">
        <v>3</v>
      </c>
    </row>
    <row r="472" spans="1:31" x14ac:dyDescent="0.3">
      <c r="A472" t="s">
        <v>855</v>
      </c>
      <c r="B472" t="str">
        <f>PROPER(Table1[[#This Row],[track_name]])</f>
        <v>Driving Home For Christmas - 2019 Remaster</v>
      </c>
      <c r="C472" t="s">
        <v>856</v>
      </c>
      <c r="D472" t="str">
        <f>PROPER(Table1[[#This Row],[artist(s)_name]])</f>
        <v>Chris Rea</v>
      </c>
      <c r="E472">
        <v>1</v>
      </c>
      <c r="F472" s="5">
        <f>IF(Table1[[#This Row],[Artist Count]]&gt;=4, "4+", Table1[[#This Row],[Artist Count]])</f>
        <v>1</v>
      </c>
      <c r="G472">
        <v>1986</v>
      </c>
      <c r="H472">
        <v>1</v>
      </c>
      <c r="I472">
        <v>1</v>
      </c>
      <c r="J472" s="4">
        <f>DATE(Table1[[#This Row],[Released Year]],Table1[[#This Row],[Released Month]],Table1[[#This Row],[Released Day]])</f>
        <v>31413</v>
      </c>
      <c r="K472">
        <v>888</v>
      </c>
      <c r="L472">
        <v>0</v>
      </c>
      <c r="M472" s="3">
        <v>429504768</v>
      </c>
      <c r="N472">
        <v>50</v>
      </c>
      <c r="O472">
        <v>0</v>
      </c>
      <c r="P472">
        <v>6</v>
      </c>
      <c r="Q472">
        <v>0</v>
      </c>
      <c r="R472">
        <v>0</v>
      </c>
      <c r="S472">
        <v>180</v>
      </c>
      <c r="T472" t="s">
        <v>36</v>
      </c>
      <c r="U472" t="s">
        <v>27</v>
      </c>
      <c r="V472">
        <v>51</v>
      </c>
      <c r="W472" t="str" cm="1">
        <f t="array" ref="W472">_xlfn.IFS(Table1[[#This Row],[Danceability %]]&lt;=35,"Low",Table1[[#This Row],[Danceability %]]&lt;=70,"Medium",Table1[[#This Row],[Danceability %]]&gt;70,"High")</f>
        <v>Medium</v>
      </c>
      <c r="X472">
        <v>87</v>
      </c>
      <c r="Y472">
        <v>58</v>
      </c>
      <c r="Z472" t="str" cm="1">
        <f t="array" ref="Z472">_xlfn.IFS(Table1[[#This Row],[Energy %]]&lt;=35,"Low",Table1[[#This Row],[Energy %]]&lt;=70,"Medium",Table1[[#This Row],[Energy %]]&gt;70,"High")</f>
        <v>Medium</v>
      </c>
      <c r="AA472">
        <v>36</v>
      </c>
      <c r="AB472" t="str" cm="1">
        <f t="array" ref="AB472">_xlfn.IFS(Table1[[#This Row],[Acousticness %]]&lt;=35,"Low",Table1[[#This Row],[Acousticness %]]&lt;=70,"Medium",Table1[[#This Row],[Acousticness %]]&gt;70,"High")</f>
        <v>Medium</v>
      </c>
      <c r="AC472">
        <v>0</v>
      </c>
      <c r="AD472">
        <v>18</v>
      </c>
      <c r="AE472">
        <v>4</v>
      </c>
    </row>
    <row r="473" spans="1:31" x14ac:dyDescent="0.3">
      <c r="A473" t="s">
        <v>857</v>
      </c>
      <c r="B473" t="str">
        <f>PROPER(Table1[[#This Row],[track_name]])</f>
        <v>Christmas (Baby Please Come Home)</v>
      </c>
      <c r="C473" t="s">
        <v>858</v>
      </c>
      <c r="D473" t="str">
        <f>PROPER(Table1[[#This Row],[artist(s)_name]])</f>
        <v>Darlene Love</v>
      </c>
      <c r="E473">
        <v>1</v>
      </c>
      <c r="F473" s="5">
        <f>IF(Table1[[#This Row],[Artist Count]]&gt;=4, "4+", Table1[[#This Row],[Artist Count]])</f>
        <v>1</v>
      </c>
      <c r="G473">
        <v>1963</v>
      </c>
      <c r="H473">
        <v>11</v>
      </c>
      <c r="I473">
        <v>22</v>
      </c>
      <c r="J473" s="4">
        <f>DATE(Table1[[#This Row],[Released Year]],Table1[[#This Row],[Released Month]],Table1[[#This Row],[Released Day]])</f>
        <v>23337</v>
      </c>
      <c r="K473">
        <v>9122</v>
      </c>
      <c r="L473">
        <v>0</v>
      </c>
      <c r="M473" s="3">
        <v>242767149</v>
      </c>
      <c r="N473">
        <v>121</v>
      </c>
      <c r="O473">
        <v>58</v>
      </c>
      <c r="P473">
        <v>212</v>
      </c>
      <c r="Q473">
        <v>0</v>
      </c>
      <c r="R473">
        <v>0</v>
      </c>
      <c r="S473">
        <v>126</v>
      </c>
      <c r="T473" t="s">
        <v>215</v>
      </c>
      <c r="U473" t="s">
        <v>27</v>
      </c>
      <c r="V473">
        <v>34</v>
      </c>
      <c r="W473" t="str" cm="1">
        <f t="array" ref="W473">_xlfn.IFS(Table1[[#This Row],[Danceability %]]&lt;=35,"Low",Table1[[#This Row],[Danceability %]]&lt;=70,"Medium",Table1[[#This Row],[Danceability %]]&gt;70,"High")</f>
        <v>Low</v>
      </c>
      <c r="X473">
        <v>35</v>
      </c>
      <c r="Y473">
        <v>76</v>
      </c>
      <c r="Z473" t="str" cm="1">
        <f t="array" ref="Z473">_xlfn.IFS(Table1[[#This Row],[Energy %]]&lt;=35,"Low",Table1[[#This Row],[Energy %]]&lt;=70,"Medium",Table1[[#This Row],[Energy %]]&gt;70,"High")</f>
        <v>High</v>
      </c>
      <c r="AA473">
        <v>39</v>
      </c>
      <c r="AB473" t="str" cm="1">
        <f t="array" ref="AB473">_xlfn.IFS(Table1[[#This Row],[Acousticness %]]&lt;=35,"Low",Table1[[#This Row],[Acousticness %]]&lt;=70,"Medium",Table1[[#This Row],[Acousticness %]]&gt;70,"High")</f>
        <v>Medium</v>
      </c>
      <c r="AC473">
        <v>0</v>
      </c>
      <c r="AD473">
        <v>8</v>
      </c>
      <c r="AE473">
        <v>5</v>
      </c>
    </row>
    <row r="474" spans="1:31" x14ac:dyDescent="0.3">
      <c r="A474" t="s">
        <v>859</v>
      </c>
      <c r="B474" t="str">
        <f>PROPER(Table1[[#This Row],[track_name]])</f>
        <v>Gone Girl</v>
      </c>
      <c r="C474" t="s">
        <v>63</v>
      </c>
      <c r="D474" t="str">
        <f>PROPER(Table1[[#This Row],[artist(s)_name]])</f>
        <v>Sza</v>
      </c>
      <c r="E474">
        <v>1</v>
      </c>
      <c r="F474" s="5">
        <f>IF(Table1[[#This Row],[Artist Count]]&gt;=4, "4+", Table1[[#This Row],[Artist Count]])</f>
        <v>1</v>
      </c>
      <c r="G474">
        <v>2022</v>
      </c>
      <c r="H474">
        <v>12</v>
      </c>
      <c r="I474">
        <v>9</v>
      </c>
      <c r="J474" s="4">
        <f>DATE(Table1[[#This Row],[Released Year]],Table1[[#This Row],[Released Month]],Table1[[#This Row],[Released Day]])</f>
        <v>44904</v>
      </c>
      <c r="K474">
        <v>892</v>
      </c>
      <c r="L474">
        <v>0</v>
      </c>
      <c r="M474" s="3">
        <v>65362788</v>
      </c>
      <c r="N474">
        <v>3</v>
      </c>
      <c r="O474">
        <v>17</v>
      </c>
      <c r="P474">
        <v>2</v>
      </c>
      <c r="Q474">
        <v>0</v>
      </c>
      <c r="R474">
        <v>0</v>
      </c>
      <c r="S474">
        <v>150</v>
      </c>
      <c r="T474" t="s">
        <v>33</v>
      </c>
      <c r="U474" t="s">
        <v>27</v>
      </c>
      <c r="V474">
        <v>43</v>
      </c>
      <c r="W474" t="str" cm="1">
        <f t="array" ref="W474">_xlfn.IFS(Table1[[#This Row],[Danceability %]]&lt;=35,"Low",Table1[[#This Row],[Danceability %]]&lt;=70,"Medium",Table1[[#This Row],[Danceability %]]&gt;70,"High")</f>
        <v>Medium</v>
      </c>
      <c r="X474">
        <v>42</v>
      </c>
      <c r="Y474">
        <v>44</v>
      </c>
      <c r="Z474" t="str" cm="1">
        <f t="array" ref="Z474">_xlfn.IFS(Table1[[#This Row],[Energy %]]&lt;=35,"Low",Table1[[#This Row],[Energy %]]&lt;=70,"Medium",Table1[[#This Row],[Energy %]]&gt;70,"High")</f>
        <v>Medium</v>
      </c>
      <c r="AA474">
        <v>57</v>
      </c>
      <c r="AB474" t="str" cm="1">
        <f t="array" ref="AB474">_xlfn.IFS(Table1[[#This Row],[Acousticness %]]&lt;=35,"Low",Table1[[#This Row],[Acousticness %]]&lt;=70,"Medium",Table1[[#This Row],[Acousticness %]]&gt;70,"High")</f>
        <v>Medium</v>
      </c>
      <c r="AC474">
        <v>0</v>
      </c>
      <c r="AD474">
        <v>15</v>
      </c>
      <c r="AE474">
        <v>6</v>
      </c>
    </row>
    <row r="475" spans="1:31" x14ac:dyDescent="0.3">
      <c r="A475" t="s">
        <v>860</v>
      </c>
      <c r="B475" t="str">
        <f>PROPER(Table1[[#This Row],[track_name]])</f>
        <v>F2F</v>
      </c>
      <c r="C475" t="s">
        <v>63</v>
      </c>
      <c r="D475" t="str">
        <f>PROPER(Table1[[#This Row],[artist(s)_name]])</f>
        <v>Sza</v>
      </c>
      <c r="E475">
        <v>1</v>
      </c>
      <c r="F475" s="5">
        <f>IF(Table1[[#This Row],[Artist Count]]&gt;=4, "4+", Table1[[#This Row],[Artist Count]])</f>
        <v>1</v>
      </c>
      <c r="G475">
        <v>2022</v>
      </c>
      <c r="H475">
        <v>12</v>
      </c>
      <c r="I475">
        <v>9</v>
      </c>
      <c r="J475" s="4">
        <f>DATE(Table1[[#This Row],[Released Year]],Table1[[#This Row],[Released Month]],Table1[[#This Row],[Released Day]])</f>
        <v>44904</v>
      </c>
      <c r="K475">
        <v>989</v>
      </c>
      <c r="L475">
        <v>0</v>
      </c>
      <c r="M475" s="3">
        <v>67540165</v>
      </c>
      <c r="N475">
        <v>5</v>
      </c>
      <c r="O475">
        <v>9</v>
      </c>
      <c r="P475">
        <v>1</v>
      </c>
      <c r="Q475">
        <v>0</v>
      </c>
      <c r="R475">
        <v>0</v>
      </c>
      <c r="S475">
        <v>90</v>
      </c>
      <c r="T475" t="s">
        <v>50</v>
      </c>
      <c r="U475" t="s">
        <v>27</v>
      </c>
      <c r="V475">
        <v>53</v>
      </c>
      <c r="W475" t="str" cm="1">
        <f t="array" ref="W475">_xlfn.IFS(Table1[[#This Row],[Danceability %]]&lt;=35,"Low",Table1[[#This Row],[Danceability %]]&lt;=70,"Medium",Table1[[#This Row],[Danceability %]]&gt;70,"High")</f>
        <v>Medium</v>
      </c>
      <c r="X475">
        <v>47</v>
      </c>
      <c r="Y475">
        <v>74</v>
      </c>
      <c r="Z475" t="str" cm="1">
        <f t="array" ref="Z475">_xlfn.IFS(Table1[[#This Row],[Energy %]]&lt;=35,"Low",Table1[[#This Row],[Energy %]]&lt;=70,"Medium",Table1[[#This Row],[Energy %]]&gt;70,"High")</f>
        <v>High</v>
      </c>
      <c r="AA475">
        <v>9</v>
      </c>
      <c r="AB475" t="str" cm="1">
        <f t="array" ref="AB475">_xlfn.IFS(Table1[[#This Row],[Acousticness %]]&lt;=35,"Low",Table1[[#This Row],[Acousticness %]]&lt;=70,"Medium",Table1[[#This Row],[Acousticness %]]&gt;70,"High")</f>
        <v>Low</v>
      </c>
      <c r="AC475">
        <v>0</v>
      </c>
      <c r="AD475">
        <v>34</v>
      </c>
      <c r="AE475">
        <v>4</v>
      </c>
    </row>
    <row r="476" spans="1:31" x14ac:dyDescent="0.3">
      <c r="A476" t="s">
        <v>861</v>
      </c>
      <c r="B476" t="str">
        <f>PROPER(Table1[[#This Row],[track_name]])</f>
        <v>Notice Me</v>
      </c>
      <c r="C476" t="s">
        <v>63</v>
      </c>
      <c r="D476" t="str">
        <f>PROPER(Table1[[#This Row],[artist(s)_name]])</f>
        <v>Sza</v>
      </c>
      <c r="E476">
        <v>1</v>
      </c>
      <c r="F476" s="5">
        <f>IF(Table1[[#This Row],[Artist Count]]&gt;=4, "4+", Table1[[#This Row],[Artist Count]])</f>
        <v>1</v>
      </c>
      <c r="G476">
        <v>2022</v>
      </c>
      <c r="H476">
        <v>12</v>
      </c>
      <c r="I476">
        <v>9</v>
      </c>
      <c r="J476" s="4">
        <f>DATE(Table1[[#This Row],[Released Year]],Table1[[#This Row],[Released Month]],Table1[[#This Row],[Released Day]])</f>
        <v>44904</v>
      </c>
      <c r="K476">
        <v>819</v>
      </c>
      <c r="L476">
        <v>0</v>
      </c>
      <c r="M476" s="3">
        <v>62019074</v>
      </c>
      <c r="N476">
        <v>14</v>
      </c>
      <c r="O476">
        <v>22</v>
      </c>
      <c r="P476">
        <v>0</v>
      </c>
      <c r="Q476">
        <v>0</v>
      </c>
      <c r="R476">
        <v>0</v>
      </c>
      <c r="S476">
        <v>160</v>
      </c>
      <c r="T476" t="s">
        <v>33</v>
      </c>
      <c r="U476" t="s">
        <v>27</v>
      </c>
      <c r="V476">
        <v>72</v>
      </c>
      <c r="W476" t="str" cm="1">
        <f t="array" ref="W476">_xlfn.IFS(Table1[[#This Row],[Danceability %]]&lt;=35,"Low",Table1[[#This Row],[Danceability %]]&lt;=70,"Medium",Table1[[#This Row],[Danceability %]]&gt;70,"High")</f>
        <v>High</v>
      </c>
      <c r="X476">
        <v>78</v>
      </c>
      <c r="Y476">
        <v>68</v>
      </c>
      <c r="Z476" t="str" cm="1">
        <f t="array" ref="Z476">_xlfn.IFS(Table1[[#This Row],[Energy %]]&lt;=35,"Low",Table1[[#This Row],[Energy %]]&lt;=70,"Medium",Table1[[#This Row],[Energy %]]&gt;70,"High")</f>
        <v>Medium</v>
      </c>
      <c r="AA476">
        <v>28</v>
      </c>
      <c r="AB476" t="str" cm="1">
        <f t="array" ref="AB476">_xlfn.IFS(Table1[[#This Row],[Acousticness %]]&lt;=35,"Low",Table1[[#This Row],[Acousticness %]]&lt;=70,"Medium",Table1[[#This Row],[Acousticness %]]&gt;70,"High")</f>
        <v>Low</v>
      </c>
      <c r="AC476">
        <v>0</v>
      </c>
      <c r="AD476">
        <v>11</v>
      </c>
      <c r="AE476">
        <v>12</v>
      </c>
    </row>
    <row r="477" spans="1:31" x14ac:dyDescent="0.3">
      <c r="A477" t="s">
        <v>862</v>
      </c>
      <c r="B477" t="str">
        <f>PROPER(Table1[[#This Row],[track_name]])</f>
        <v>Merry Christmas</v>
      </c>
      <c r="C477" t="s">
        <v>863</v>
      </c>
      <c r="D477" t="str">
        <f>PROPER(Table1[[#This Row],[artist(s)_name]])</f>
        <v>Ed Sheeran, Elton John</v>
      </c>
      <c r="E477">
        <v>2</v>
      </c>
      <c r="F477" s="5">
        <f>IF(Table1[[#This Row],[Artist Count]]&gt;=4, "4+", Table1[[#This Row],[Artist Count]])</f>
        <v>2</v>
      </c>
      <c r="G477">
        <v>2017</v>
      </c>
      <c r="H477">
        <v>11</v>
      </c>
      <c r="I477">
        <v>10</v>
      </c>
      <c r="J477" s="4">
        <f>DATE(Table1[[#This Row],[Released Year]],Table1[[#This Row],[Released Month]],Table1[[#This Row],[Released Day]])</f>
        <v>43049</v>
      </c>
      <c r="K477">
        <v>2209</v>
      </c>
      <c r="L477">
        <v>0</v>
      </c>
      <c r="M477" s="3">
        <v>135723538</v>
      </c>
      <c r="N477">
        <v>72</v>
      </c>
      <c r="O477">
        <v>90</v>
      </c>
      <c r="P477">
        <v>141</v>
      </c>
      <c r="Q477">
        <v>0</v>
      </c>
      <c r="R477">
        <v>0</v>
      </c>
      <c r="S477">
        <v>114</v>
      </c>
      <c r="U477" t="s">
        <v>27</v>
      </c>
      <c r="V477">
        <v>59</v>
      </c>
      <c r="W477" t="str" cm="1">
        <f t="array" ref="W477">_xlfn.IFS(Table1[[#This Row],[Danceability %]]&lt;=35,"Low",Table1[[#This Row],[Danceability %]]&lt;=70,"Medium",Table1[[#This Row],[Danceability %]]&gt;70,"High")</f>
        <v>Medium</v>
      </c>
      <c r="X477">
        <v>60</v>
      </c>
      <c r="Y477">
        <v>94</v>
      </c>
      <c r="Z477" t="str" cm="1">
        <f t="array" ref="Z477">_xlfn.IFS(Table1[[#This Row],[Energy %]]&lt;=35,"Low",Table1[[#This Row],[Energy %]]&lt;=70,"Medium",Table1[[#This Row],[Energy %]]&gt;70,"High")</f>
        <v>High</v>
      </c>
      <c r="AA477">
        <v>24</v>
      </c>
      <c r="AB477" t="str" cm="1">
        <f t="array" ref="AB477">_xlfn.IFS(Table1[[#This Row],[Acousticness %]]&lt;=35,"Low",Table1[[#This Row],[Acousticness %]]&lt;=70,"Medium",Table1[[#This Row],[Acousticness %]]&gt;70,"High")</f>
        <v>Low</v>
      </c>
      <c r="AC477">
        <v>0</v>
      </c>
      <c r="AD477">
        <v>10</v>
      </c>
      <c r="AE477">
        <v>4</v>
      </c>
    </row>
    <row r="478" spans="1:31" x14ac:dyDescent="0.3">
      <c r="A478" t="s">
        <v>864</v>
      </c>
      <c r="B478" t="str">
        <f>PROPER(Table1[[#This Row],[track_name]])</f>
        <v>It'S Beginning To Look A Lot Like Christmas (With Mitchell Ayres &amp; His Orchestra)</v>
      </c>
      <c r="C478" t="s">
        <v>865</v>
      </c>
      <c r="D478" t="str">
        <f>PROPER(Table1[[#This Row],[artist(s)_name]])</f>
        <v>Perry Como, The Fontane Sisters, Mitchell Ayres &amp; His Orchestra</v>
      </c>
      <c r="E478">
        <v>3</v>
      </c>
      <c r="F478" s="5">
        <f>IF(Table1[[#This Row],[Artist Count]]&gt;=4, "4+", Table1[[#This Row],[Artist Count]])</f>
        <v>3</v>
      </c>
      <c r="G478">
        <v>1958</v>
      </c>
      <c r="H478">
        <v>1</v>
      </c>
      <c r="I478">
        <v>1</v>
      </c>
      <c r="J478" s="4">
        <f>DATE(Table1[[#This Row],[Released Year]],Table1[[#This Row],[Released Month]],Table1[[#This Row],[Released Day]])</f>
        <v>21186</v>
      </c>
      <c r="K478">
        <v>6290</v>
      </c>
      <c r="L478">
        <v>0</v>
      </c>
      <c r="M478" s="3">
        <v>295998468</v>
      </c>
      <c r="N478">
        <v>89</v>
      </c>
      <c r="O478">
        <v>39</v>
      </c>
      <c r="P478">
        <v>158</v>
      </c>
      <c r="Q478">
        <v>0</v>
      </c>
      <c r="R478">
        <v>0</v>
      </c>
      <c r="S478">
        <v>113</v>
      </c>
      <c r="T478" t="s">
        <v>73</v>
      </c>
      <c r="U478" t="s">
        <v>27</v>
      </c>
      <c r="V478">
        <v>73</v>
      </c>
      <c r="W478" t="str" cm="1">
        <f t="array" ref="W478">_xlfn.IFS(Table1[[#This Row],[Danceability %]]&lt;=35,"Low",Table1[[#This Row],[Danceability %]]&lt;=70,"Medium",Table1[[#This Row],[Danceability %]]&gt;70,"High")</f>
        <v>High</v>
      </c>
      <c r="X478">
        <v>72</v>
      </c>
      <c r="Y478">
        <v>32</v>
      </c>
      <c r="Z478" t="str" cm="1">
        <f t="array" ref="Z478">_xlfn.IFS(Table1[[#This Row],[Energy %]]&lt;=35,"Low",Table1[[#This Row],[Energy %]]&lt;=70,"Medium",Table1[[#This Row],[Energy %]]&gt;70,"High")</f>
        <v>Low</v>
      </c>
      <c r="AA478">
        <v>77</v>
      </c>
      <c r="AB478" t="str" cm="1">
        <f t="array" ref="AB478">_xlfn.IFS(Table1[[#This Row],[Acousticness %]]&lt;=35,"Low",Table1[[#This Row],[Acousticness %]]&lt;=70,"Medium",Table1[[#This Row],[Acousticness %]]&gt;70,"High")</f>
        <v>High</v>
      </c>
      <c r="AC478">
        <v>0</v>
      </c>
      <c r="AD478">
        <v>15</v>
      </c>
      <c r="AE478">
        <v>5</v>
      </c>
    </row>
    <row r="479" spans="1:31" x14ac:dyDescent="0.3">
      <c r="A479" t="s">
        <v>866</v>
      </c>
      <c r="B479" t="str">
        <f>PROPER(Table1[[#This Row],[track_name]])</f>
        <v>My Only Wish (This Year)</v>
      </c>
      <c r="C479" t="s">
        <v>867</v>
      </c>
      <c r="D479" t="str">
        <f>PROPER(Table1[[#This Row],[artist(s)_name]])</f>
        <v>Britney Spears</v>
      </c>
      <c r="E479">
        <v>1</v>
      </c>
      <c r="F479" s="5">
        <f>IF(Table1[[#This Row],[Artist Count]]&gt;=4, "4+", Table1[[#This Row],[Artist Count]])</f>
        <v>1</v>
      </c>
      <c r="G479">
        <v>2000</v>
      </c>
      <c r="H479">
        <v>11</v>
      </c>
      <c r="I479">
        <v>7</v>
      </c>
      <c r="J479" s="4">
        <f>DATE(Table1[[#This Row],[Released Year]],Table1[[#This Row],[Released Month]],Table1[[#This Row],[Released Day]])</f>
        <v>36837</v>
      </c>
      <c r="K479">
        <v>6952</v>
      </c>
      <c r="L479">
        <v>0</v>
      </c>
      <c r="M479" s="3">
        <v>261116938</v>
      </c>
      <c r="N479">
        <v>115</v>
      </c>
      <c r="O479">
        <v>53</v>
      </c>
      <c r="P479">
        <v>286</v>
      </c>
      <c r="Q479">
        <v>0</v>
      </c>
      <c r="R479">
        <v>0</v>
      </c>
      <c r="S479">
        <v>147</v>
      </c>
      <c r="U479" t="s">
        <v>27</v>
      </c>
      <c r="V479">
        <v>67</v>
      </c>
      <c r="W479" t="str" cm="1">
        <f t="array" ref="W479">_xlfn.IFS(Table1[[#This Row],[Danceability %]]&lt;=35,"Low",Table1[[#This Row],[Danceability %]]&lt;=70,"Medium",Table1[[#This Row],[Danceability %]]&gt;70,"High")</f>
        <v>Medium</v>
      </c>
      <c r="X479">
        <v>69</v>
      </c>
      <c r="Y479">
        <v>72</v>
      </c>
      <c r="Z479" t="str" cm="1">
        <f t="array" ref="Z479">_xlfn.IFS(Table1[[#This Row],[Energy %]]&lt;=35,"Low",Table1[[#This Row],[Energy %]]&lt;=70,"Medium",Table1[[#This Row],[Energy %]]&gt;70,"High")</f>
        <v>High</v>
      </c>
      <c r="AA479">
        <v>17</v>
      </c>
      <c r="AB479" t="str" cm="1">
        <f t="array" ref="AB479">_xlfn.IFS(Table1[[#This Row],[Acousticness %]]&lt;=35,"Low",Table1[[#This Row],[Acousticness %]]&lt;=70,"Medium",Table1[[#This Row],[Acousticness %]]&gt;70,"High")</f>
        <v>Low</v>
      </c>
      <c r="AC479">
        <v>0</v>
      </c>
      <c r="AD479">
        <v>19</v>
      </c>
      <c r="AE479">
        <v>3</v>
      </c>
    </row>
    <row r="480" spans="1:31" x14ac:dyDescent="0.3">
      <c r="A480" t="s">
        <v>868</v>
      </c>
      <c r="B480" t="str">
        <f>PROPER(Table1[[#This Row],[track_name]])</f>
        <v>Antidepresan</v>
      </c>
      <c r="C480" t="s">
        <v>869</v>
      </c>
      <c r="D480" t="str">
        <f>PROPER(Table1[[#This Row],[artist(s)_name]])</f>
        <v>Mabel Matiz, Mert Demir</v>
      </c>
      <c r="E480">
        <v>2</v>
      </c>
      <c r="F480" s="5">
        <f>IF(Table1[[#This Row],[Artist Count]]&gt;=4, "4+", Table1[[#This Row],[Artist Count]])</f>
        <v>2</v>
      </c>
      <c r="G480">
        <v>2022</v>
      </c>
      <c r="H480">
        <v>11</v>
      </c>
      <c r="I480">
        <v>4</v>
      </c>
      <c r="J480" s="4">
        <f>DATE(Table1[[#This Row],[Released Year]],Table1[[#This Row],[Released Month]],Table1[[#This Row],[Released Day]])</f>
        <v>44869</v>
      </c>
      <c r="K480">
        <v>313</v>
      </c>
      <c r="L480">
        <v>2</v>
      </c>
      <c r="M480" s="3">
        <v>136689549</v>
      </c>
      <c r="N480">
        <v>10</v>
      </c>
      <c r="O480">
        <v>6</v>
      </c>
      <c r="P480">
        <v>7</v>
      </c>
      <c r="Q480">
        <v>1</v>
      </c>
      <c r="R480">
        <v>9</v>
      </c>
      <c r="S480">
        <v>100</v>
      </c>
      <c r="T480" t="s">
        <v>26</v>
      </c>
      <c r="U480" t="s">
        <v>39</v>
      </c>
      <c r="V480">
        <v>70</v>
      </c>
      <c r="W480" t="str" cm="1">
        <f t="array" ref="W480">_xlfn.IFS(Table1[[#This Row],[Danceability %]]&lt;=35,"Low",Table1[[#This Row],[Danceability %]]&lt;=70,"Medium",Table1[[#This Row],[Danceability %]]&gt;70,"High")</f>
        <v>Medium</v>
      </c>
      <c r="X480">
        <v>92</v>
      </c>
      <c r="Y480">
        <v>59</v>
      </c>
      <c r="Z480" t="str" cm="1">
        <f t="array" ref="Z480">_xlfn.IFS(Table1[[#This Row],[Energy %]]&lt;=35,"Low",Table1[[#This Row],[Energy %]]&lt;=70,"Medium",Table1[[#This Row],[Energy %]]&gt;70,"High")</f>
        <v>Medium</v>
      </c>
      <c r="AA480">
        <v>3</v>
      </c>
      <c r="AB480" t="str" cm="1">
        <f t="array" ref="AB480">_xlfn.IFS(Table1[[#This Row],[Acousticness %]]&lt;=35,"Low",Table1[[#This Row],[Acousticness %]]&lt;=70,"Medium",Table1[[#This Row],[Acousticness %]]&gt;70,"High")</f>
        <v>Low</v>
      </c>
      <c r="AC480">
        <v>0</v>
      </c>
      <c r="AD480">
        <v>10</v>
      </c>
      <c r="AE480">
        <v>3</v>
      </c>
    </row>
    <row r="481" spans="1:31" x14ac:dyDescent="0.3">
      <c r="A481" t="s">
        <v>870</v>
      </c>
      <c r="B481" t="str">
        <f>PROPER(Table1[[#This Row],[track_name]])</f>
        <v>Wild Flower (With Youjeen)</v>
      </c>
      <c r="C481" t="s">
        <v>871</v>
      </c>
      <c r="D481" t="str">
        <f>PROPER(Table1[[#This Row],[artist(s)_name]])</f>
        <v>Rm</v>
      </c>
      <c r="E481">
        <v>1</v>
      </c>
      <c r="F481" s="5">
        <f>IF(Table1[[#This Row],[Artist Count]]&gt;=4, "4+", Table1[[#This Row],[Artist Count]])</f>
        <v>1</v>
      </c>
      <c r="G481">
        <v>2022</v>
      </c>
      <c r="H481">
        <v>12</v>
      </c>
      <c r="I481">
        <v>2</v>
      </c>
      <c r="J481" s="4">
        <f>DATE(Table1[[#This Row],[Released Year]],Table1[[#This Row],[Released Month]],Table1[[#This Row],[Released Day]])</f>
        <v>44897</v>
      </c>
      <c r="K481">
        <v>353</v>
      </c>
      <c r="L481">
        <v>2</v>
      </c>
      <c r="M481" s="3">
        <v>135611421</v>
      </c>
      <c r="N481">
        <v>2</v>
      </c>
      <c r="O481">
        <v>74</v>
      </c>
      <c r="P481">
        <v>14</v>
      </c>
      <c r="Q481">
        <v>0</v>
      </c>
      <c r="R481">
        <v>2</v>
      </c>
      <c r="S481">
        <v>155</v>
      </c>
      <c r="T481" t="s">
        <v>64</v>
      </c>
      <c r="U481" t="s">
        <v>27</v>
      </c>
      <c r="V481">
        <v>49</v>
      </c>
      <c r="W481" t="str" cm="1">
        <f t="array" ref="W481">_xlfn.IFS(Table1[[#This Row],[Danceability %]]&lt;=35,"Low",Table1[[#This Row],[Danceability %]]&lt;=70,"Medium",Table1[[#This Row],[Danceability %]]&gt;70,"High")</f>
        <v>Medium</v>
      </c>
      <c r="X481">
        <v>42</v>
      </c>
      <c r="Y481">
        <v>77</v>
      </c>
      <c r="Z481" t="str" cm="1">
        <f t="array" ref="Z481">_xlfn.IFS(Table1[[#This Row],[Energy %]]&lt;=35,"Low",Table1[[#This Row],[Energy %]]&lt;=70,"Medium",Table1[[#This Row],[Energy %]]&gt;70,"High")</f>
        <v>High</v>
      </c>
      <c r="AA481">
        <v>3</v>
      </c>
      <c r="AB481" t="str" cm="1">
        <f t="array" ref="AB481">_xlfn.IFS(Table1[[#This Row],[Acousticness %]]&lt;=35,"Low",Table1[[#This Row],[Acousticness %]]&lt;=70,"Medium",Table1[[#This Row],[Acousticness %]]&gt;70,"High")</f>
        <v>Low</v>
      </c>
      <c r="AC481">
        <v>0</v>
      </c>
      <c r="AD481">
        <v>12</v>
      </c>
      <c r="AE481">
        <v>9</v>
      </c>
    </row>
    <row r="482" spans="1:31" x14ac:dyDescent="0.3">
      <c r="A482" t="s">
        <v>872</v>
      </c>
      <c r="B482" t="str">
        <f>PROPER(Table1[[#This Row],[track_name]])</f>
        <v>I Hate U</v>
      </c>
      <c r="C482" t="s">
        <v>63</v>
      </c>
      <c r="D482" t="str">
        <f>PROPER(Table1[[#This Row],[artist(s)_name]])</f>
        <v>Sza</v>
      </c>
      <c r="E482">
        <v>1</v>
      </c>
      <c r="F482" s="5">
        <f>IF(Table1[[#This Row],[Artist Count]]&gt;=4, "4+", Table1[[#This Row],[Artist Count]])</f>
        <v>1</v>
      </c>
      <c r="G482">
        <v>2021</v>
      </c>
      <c r="H482">
        <v>12</v>
      </c>
      <c r="I482">
        <v>3</v>
      </c>
      <c r="J482" s="4">
        <f>DATE(Table1[[#This Row],[Released Year]],Table1[[#This Row],[Released Month]],Table1[[#This Row],[Released Day]])</f>
        <v>44533</v>
      </c>
      <c r="K482">
        <v>4094</v>
      </c>
      <c r="L482">
        <v>0</v>
      </c>
      <c r="M482" s="3">
        <v>356709897</v>
      </c>
      <c r="N482">
        <v>66</v>
      </c>
      <c r="O482">
        <v>96</v>
      </c>
      <c r="P482">
        <v>43</v>
      </c>
      <c r="Q482">
        <v>0</v>
      </c>
      <c r="R482">
        <v>0</v>
      </c>
      <c r="S482">
        <v>107</v>
      </c>
      <c r="T482" t="s">
        <v>73</v>
      </c>
      <c r="U482" t="s">
        <v>39</v>
      </c>
      <c r="V482">
        <v>54</v>
      </c>
      <c r="W482" t="str" cm="1">
        <f t="array" ref="W482">_xlfn.IFS(Table1[[#This Row],[Danceability %]]&lt;=35,"Low",Table1[[#This Row],[Danceability %]]&lt;=70,"Medium",Table1[[#This Row],[Danceability %]]&gt;70,"High")</f>
        <v>Medium</v>
      </c>
      <c r="X482">
        <v>41</v>
      </c>
      <c r="Y482">
        <v>39</v>
      </c>
      <c r="Z482" t="str" cm="1">
        <f t="array" ref="Z482">_xlfn.IFS(Table1[[#This Row],[Energy %]]&lt;=35,"Low",Table1[[#This Row],[Energy %]]&lt;=70,"Medium",Table1[[#This Row],[Energy %]]&gt;70,"High")</f>
        <v>Medium</v>
      </c>
      <c r="AA482">
        <v>51</v>
      </c>
      <c r="AB482" t="str" cm="1">
        <f t="array" ref="AB482">_xlfn.IFS(Table1[[#This Row],[Acousticness %]]&lt;=35,"Low",Table1[[#This Row],[Acousticness %]]&lt;=70,"Medium",Table1[[#This Row],[Acousticness %]]&gt;70,"High")</f>
        <v>Medium</v>
      </c>
      <c r="AC482">
        <v>0</v>
      </c>
      <c r="AD482">
        <v>11</v>
      </c>
      <c r="AE482">
        <v>16</v>
      </c>
    </row>
    <row r="483" spans="1:31" x14ac:dyDescent="0.3">
      <c r="A483" t="s">
        <v>873</v>
      </c>
      <c r="B483" t="str">
        <f>PROPER(Table1[[#This Row],[track_name]])</f>
        <v>Raindrops (Insane) [With Travis Scott]</v>
      </c>
      <c r="C483" t="s">
        <v>874</v>
      </c>
      <c r="D483" t="str">
        <f>PROPER(Table1[[#This Row],[artist(s)_name]])</f>
        <v>Travis Scott, Metro Boomin</v>
      </c>
      <c r="E483">
        <v>2</v>
      </c>
      <c r="F483" s="5">
        <f>IF(Table1[[#This Row],[Artist Count]]&gt;=4, "4+", Table1[[#This Row],[Artist Count]])</f>
        <v>2</v>
      </c>
      <c r="G483">
        <v>2022</v>
      </c>
      <c r="H483">
        <v>12</v>
      </c>
      <c r="I483">
        <v>2</v>
      </c>
      <c r="J483" s="4">
        <f>DATE(Table1[[#This Row],[Released Year]],Table1[[#This Row],[Released Month]],Table1[[#This Row],[Released Day]])</f>
        <v>44897</v>
      </c>
      <c r="K483">
        <v>880</v>
      </c>
      <c r="L483">
        <v>0</v>
      </c>
      <c r="M483" s="3">
        <v>110649992</v>
      </c>
      <c r="N483">
        <v>3</v>
      </c>
      <c r="O483">
        <v>7</v>
      </c>
      <c r="P483">
        <v>10</v>
      </c>
      <c r="Q483">
        <v>0</v>
      </c>
      <c r="R483">
        <v>0</v>
      </c>
      <c r="S483">
        <v>112</v>
      </c>
      <c r="T483" t="s">
        <v>64</v>
      </c>
      <c r="U483" t="s">
        <v>27</v>
      </c>
      <c r="V483">
        <v>80</v>
      </c>
      <c r="W483" t="str" cm="1">
        <f t="array" ref="W483">_xlfn.IFS(Table1[[#This Row],[Danceability %]]&lt;=35,"Low",Table1[[#This Row],[Danceability %]]&lt;=70,"Medium",Table1[[#This Row],[Danceability %]]&gt;70,"High")</f>
        <v>High</v>
      </c>
      <c r="X483">
        <v>15</v>
      </c>
      <c r="Y483">
        <v>54</v>
      </c>
      <c r="Z483" t="str" cm="1">
        <f t="array" ref="Z483">_xlfn.IFS(Table1[[#This Row],[Energy %]]&lt;=35,"Low",Table1[[#This Row],[Energy %]]&lt;=70,"Medium",Table1[[#This Row],[Energy %]]&gt;70,"High")</f>
        <v>Medium</v>
      </c>
      <c r="AA483">
        <v>9</v>
      </c>
      <c r="AB483" t="str" cm="1">
        <f t="array" ref="AB483">_xlfn.IFS(Table1[[#This Row],[Acousticness %]]&lt;=35,"Low",Table1[[#This Row],[Acousticness %]]&lt;=70,"Medium",Table1[[#This Row],[Acousticness %]]&gt;70,"High")</f>
        <v>Low</v>
      </c>
      <c r="AC483">
        <v>0</v>
      </c>
      <c r="AD483">
        <v>38</v>
      </c>
      <c r="AE483">
        <v>5</v>
      </c>
    </row>
    <row r="484" spans="1:31" x14ac:dyDescent="0.3">
      <c r="A484" t="s">
        <v>641</v>
      </c>
      <c r="B484" t="str">
        <f>PROPER(Table1[[#This Row],[track_name]])</f>
        <v>Spit In My Face!</v>
      </c>
      <c r="C484" t="s">
        <v>642</v>
      </c>
      <c r="D484" t="str">
        <f>PROPER(Table1[[#This Row],[artist(s)_name]])</f>
        <v>Thxsomch</v>
      </c>
      <c r="E484">
        <v>1</v>
      </c>
      <c r="F484" s="5">
        <f>IF(Table1[[#This Row],[Artist Count]]&gt;=4, "4+", Table1[[#This Row],[Artist Count]])</f>
        <v>1</v>
      </c>
      <c r="G484">
        <v>2022</v>
      </c>
      <c r="H484">
        <v>10</v>
      </c>
      <c r="I484">
        <v>31</v>
      </c>
      <c r="J484" s="4">
        <f>DATE(Table1[[#This Row],[Released Year]],Table1[[#This Row],[Released Month]],Table1[[#This Row],[Released Day]])</f>
        <v>44865</v>
      </c>
      <c r="K484">
        <v>573</v>
      </c>
      <c r="L484">
        <v>0</v>
      </c>
      <c r="M484" s="3">
        <v>301869854</v>
      </c>
      <c r="N484">
        <v>1</v>
      </c>
      <c r="O484">
        <v>0</v>
      </c>
      <c r="P484">
        <v>18</v>
      </c>
      <c r="Q484">
        <v>0</v>
      </c>
      <c r="R484">
        <v>24</v>
      </c>
      <c r="S484">
        <v>166</v>
      </c>
      <c r="T484" t="s">
        <v>30</v>
      </c>
      <c r="U484" t="s">
        <v>27</v>
      </c>
      <c r="V484">
        <v>70</v>
      </c>
      <c r="W484" t="str" cm="1">
        <f t="array" ref="W484">_xlfn.IFS(Table1[[#This Row],[Danceability %]]&lt;=35,"Low",Table1[[#This Row],[Danceability %]]&lt;=70,"Medium",Table1[[#This Row],[Danceability %]]&gt;70,"High")</f>
        <v>Medium</v>
      </c>
      <c r="X484">
        <v>57</v>
      </c>
      <c r="Y484">
        <v>57</v>
      </c>
      <c r="Z484" t="str" cm="1">
        <f t="array" ref="Z484">_xlfn.IFS(Table1[[#This Row],[Energy %]]&lt;=35,"Low",Table1[[#This Row],[Energy %]]&lt;=70,"Medium",Table1[[#This Row],[Energy %]]&gt;70,"High")</f>
        <v>Medium</v>
      </c>
      <c r="AA484">
        <v>9</v>
      </c>
      <c r="AB484" t="str" cm="1">
        <f t="array" ref="AB484">_xlfn.IFS(Table1[[#This Row],[Acousticness %]]&lt;=35,"Low",Table1[[#This Row],[Acousticness %]]&lt;=70,"Medium",Table1[[#This Row],[Acousticness %]]&gt;70,"High")</f>
        <v>Low</v>
      </c>
      <c r="AC484">
        <v>20</v>
      </c>
      <c r="AD484">
        <v>11</v>
      </c>
      <c r="AE484">
        <v>7</v>
      </c>
    </row>
    <row r="485" spans="1:31" x14ac:dyDescent="0.3">
      <c r="A485" t="s">
        <v>875</v>
      </c>
      <c r="B485" t="str">
        <f>PROPER(Table1[[#This Row],[track_name]])</f>
        <v>Deck The Hall - Remastered 1999</v>
      </c>
      <c r="C485" t="s">
        <v>839</v>
      </c>
      <c r="D485" t="str">
        <f>PROPER(Table1[[#This Row],[artist(s)_name]])</f>
        <v>Nat King Cole</v>
      </c>
      <c r="E485">
        <v>1</v>
      </c>
      <c r="F485" s="5">
        <f>IF(Table1[[#This Row],[Artist Count]]&gt;=4, "4+", Table1[[#This Row],[Artist Count]])</f>
        <v>1</v>
      </c>
      <c r="G485">
        <v>1959</v>
      </c>
      <c r="H485">
        <v>1</v>
      </c>
      <c r="I485">
        <v>1</v>
      </c>
      <c r="J485" s="4">
        <f>DATE(Table1[[#This Row],[Released Year]],Table1[[#This Row],[Released Month]],Table1[[#This Row],[Released Day]])</f>
        <v>21551</v>
      </c>
      <c r="K485">
        <v>3299</v>
      </c>
      <c r="L485">
        <v>0</v>
      </c>
      <c r="M485" s="3">
        <v>127027715</v>
      </c>
      <c r="N485">
        <v>65</v>
      </c>
      <c r="O485">
        <v>39</v>
      </c>
      <c r="P485">
        <v>41</v>
      </c>
      <c r="Q485">
        <v>0</v>
      </c>
      <c r="R485">
        <v>0</v>
      </c>
      <c r="S485">
        <v>107</v>
      </c>
      <c r="T485" t="s">
        <v>53</v>
      </c>
      <c r="U485" t="s">
        <v>39</v>
      </c>
      <c r="V485">
        <v>69</v>
      </c>
      <c r="W485" t="str" cm="1">
        <f t="array" ref="W485">_xlfn.IFS(Table1[[#This Row],[Danceability %]]&lt;=35,"Low",Table1[[#This Row],[Danceability %]]&lt;=70,"Medium",Table1[[#This Row],[Danceability %]]&gt;70,"High")</f>
        <v>Medium</v>
      </c>
      <c r="X485">
        <v>96</v>
      </c>
      <c r="Y485">
        <v>36</v>
      </c>
      <c r="Z485" t="str" cm="1">
        <f t="array" ref="Z485">_xlfn.IFS(Table1[[#This Row],[Energy %]]&lt;=35,"Low",Table1[[#This Row],[Energy %]]&lt;=70,"Medium",Table1[[#This Row],[Energy %]]&gt;70,"High")</f>
        <v>Medium</v>
      </c>
      <c r="AA485">
        <v>81</v>
      </c>
      <c r="AB485" t="str" cm="1">
        <f t="array" ref="AB485">_xlfn.IFS(Table1[[#This Row],[Acousticness %]]&lt;=35,"Low",Table1[[#This Row],[Acousticness %]]&lt;=70,"Medium",Table1[[#This Row],[Acousticness %]]&gt;70,"High")</f>
        <v>High</v>
      </c>
      <c r="AC485">
        <v>0</v>
      </c>
      <c r="AD485">
        <v>8</v>
      </c>
      <c r="AE485">
        <v>4</v>
      </c>
    </row>
    <row r="486" spans="1:31" x14ac:dyDescent="0.3">
      <c r="A486" t="s">
        <v>876</v>
      </c>
      <c r="B486" t="str">
        <f>PROPER(Table1[[#This Row],[track_name]])</f>
        <v>Smoking On My Ex Pack</v>
      </c>
      <c r="C486" t="s">
        <v>63</v>
      </c>
      <c r="D486" t="str">
        <f>PROPER(Table1[[#This Row],[artist(s)_name]])</f>
        <v>Sza</v>
      </c>
      <c r="E486">
        <v>1</v>
      </c>
      <c r="F486" s="5">
        <f>IF(Table1[[#This Row],[Artist Count]]&gt;=4, "4+", Table1[[#This Row],[Artist Count]])</f>
        <v>1</v>
      </c>
      <c r="G486">
        <v>2022</v>
      </c>
      <c r="H486">
        <v>12</v>
      </c>
      <c r="I486">
        <v>9</v>
      </c>
      <c r="J486" s="4">
        <f>DATE(Table1[[#This Row],[Released Year]],Table1[[#This Row],[Released Month]],Table1[[#This Row],[Released Day]])</f>
        <v>44904</v>
      </c>
      <c r="K486">
        <v>811</v>
      </c>
      <c r="L486">
        <v>0</v>
      </c>
      <c r="M486" s="3">
        <v>57144458</v>
      </c>
      <c r="N486">
        <v>6</v>
      </c>
      <c r="O486">
        <v>11</v>
      </c>
      <c r="P486">
        <v>3</v>
      </c>
      <c r="Q486">
        <v>0</v>
      </c>
      <c r="R486">
        <v>0</v>
      </c>
      <c r="S486">
        <v>81</v>
      </c>
      <c r="T486" t="s">
        <v>64</v>
      </c>
      <c r="U486" t="s">
        <v>27</v>
      </c>
      <c r="V486">
        <v>47</v>
      </c>
      <c r="W486" t="str" cm="1">
        <f t="array" ref="W486">_xlfn.IFS(Table1[[#This Row],[Danceability %]]&lt;=35,"Low",Table1[[#This Row],[Danceability %]]&lt;=70,"Medium",Table1[[#This Row],[Danceability %]]&gt;70,"High")</f>
        <v>Medium</v>
      </c>
      <c r="X486">
        <v>33</v>
      </c>
      <c r="Y486">
        <v>68</v>
      </c>
      <c r="Z486" t="str" cm="1">
        <f t="array" ref="Z486">_xlfn.IFS(Table1[[#This Row],[Energy %]]&lt;=35,"Low",Table1[[#This Row],[Energy %]]&lt;=70,"Medium",Table1[[#This Row],[Energy %]]&gt;70,"High")</f>
        <v>Medium</v>
      </c>
      <c r="AA486">
        <v>24</v>
      </c>
      <c r="AB486" t="str" cm="1">
        <f t="array" ref="AB486">_xlfn.IFS(Table1[[#This Row],[Acousticness %]]&lt;=35,"Low",Table1[[#This Row],[Acousticness %]]&lt;=70,"Medium",Table1[[#This Row],[Acousticness %]]&gt;70,"High")</f>
        <v>Low</v>
      </c>
      <c r="AC486">
        <v>0</v>
      </c>
      <c r="AD486">
        <v>22</v>
      </c>
      <c r="AE486">
        <v>38</v>
      </c>
    </row>
    <row r="487" spans="1:31" x14ac:dyDescent="0.3">
      <c r="A487" t="s">
        <v>877</v>
      </c>
      <c r="B487" t="str">
        <f>PROPER(Table1[[#This Row],[track_name]])</f>
        <v>Conceited</v>
      </c>
      <c r="C487" t="s">
        <v>63</v>
      </c>
      <c r="D487" t="str">
        <f>PROPER(Table1[[#This Row],[artist(s)_name]])</f>
        <v>Sza</v>
      </c>
      <c r="E487">
        <v>1</v>
      </c>
      <c r="F487" s="5">
        <f>IF(Table1[[#This Row],[Artist Count]]&gt;=4, "4+", Table1[[#This Row],[Artist Count]])</f>
        <v>1</v>
      </c>
      <c r="G487">
        <v>2022</v>
      </c>
      <c r="H487">
        <v>12</v>
      </c>
      <c r="I487">
        <v>9</v>
      </c>
      <c r="J487" s="4">
        <f>DATE(Table1[[#This Row],[Released Year]],Table1[[#This Row],[Released Month]],Table1[[#This Row],[Released Day]])</f>
        <v>44904</v>
      </c>
      <c r="K487">
        <v>899</v>
      </c>
      <c r="L487">
        <v>0</v>
      </c>
      <c r="M487" s="3">
        <v>56870689</v>
      </c>
      <c r="N487">
        <v>2</v>
      </c>
      <c r="O487">
        <v>14</v>
      </c>
      <c r="P487">
        <v>2</v>
      </c>
      <c r="Q487">
        <v>0</v>
      </c>
      <c r="R487">
        <v>0</v>
      </c>
      <c r="S487">
        <v>150</v>
      </c>
      <c r="T487" t="s">
        <v>30</v>
      </c>
      <c r="U487" t="s">
        <v>27</v>
      </c>
      <c r="V487">
        <v>79</v>
      </c>
      <c r="W487" t="str" cm="1">
        <f t="array" ref="W487">_xlfn.IFS(Table1[[#This Row],[Danceability %]]&lt;=35,"Low",Table1[[#This Row],[Danceability %]]&lt;=70,"Medium",Table1[[#This Row],[Danceability %]]&gt;70,"High")</f>
        <v>High</v>
      </c>
      <c r="X487">
        <v>77</v>
      </c>
      <c r="Y487">
        <v>46</v>
      </c>
      <c r="Z487" t="str" cm="1">
        <f t="array" ref="Z487">_xlfn.IFS(Table1[[#This Row],[Energy %]]&lt;=35,"Low",Table1[[#This Row],[Energy %]]&lt;=70,"Medium",Table1[[#This Row],[Energy %]]&gt;70,"High")</f>
        <v>Medium</v>
      </c>
      <c r="AA487">
        <v>5</v>
      </c>
      <c r="AB487" t="str" cm="1">
        <f t="array" ref="AB487">_xlfn.IFS(Table1[[#This Row],[Acousticness %]]&lt;=35,"Low",Table1[[#This Row],[Acousticness %]]&lt;=70,"Medium",Table1[[#This Row],[Acousticness %]]&gt;70,"High")</f>
        <v>Low</v>
      </c>
      <c r="AC487">
        <v>0</v>
      </c>
      <c r="AD487">
        <v>11</v>
      </c>
      <c r="AE487">
        <v>7</v>
      </c>
    </row>
    <row r="488" spans="1:31" x14ac:dyDescent="0.3">
      <c r="A488" t="s">
        <v>878</v>
      </c>
      <c r="B488" t="str">
        <f>PROPER(Table1[[#This Row],[track_name]])</f>
        <v>Snow On The Beach (Feat. Lana Del Rey)</v>
      </c>
      <c r="C488" t="s">
        <v>879</v>
      </c>
      <c r="D488" t="str">
        <f>PROPER(Table1[[#This Row],[artist(s)_name]])</f>
        <v>Taylor Swift, Lana Del Rey</v>
      </c>
      <c r="E488">
        <v>2</v>
      </c>
      <c r="F488" s="5">
        <f>IF(Table1[[#This Row],[Artist Count]]&gt;=4, "4+", Table1[[#This Row],[Artist Count]])</f>
        <v>2</v>
      </c>
      <c r="G488">
        <v>2022</v>
      </c>
      <c r="H488">
        <v>10</v>
      </c>
      <c r="I488">
        <v>21</v>
      </c>
      <c r="J488" s="4">
        <f>DATE(Table1[[#This Row],[Released Year]],Table1[[#This Row],[Released Month]],Table1[[#This Row],[Released Day]])</f>
        <v>44855</v>
      </c>
      <c r="K488">
        <v>2415</v>
      </c>
      <c r="L488">
        <v>0</v>
      </c>
      <c r="M488" s="3">
        <v>323437194</v>
      </c>
      <c r="N488">
        <v>33</v>
      </c>
      <c r="O488">
        <v>57</v>
      </c>
      <c r="P488">
        <v>30</v>
      </c>
      <c r="Q488">
        <v>0</v>
      </c>
      <c r="R488">
        <v>11</v>
      </c>
      <c r="S488">
        <v>110</v>
      </c>
      <c r="T488" t="s">
        <v>36</v>
      </c>
      <c r="U488" t="s">
        <v>27</v>
      </c>
      <c r="V488">
        <v>66</v>
      </c>
      <c r="W488" t="str" cm="1">
        <f t="array" ref="W488">_xlfn.IFS(Table1[[#This Row],[Danceability %]]&lt;=35,"Low",Table1[[#This Row],[Danceability %]]&lt;=70,"Medium",Table1[[#This Row],[Danceability %]]&gt;70,"High")</f>
        <v>Medium</v>
      </c>
      <c r="X488">
        <v>19</v>
      </c>
      <c r="Y488">
        <v>32</v>
      </c>
      <c r="Z488" t="str" cm="1">
        <f t="array" ref="Z488">_xlfn.IFS(Table1[[#This Row],[Energy %]]&lt;=35,"Low",Table1[[#This Row],[Energy %]]&lt;=70,"Medium",Table1[[#This Row],[Energy %]]&gt;70,"High")</f>
        <v>Low</v>
      </c>
      <c r="AA488">
        <v>69</v>
      </c>
      <c r="AB488" t="str" cm="1">
        <f t="array" ref="AB488">_xlfn.IFS(Table1[[#This Row],[Acousticness %]]&lt;=35,"Low",Table1[[#This Row],[Acousticness %]]&lt;=70,"Medium",Table1[[#This Row],[Acousticness %]]&gt;70,"High")</f>
        <v>Medium</v>
      </c>
      <c r="AC488">
        <v>0</v>
      </c>
      <c r="AD488">
        <v>12</v>
      </c>
      <c r="AE488">
        <v>4</v>
      </c>
    </row>
    <row r="489" spans="1:31" x14ac:dyDescent="0.3">
      <c r="A489" t="s">
        <v>880</v>
      </c>
      <c r="B489" t="str">
        <f>PROPER(Table1[[#This Row],[track_name]])</f>
        <v>Maroon</v>
      </c>
      <c r="C489" t="s">
        <v>35</v>
      </c>
      <c r="D489" t="str">
        <f>PROPER(Table1[[#This Row],[artist(s)_name]])</f>
        <v>Taylor Swift</v>
      </c>
      <c r="E489">
        <v>1</v>
      </c>
      <c r="F489" s="5">
        <f>IF(Table1[[#This Row],[Artist Count]]&gt;=4, "4+", Table1[[#This Row],[Artist Count]])</f>
        <v>1</v>
      </c>
      <c r="G489">
        <v>2022</v>
      </c>
      <c r="H489">
        <v>10</v>
      </c>
      <c r="I489">
        <v>21</v>
      </c>
      <c r="J489" s="4">
        <f>DATE(Table1[[#This Row],[Released Year]],Table1[[#This Row],[Released Month]],Table1[[#This Row],[Released Day]])</f>
        <v>44855</v>
      </c>
      <c r="K489">
        <v>2304</v>
      </c>
      <c r="L489">
        <v>0</v>
      </c>
      <c r="M489" s="3">
        <v>317726339</v>
      </c>
      <c r="N489">
        <v>12</v>
      </c>
      <c r="O489">
        <v>16</v>
      </c>
      <c r="P489">
        <v>14</v>
      </c>
      <c r="Q489">
        <v>0</v>
      </c>
      <c r="R489">
        <v>0</v>
      </c>
      <c r="S489">
        <v>108</v>
      </c>
      <c r="T489" t="s">
        <v>73</v>
      </c>
      <c r="U489" t="s">
        <v>27</v>
      </c>
      <c r="V489">
        <v>64</v>
      </c>
      <c r="W489" t="str" cm="1">
        <f t="array" ref="W489">_xlfn.IFS(Table1[[#This Row],[Danceability %]]&lt;=35,"Low",Table1[[#This Row],[Danceability %]]&lt;=70,"Medium",Table1[[#This Row],[Danceability %]]&gt;70,"High")</f>
        <v>Medium</v>
      </c>
      <c r="X489">
        <v>4</v>
      </c>
      <c r="Y489">
        <v>40</v>
      </c>
      <c r="Z489" t="str" cm="1">
        <f t="array" ref="Z489">_xlfn.IFS(Table1[[#This Row],[Energy %]]&lt;=35,"Low",Table1[[#This Row],[Energy %]]&lt;=70,"Medium",Table1[[#This Row],[Energy %]]&gt;70,"High")</f>
        <v>Medium</v>
      </c>
      <c r="AA489">
        <v>6</v>
      </c>
      <c r="AB489" t="str" cm="1">
        <f t="array" ref="AB489">_xlfn.IFS(Table1[[#This Row],[Acousticness %]]&lt;=35,"Low",Table1[[#This Row],[Acousticness %]]&lt;=70,"Medium",Table1[[#This Row],[Acousticness %]]&gt;70,"High")</f>
        <v>Low</v>
      </c>
      <c r="AC489">
        <v>0</v>
      </c>
      <c r="AD489">
        <v>10</v>
      </c>
      <c r="AE489">
        <v>6</v>
      </c>
    </row>
    <row r="490" spans="1:31" x14ac:dyDescent="0.3">
      <c r="A490" t="s">
        <v>881</v>
      </c>
      <c r="B490" t="str">
        <f>PROPER(Table1[[#This Row],[track_name]])</f>
        <v>Tubarï¿½Ï¿½O Te</v>
      </c>
      <c r="C490" t="s">
        <v>882</v>
      </c>
      <c r="D490" t="str">
        <f>PROPER(Table1[[#This Row],[artist(s)_name]])</f>
        <v>Dj Lk Da Escï¿½Ï¿½Cia, Tchakabum, Mc Jhenny, M</v>
      </c>
      <c r="E490">
        <v>4</v>
      </c>
      <c r="F490" s="5" t="str">
        <f>IF(Table1[[#This Row],[Artist Count]]&gt;=4, "4+", Table1[[#This Row],[Artist Count]])</f>
        <v>4+</v>
      </c>
      <c r="G490">
        <v>2022</v>
      </c>
      <c r="H490">
        <v>9</v>
      </c>
      <c r="I490">
        <v>28</v>
      </c>
      <c r="J490" s="4">
        <f>DATE(Table1[[#This Row],[Released Year]],Table1[[#This Row],[Released Month]],Table1[[#This Row],[Released Day]])</f>
        <v>44832</v>
      </c>
      <c r="K490">
        <v>1003</v>
      </c>
      <c r="L490">
        <v>0</v>
      </c>
      <c r="M490" s="3">
        <v>116144341</v>
      </c>
      <c r="N490">
        <v>21</v>
      </c>
      <c r="O490">
        <v>0</v>
      </c>
      <c r="P490">
        <v>44</v>
      </c>
      <c r="Q490">
        <v>0</v>
      </c>
      <c r="R490">
        <v>0</v>
      </c>
      <c r="S490">
        <v>130</v>
      </c>
      <c r="T490" t="s">
        <v>100</v>
      </c>
      <c r="U490" t="s">
        <v>39</v>
      </c>
      <c r="V490">
        <v>89</v>
      </c>
      <c r="W490" t="str" cm="1">
        <f t="array" ref="W490">_xlfn.IFS(Table1[[#This Row],[Danceability %]]&lt;=35,"Low",Table1[[#This Row],[Danceability %]]&lt;=70,"Medium",Table1[[#This Row],[Danceability %]]&gt;70,"High")</f>
        <v>High</v>
      </c>
      <c r="X490">
        <v>48</v>
      </c>
      <c r="Y490">
        <v>74</v>
      </c>
      <c r="Z490" t="str" cm="1">
        <f t="array" ref="Z490">_xlfn.IFS(Table1[[#This Row],[Energy %]]&lt;=35,"Low",Table1[[#This Row],[Energy %]]&lt;=70,"Medium",Table1[[#This Row],[Energy %]]&gt;70,"High")</f>
        <v>High</v>
      </c>
      <c r="AA490">
        <v>30</v>
      </c>
      <c r="AB490" t="str" cm="1">
        <f t="array" ref="AB490">_xlfn.IFS(Table1[[#This Row],[Acousticness %]]&lt;=35,"Low",Table1[[#This Row],[Acousticness %]]&lt;=70,"Medium",Table1[[#This Row],[Acousticness %]]&gt;70,"High")</f>
        <v>Low</v>
      </c>
      <c r="AC490">
        <v>0</v>
      </c>
      <c r="AD490">
        <v>7</v>
      </c>
      <c r="AE490">
        <v>36</v>
      </c>
    </row>
    <row r="491" spans="1:31" x14ac:dyDescent="0.3">
      <c r="A491" t="s">
        <v>883</v>
      </c>
      <c r="B491" t="str">
        <f>PROPER(Table1[[#This Row],[track_name]])</f>
        <v>Bejeweled</v>
      </c>
      <c r="C491" t="s">
        <v>35</v>
      </c>
      <c r="D491" t="str">
        <f>PROPER(Table1[[#This Row],[artist(s)_name]])</f>
        <v>Taylor Swift</v>
      </c>
      <c r="E491">
        <v>1</v>
      </c>
      <c r="F491" s="5">
        <f>IF(Table1[[#This Row],[Artist Count]]&gt;=4, "4+", Table1[[#This Row],[Artist Count]])</f>
        <v>1</v>
      </c>
      <c r="G491">
        <v>2022</v>
      </c>
      <c r="H491">
        <v>10</v>
      </c>
      <c r="I491">
        <v>21</v>
      </c>
      <c r="J491" s="4">
        <f>DATE(Table1[[#This Row],[Released Year]],Table1[[#This Row],[Released Month]],Table1[[#This Row],[Released Day]])</f>
        <v>44855</v>
      </c>
      <c r="K491">
        <v>2699</v>
      </c>
      <c r="L491">
        <v>0</v>
      </c>
      <c r="M491" s="3">
        <v>328207708</v>
      </c>
      <c r="N491">
        <v>39</v>
      </c>
      <c r="O491">
        <v>35</v>
      </c>
      <c r="P491">
        <v>22</v>
      </c>
      <c r="Q491">
        <v>2</v>
      </c>
      <c r="R491">
        <v>0</v>
      </c>
      <c r="S491">
        <v>164</v>
      </c>
      <c r="T491" t="s">
        <v>73</v>
      </c>
      <c r="U491" t="s">
        <v>27</v>
      </c>
      <c r="V491">
        <v>70</v>
      </c>
      <c r="W491" t="str" cm="1">
        <f t="array" ref="W491">_xlfn.IFS(Table1[[#This Row],[Danceability %]]&lt;=35,"Low",Table1[[#This Row],[Danceability %]]&lt;=70,"Medium",Table1[[#This Row],[Danceability %]]&gt;70,"High")</f>
        <v>Medium</v>
      </c>
      <c r="X491">
        <v>39</v>
      </c>
      <c r="Y491">
        <v>56</v>
      </c>
      <c r="Z491" t="str" cm="1">
        <f t="array" ref="Z491">_xlfn.IFS(Table1[[#This Row],[Energy %]]&lt;=35,"Low",Table1[[#This Row],[Energy %]]&lt;=70,"Medium",Table1[[#This Row],[Energy %]]&gt;70,"High")</f>
        <v>Medium</v>
      </c>
      <c r="AA491">
        <v>6</v>
      </c>
      <c r="AB491" t="str" cm="1">
        <f t="array" ref="AB491">_xlfn.IFS(Table1[[#This Row],[Acousticness %]]&lt;=35,"Low",Table1[[#This Row],[Acousticness %]]&lt;=70,"Medium",Table1[[#This Row],[Acousticness %]]&gt;70,"High")</f>
        <v>Low</v>
      </c>
      <c r="AC491">
        <v>0</v>
      </c>
      <c r="AD491">
        <v>9</v>
      </c>
      <c r="AE491">
        <v>7</v>
      </c>
    </row>
    <row r="492" spans="1:31" x14ac:dyDescent="0.3">
      <c r="A492" t="s">
        <v>884</v>
      </c>
      <c r="B492" t="str">
        <f>PROPER(Table1[[#This Row],[track_name]])</f>
        <v>Tarot</v>
      </c>
      <c r="C492" t="s">
        <v>885</v>
      </c>
      <c r="D492" t="str">
        <f>PROPER(Table1[[#This Row],[artist(s)_name]])</f>
        <v>Bad Bunny, Jhay Cortez</v>
      </c>
      <c r="E492">
        <v>2</v>
      </c>
      <c r="F492" s="5">
        <f>IF(Table1[[#This Row],[Artist Count]]&gt;=4, "4+", Table1[[#This Row],[Artist Count]])</f>
        <v>2</v>
      </c>
      <c r="G492">
        <v>2022</v>
      </c>
      <c r="H492">
        <v>5</v>
      </c>
      <c r="I492">
        <v>6</v>
      </c>
      <c r="J492" s="4">
        <f>DATE(Table1[[#This Row],[Released Year]],Table1[[#This Row],[Released Month]],Table1[[#This Row],[Released Day]])</f>
        <v>44687</v>
      </c>
      <c r="K492">
        <v>2482</v>
      </c>
      <c r="L492">
        <v>20</v>
      </c>
      <c r="M492" s="3">
        <v>608228647</v>
      </c>
      <c r="N492">
        <v>27</v>
      </c>
      <c r="O492">
        <v>77</v>
      </c>
      <c r="P492">
        <v>22</v>
      </c>
      <c r="Q492">
        <v>2</v>
      </c>
      <c r="R492">
        <v>0</v>
      </c>
      <c r="S492">
        <v>114</v>
      </c>
      <c r="T492" t="s">
        <v>26</v>
      </c>
      <c r="U492" t="s">
        <v>39</v>
      </c>
      <c r="V492">
        <v>80</v>
      </c>
      <c r="W492" t="str" cm="1">
        <f t="array" ref="W492">_xlfn.IFS(Table1[[#This Row],[Danceability %]]&lt;=35,"Low",Table1[[#This Row],[Danceability %]]&lt;=70,"Medium",Table1[[#This Row],[Danceability %]]&gt;70,"High")</f>
        <v>High</v>
      </c>
      <c r="X492">
        <v>42</v>
      </c>
      <c r="Y492">
        <v>68</v>
      </c>
      <c r="Z492" t="str" cm="1">
        <f t="array" ref="Z492">_xlfn.IFS(Table1[[#This Row],[Energy %]]&lt;=35,"Low",Table1[[#This Row],[Energy %]]&lt;=70,"Medium",Table1[[#This Row],[Energy %]]&gt;70,"High")</f>
        <v>Medium</v>
      </c>
      <c r="AA492">
        <v>2</v>
      </c>
      <c r="AB492" t="str" cm="1">
        <f t="array" ref="AB492">_xlfn.IFS(Table1[[#This Row],[Acousticness %]]&lt;=35,"Low",Table1[[#This Row],[Acousticness %]]&lt;=70,"Medium",Table1[[#This Row],[Acousticness %]]&gt;70,"High")</f>
        <v>Low</v>
      </c>
      <c r="AC492">
        <v>0</v>
      </c>
      <c r="AD492">
        <v>66</v>
      </c>
      <c r="AE492">
        <v>4</v>
      </c>
    </row>
    <row r="493" spans="1:31" x14ac:dyDescent="0.3">
      <c r="A493" t="s">
        <v>886</v>
      </c>
      <c r="B493" t="str">
        <f>PROPER(Table1[[#This Row],[track_name]])</f>
        <v>You Make It Feel Like Christmas (Feat. Blake Shelton)</v>
      </c>
      <c r="C493" t="s">
        <v>887</v>
      </c>
      <c r="D493" t="str">
        <f>PROPER(Table1[[#This Row],[artist(s)_name]])</f>
        <v>Gwen Stefani, Blake Shelton</v>
      </c>
      <c r="E493">
        <v>2</v>
      </c>
      <c r="F493" s="5">
        <f>IF(Table1[[#This Row],[Artist Count]]&gt;=4, "4+", Table1[[#This Row],[Artist Count]])</f>
        <v>2</v>
      </c>
      <c r="G493">
        <v>2005</v>
      </c>
      <c r="H493">
        <v>9</v>
      </c>
      <c r="I493">
        <v>20</v>
      </c>
      <c r="J493" s="4">
        <f>DATE(Table1[[#This Row],[Released Year]],Table1[[#This Row],[Released Month]],Table1[[#This Row],[Released Day]])</f>
        <v>38615</v>
      </c>
      <c r="K493">
        <v>2577</v>
      </c>
      <c r="L493">
        <v>0</v>
      </c>
      <c r="M493" s="3">
        <v>180577478</v>
      </c>
      <c r="N493">
        <v>108</v>
      </c>
      <c r="O493">
        <v>56</v>
      </c>
      <c r="P493">
        <v>30</v>
      </c>
      <c r="Q493">
        <v>0</v>
      </c>
      <c r="R493">
        <v>0</v>
      </c>
      <c r="S493">
        <v>93</v>
      </c>
      <c r="T493" t="s">
        <v>33</v>
      </c>
      <c r="U493" t="s">
        <v>27</v>
      </c>
      <c r="V493">
        <v>63</v>
      </c>
      <c r="W493" t="str" cm="1">
        <f t="array" ref="W493">_xlfn.IFS(Table1[[#This Row],[Danceability %]]&lt;=35,"Low",Table1[[#This Row],[Danceability %]]&lt;=70,"Medium",Table1[[#This Row],[Danceability %]]&gt;70,"High")</f>
        <v>Medium</v>
      </c>
      <c r="X493">
        <v>93</v>
      </c>
      <c r="Y493">
        <v>88</v>
      </c>
      <c r="Z493" t="str" cm="1">
        <f t="array" ref="Z493">_xlfn.IFS(Table1[[#This Row],[Energy %]]&lt;=35,"Low",Table1[[#This Row],[Energy %]]&lt;=70,"Medium",Table1[[#This Row],[Energy %]]&gt;70,"High")</f>
        <v>High</v>
      </c>
      <c r="AA493">
        <v>1</v>
      </c>
      <c r="AB493" t="str" cm="1">
        <f t="array" ref="AB493">_xlfn.IFS(Table1[[#This Row],[Acousticness %]]&lt;=35,"Low",Table1[[#This Row],[Acousticness %]]&lt;=70,"Medium",Table1[[#This Row],[Acousticness %]]&gt;70,"High")</f>
        <v>Low</v>
      </c>
      <c r="AC493">
        <v>0</v>
      </c>
      <c r="AD493">
        <v>12</v>
      </c>
      <c r="AE493">
        <v>4</v>
      </c>
    </row>
    <row r="494" spans="1:31" x14ac:dyDescent="0.3">
      <c r="A494" t="s">
        <v>888</v>
      </c>
      <c r="B494" t="str">
        <f>PROPER(Table1[[#This Row],[track_name]])</f>
        <v>Desesperados</v>
      </c>
      <c r="C494" t="s">
        <v>889</v>
      </c>
      <c r="D494" t="str">
        <f>PROPER(Table1[[#This Row],[artist(s)_name]])</f>
        <v>Chencho Corleone, Rauw Alejandro</v>
      </c>
      <c r="E494">
        <v>2</v>
      </c>
      <c r="F494" s="5">
        <f>IF(Table1[[#This Row],[Artist Count]]&gt;=4, "4+", Table1[[#This Row],[Artist Count]])</f>
        <v>2</v>
      </c>
      <c r="G494">
        <v>2021</v>
      </c>
      <c r="H494">
        <v>6</v>
      </c>
      <c r="I494">
        <v>25</v>
      </c>
      <c r="J494" s="4">
        <f>DATE(Table1[[#This Row],[Released Year]],Table1[[#This Row],[Released Month]],Table1[[#This Row],[Released Day]])</f>
        <v>44372</v>
      </c>
      <c r="K494">
        <v>6821</v>
      </c>
      <c r="L494">
        <v>34</v>
      </c>
      <c r="M494" s="3">
        <v>809306935</v>
      </c>
      <c r="N494">
        <v>83</v>
      </c>
      <c r="O494">
        <v>58</v>
      </c>
      <c r="P494">
        <v>128</v>
      </c>
      <c r="Q494">
        <v>7</v>
      </c>
      <c r="R494">
        <v>0</v>
      </c>
      <c r="S494">
        <v>90</v>
      </c>
      <c r="T494" t="s">
        <v>30</v>
      </c>
      <c r="U494" t="s">
        <v>39</v>
      </c>
      <c r="V494">
        <v>87</v>
      </c>
      <c r="W494" t="str" cm="1">
        <f t="array" ref="W494">_xlfn.IFS(Table1[[#This Row],[Danceability %]]&lt;=35,"Low",Table1[[#This Row],[Danceability %]]&lt;=70,"Medium",Table1[[#This Row],[Danceability %]]&gt;70,"High")</f>
        <v>High</v>
      </c>
      <c r="X494">
        <v>51</v>
      </c>
      <c r="Y494">
        <v>69</v>
      </c>
      <c r="Z494" t="str" cm="1">
        <f t="array" ref="Z494">_xlfn.IFS(Table1[[#This Row],[Energy %]]&lt;=35,"Low",Table1[[#This Row],[Energy %]]&lt;=70,"Medium",Table1[[#This Row],[Energy %]]&gt;70,"High")</f>
        <v>Medium</v>
      </c>
      <c r="AA494">
        <v>36</v>
      </c>
      <c r="AB494" t="str" cm="1">
        <f t="array" ref="AB494">_xlfn.IFS(Table1[[#This Row],[Acousticness %]]&lt;=35,"Low",Table1[[#This Row],[Acousticness %]]&lt;=70,"Medium",Table1[[#This Row],[Acousticness %]]&gt;70,"High")</f>
        <v>Medium</v>
      </c>
      <c r="AC494">
        <v>0</v>
      </c>
      <c r="AD494">
        <v>9</v>
      </c>
      <c r="AE494">
        <v>8</v>
      </c>
    </row>
    <row r="495" spans="1:31" x14ac:dyDescent="0.3">
      <c r="A495" t="s">
        <v>890</v>
      </c>
      <c r="B495" t="str">
        <f>PROPER(Table1[[#This Row],[track_name]])</f>
        <v>Too Late</v>
      </c>
      <c r="C495" t="s">
        <v>63</v>
      </c>
      <c r="D495" t="str">
        <f>PROPER(Table1[[#This Row],[artist(s)_name]])</f>
        <v>Sza</v>
      </c>
      <c r="E495">
        <v>1</v>
      </c>
      <c r="F495" s="5">
        <f>IF(Table1[[#This Row],[Artist Count]]&gt;=4, "4+", Table1[[#This Row],[Artist Count]])</f>
        <v>1</v>
      </c>
      <c r="G495">
        <v>2022</v>
      </c>
      <c r="H495">
        <v>12</v>
      </c>
      <c r="I495">
        <v>8</v>
      </c>
      <c r="J495" s="4">
        <f>DATE(Table1[[#This Row],[Released Year]],Table1[[#This Row],[Released Month]],Table1[[#This Row],[Released Day]])</f>
        <v>44903</v>
      </c>
      <c r="K495">
        <v>714</v>
      </c>
      <c r="L495">
        <v>0</v>
      </c>
      <c r="M495" s="3">
        <v>49262961</v>
      </c>
      <c r="N495">
        <v>0</v>
      </c>
      <c r="O495">
        <v>9</v>
      </c>
      <c r="P495">
        <v>2</v>
      </c>
      <c r="Q495">
        <v>0</v>
      </c>
      <c r="R495">
        <v>0</v>
      </c>
      <c r="S495">
        <v>128</v>
      </c>
      <c r="T495" t="s">
        <v>26</v>
      </c>
      <c r="U495" t="s">
        <v>27</v>
      </c>
      <c r="V495">
        <v>45</v>
      </c>
      <c r="W495" t="str" cm="1">
        <f t="array" ref="W495">_xlfn.IFS(Table1[[#This Row],[Danceability %]]&lt;=35,"Low",Table1[[#This Row],[Danceability %]]&lt;=70,"Medium",Table1[[#This Row],[Danceability %]]&gt;70,"High")</f>
        <v>Medium</v>
      </c>
      <c r="X495">
        <v>35</v>
      </c>
      <c r="Y495">
        <v>68</v>
      </c>
      <c r="Z495" t="str" cm="1">
        <f t="array" ref="Z495">_xlfn.IFS(Table1[[#This Row],[Energy %]]&lt;=35,"Low",Table1[[#This Row],[Energy %]]&lt;=70,"Medium",Table1[[#This Row],[Energy %]]&gt;70,"High")</f>
        <v>Medium</v>
      </c>
      <c r="AA495">
        <v>78</v>
      </c>
      <c r="AB495" t="str" cm="1">
        <f t="array" ref="AB495">_xlfn.IFS(Table1[[#This Row],[Acousticness %]]&lt;=35,"Low",Table1[[#This Row],[Acousticness %]]&lt;=70,"Medium",Table1[[#This Row],[Acousticness %]]&gt;70,"High")</f>
        <v>High</v>
      </c>
      <c r="AC495">
        <v>0</v>
      </c>
      <c r="AD495">
        <v>39</v>
      </c>
      <c r="AE495">
        <v>8</v>
      </c>
    </row>
    <row r="496" spans="1:31" x14ac:dyDescent="0.3">
      <c r="A496" t="s">
        <v>891</v>
      </c>
      <c r="B496" t="str">
        <f>PROPER(Table1[[#This Row],[track_name]])</f>
        <v>Party</v>
      </c>
      <c r="C496" t="s">
        <v>892</v>
      </c>
      <c r="D496" t="str">
        <f>PROPER(Table1[[#This Row],[artist(s)_name]])</f>
        <v>Bad Bunny, Rauw Alejandro</v>
      </c>
      <c r="E496">
        <v>2</v>
      </c>
      <c r="F496" s="5">
        <f>IF(Table1[[#This Row],[Artist Count]]&gt;=4, "4+", Table1[[#This Row],[Artist Count]])</f>
        <v>2</v>
      </c>
      <c r="G496">
        <v>2022</v>
      </c>
      <c r="H496">
        <v>5</v>
      </c>
      <c r="I496">
        <v>6</v>
      </c>
      <c r="J496" s="4">
        <f>DATE(Table1[[#This Row],[Released Year]],Table1[[#This Row],[Released Month]],Table1[[#This Row],[Released Day]])</f>
        <v>44687</v>
      </c>
      <c r="K496">
        <v>3185</v>
      </c>
      <c r="L496">
        <v>4</v>
      </c>
      <c r="M496" s="3">
        <v>614555082</v>
      </c>
      <c r="N496">
        <v>38</v>
      </c>
      <c r="O496">
        <v>64</v>
      </c>
      <c r="P496">
        <v>37</v>
      </c>
      <c r="Q496">
        <v>3</v>
      </c>
      <c r="R496">
        <v>36</v>
      </c>
      <c r="S496">
        <v>97</v>
      </c>
      <c r="T496" t="s">
        <v>36</v>
      </c>
      <c r="U496" t="s">
        <v>27</v>
      </c>
      <c r="V496">
        <v>83</v>
      </c>
      <c r="W496" t="str" cm="1">
        <f t="array" ref="W496">_xlfn.IFS(Table1[[#This Row],[Danceability %]]&lt;=35,"Low",Table1[[#This Row],[Danceability %]]&lt;=70,"Medium",Table1[[#This Row],[Danceability %]]&gt;70,"High")</f>
        <v>High</v>
      </c>
      <c r="X496">
        <v>47</v>
      </c>
      <c r="Y496">
        <v>80</v>
      </c>
      <c r="Z496" t="str" cm="1">
        <f t="array" ref="Z496">_xlfn.IFS(Table1[[#This Row],[Energy %]]&lt;=35,"Low",Table1[[#This Row],[Energy %]]&lt;=70,"Medium",Table1[[#This Row],[Energy %]]&gt;70,"High")</f>
        <v>High</v>
      </c>
      <c r="AA496">
        <v>2</v>
      </c>
      <c r="AB496" t="str" cm="1">
        <f t="array" ref="AB496">_xlfn.IFS(Table1[[#This Row],[Acousticness %]]&lt;=35,"Low",Table1[[#This Row],[Acousticness %]]&lt;=70,"Medium",Table1[[#This Row],[Acousticness %]]&gt;70,"High")</f>
        <v>Low</v>
      </c>
      <c r="AC496">
        <v>0</v>
      </c>
      <c r="AD496">
        <v>24</v>
      </c>
      <c r="AE496">
        <v>9</v>
      </c>
    </row>
    <row r="497" spans="1:31" x14ac:dyDescent="0.3">
      <c r="A497" t="s">
        <v>893</v>
      </c>
      <c r="B497" t="str">
        <f>PROPER(Table1[[#This Row],[track_name]])</f>
        <v>Run Rudolph Run - Single Version</v>
      </c>
      <c r="C497" t="s">
        <v>894</v>
      </c>
      <c r="D497" t="str">
        <f>PROPER(Table1[[#This Row],[artist(s)_name]])</f>
        <v>Chuck Berry</v>
      </c>
      <c r="E497">
        <v>1</v>
      </c>
      <c r="F497" s="5">
        <f>IF(Table1[[#This Row],[Artist Count]]&gt;=4, "4+", Table1[[#This Row],[Artist Count]])</f>
        <v>1</v>
      </c>
      <c r="G497">
        <v>1958</v>
      </c>
      <c r="H497">
        <v>1</v>
      </c>
      <c r="I497">
        <v>1</v>
      </c>
      <c r="J497" s="4">
        <f>DATE(Table1[[#This Row],[Released Year]],Table1[[#This Row],[Released Month]],Table1[[#This Row],[Released Day]])</f>
        <v>21186</v>
      </c>
      <c r="K497">
        <v>8612</v>
      </c>
      <c r="L497">
        <v>0</v>
      </c>
      <c r="M497" s="3">
        <v>245350949</v>
      </c>
      <c r="N497">
        <v>120</v>
      </c>
      <c r="O497">
        <v>30</v>
      </c>
      <c r="P497">
        <v>52</v>
      </c>
      <c r="Q497">
        <v>0</v>
      </c>
      <c r="R497">
        <v>1</v>
      </c>
      <c r="S497">
        <v>152</v>
      </c>
      <c r="T497" t="s">
        <v>73</v>
      </c>
      <c r="U497" t="s">
        <v>39</v>
      </c>
      <c r="V497">
        <v>69</v>
      </c>
      <c r="W497" t="str" cm="1">
        <f t="array" ref="W497">_xlfn.IFS(Table1[[#This Row],[Danceability %]]&lt;=35,"Low",Table1[[#This Row],[Danceability %]]&lt;=70,"Medium",Table1[[#This Row],[Danceability %]]&gt;70,"High")</f>
        <v>Medium</v>
      </c>
      <c r="X497">
        <v>94</v>
      </c>
      <c r="Y497">
        <v>71</v>
      </c>
      <c r="Z497" t="str" cm="1">
        <f t="array" ref="Z497">_xlfn.IFS(Table1[[#This Row],[Energy %]]&lt;=35,"Low",Table1[[#This Row],[Energy %]]&lt;=70,"Medium",Table1[[#This Row],[Energy %]]&gt;70,"High")</f>
        <v>High</v>
      </c>
      <c r="AA497">
        <v>79</v>
      </c>
      <c r="AB497" t="str" cm="1">
        <f t="array" ref="AB497">_xlfn.IFS(Table1[[#This Row],[Acousticness %]]&lt;=35,"Low",Table1[[#This Row],[Acousticness %]]&lt;=70,"Medium",Table1[[#This Row],[Acousticness %]]&gt;70,"High")</f>
        <v>High</v>
      </c>
      <c r="AC497">
        <v>0</v>
      </c>
      <c r="AD497">
        <v>7</v>
      </c>
      <c r="AE497">
        <v>8</v>
      </c>
    </row>
    <row r="498" spans="1:31" x14ac:dyDescent="0.3">
      <c r="A498" t="s">
        <v>895</v>
      </c>
      <c r="B498" t="str">
        <f>PROPER(Table1[[#This Row],[track_name]])</f>
        <v>Jingle Bells - Remastered 1999</v>
      </c>
      <c r="C498" t="s">
        <v>896</v>
      </c>
      <c r="D498" t="str">
        <f>PROPER(Table1[[#This Row],[artist(s)_name]])</f>
        <v>Frank Sinatra</v>
      </c>
      <c r="E498">
        <v>1</v>
      </c>
      <c r="F498" s="5">
        <f>IF(Table1[[#This Row],[Artist Count]]&gt;=4, "4+", Table1[[#This Row],[Artist Count]])</f>
        <v>1</v>
      </c>
      <c r="G498">
        <v>1957</v>
      </c>
      <c r="H498">
        <v>1</v>
      </c>
      <c r="I498">
        <v>1</v>
      </c>
      <c r="J498" s="4">
        <f>DATE(Table1[[#This Row],[Released Year]],Table1[[#This Row],[Released Month]],Table1[[#This Row],[Released Day]])</f>
        <v>20821</v>
      </c>
      <c r="K498">
        <v>4326</v>
      </c>
      <c r="L498">
        <v>0</v>
      </c>
      <c r="M498" s="3">
        <v>178660459</v>
      </c>
      <c r="N498">
        <v>32</v>
      </c>
      <c r="O498">
        <v>3</v>
      </c>
      <c r="P498">
        <v>65</v>
      </c>
      <c r="Q498">
        <v>0</v>
      </c>
      <c r="R498">
        <v>0</v>
      </c>
      <c r="S498">
        <v>175</v>
      </c>
      <c r="T498" t="s">
        <v>64</v>
      </c>
      <c r="U498" t="s">
        <v>27</v>
      </c>
      <c r="V498">
        <v>51</v>
      </c>
      <c r="W498" t="str" cm="1">
        <f t="array" ref="W498">_xlfn.IFS(Table1[[#This Row],[Danceability %]]&lt;=35,"Low",Table1[[#This Row],[Danceability %]]&lt;=70,"Medium",Table1[[#This Row],[Danceability %]]&gt;70,"High")</f>
        <v>Medium</v>
      </c>
      <c r="X498">
        <v>94</v>
      </c>
      <c r="Y498">
        <v>34</v>
      </c>
      <c r="Z498" t="str" cm="1">
        <f t="array" ref="Z498">_xlfn.IFS(Table1[[#This Row],[Energy %]]&lt;=35,"Low",Table1[[#This Row],[Energy %]]&lt;=70,"Medium",Table1[[#This Row],[Energy %]]&gt;70,"High")</f>
        <v>Low</v>
      </c>
      <c r="AA498">
        <v>73</v>
      </c>
      <c r="AB498" t="str" cm="1">
        <f t="array" ref="AB498">_xlfn.IFS(Table1[[#This Row],[Acousticness %]]&lt;=35,"Low",Table1[[#This Row],[Acousticness %]]&lt;=70,"Medium",Table1[[#This Row],[Acousticness %]]&gt;70,"High")</f>
        <v>High</v>
      </c>
      <c r="AC498">
        <v>0</v>
      </c>
      <c r="AD498">
        <v>10</v>
      </c>
      <c r="AE498">
        <v>5</v>
      </c>
    </row>
    <row r="499" spans="1:31" x14ac:dyDescent="0.3">
      <c r="A499" t="s">
        <v>897</v>
      </c>
      <c r="B499" t="str">
        <f>PROPER(Table1[[#This Row],[track_name]])</f>
        <v>Far</v>
      </c>
      <c r="C499" t="s">
        <v>63</v>
      </c>
      <c r="D499" t="str">
        <f>PROPER(Table1[[#This Row],[artist(s)_name]])</f>
        <v>Sza</v>
      </c>
      <c r="E499">
        <v>1</v>
      </c>
      <c r="F499" s="5">
        <f>IF(Table1[[#This Row],[Artist Count]]&gt;=4, "4+", Table1[[#This Row],[Artist Count]])</f>
        <v>1</v>
      </c>
      <c r="G499">
        <v>2022</v>
      </c>
      <c r="H499">
        <v>12</v>
      </c>
      <c r="I499">
        <v>9</v>
      </c>
      <c r="J499" s="4">
        <f>DATE(Table1[[#This Row],[Released Year]],Table1[[#This Row],[Released Month]],Table1[[#This Row],[Released Day]])</f>
        <v>44904</v>
      </c>
      <c r="K499">
        <v>680</v>
      </c>
      <c r="L499">
        <v>0</v>
      </c>
      <c r="M499" s="3">
        <v>51641685</v>
      </c>
      <c r="N499">
        <v>2</v>
      </c>
      <c r="O499">
        <v>15</v>
      </c>
      <c r="P499">
        <v>1</v>
      </c>
      <c r="Q499">
        <v>0</v>
      </c>
      <c r="R499">
        <v>0</v>
      </c>
      <c r="S499">
        <v>116</v>
      </c>
      <c r="T499" t="s">
        <v>50</v>
      </c>
      <c r="U499" t="s">
        <v>27</v>
      </c>
      <c r="V499">
        <v>61</v>
      </c>
      <c r="W499" t="str" cm="1">
        <f t="array" ref="W499">_xlfn.IFS(Table1[[#This Row],[Danceability %]]&lt;=35,"Low",Table1[[#This Row],[Danceability %]]&lt;=70,"Medium",Table1[[#This Row],[Danceability %]]&gt;70,"High")</f>
        <v>Medium</v>
      </c>
      <c r="X499">
        <v>48</v>
      </c>
      <c r="Y499">
        <v>55</v>
      </c>
      <c r="Z499" t="str" cm="1">
        <f t="array" ref="Z499">_xlfn.IFS(Table1[[#This Row],[Energy %]]&lt;=35,"Low",Table1[[#This Row],[Energy %]]&lt;=70,"Medium",Table1[[#This Row],[Energy %]]&gt;70,"High")</f>
        <v>Medium</v>
      </c>
      <c r="AA499">
        <v>67</v>
      </c>
      <c r="AB499" t="str" cm="1">
        <f t="array" ref="AB499">_xlfn.IFS(Table1[[#This Row],[Acousticness %]]&lt;=35,"Low",Table1[[#This Row],[Acousticness %]]&lt;=70,"Medium",Table1[[#This Row],[Acousticness %]]&gt;70,"High")</f>
        <v>Medium</v>
      </c>
      <c r="AC499">
        <v>0</v>
      </c>
      <c r="AD499">
        <v>16</v>
      </c>
      <c r="AE499">
        <v>8</v>
      </c>
    </row>
    <row r="500" spans="1:31" x14ac:dyDescent="0.3">
      <c r="A500" t="s">
        <v>898</v>
      </c>
      <c r="B500" t="str">
        <f>PROPER(Table1[[#This Row],[track_name]])</f>
        <v>On Time (With John Legend)</v>
      </c>
      <c r="C500" t="s">
        <v>899</v>
      </c>
      <c r="D500" t="str">
        <f>PROPER(Table1[[#This Row],[artist(s)_name]])</f>
        <v>John Legend, Metro Boomin</v>
      </c>
      <c r="E500">
        <v>2</v>
      </c>
      <c r="F500" s="5">
        <f>IF(Table1[[#This Row],[Artist Count]]&gt;=4, "4+", Table1[[#This Row],[Artist Count]])</f>
        <v>2</v>
      </c>
      <c r="G500">
        <v>2022</v>
      </c>
      <c r="H500">
        <v>12</v>
      </c>
      <c r="I500">
        <v>2</v>
      </c>
      <c r="J500" s="4">
        <f>DATE(Table1[[#This Row],[Released Year]],Table1[[#This Row],[Released Month]],Table1[[#This Row],[Released Day]])</f>
        <v>44897</v>
      </c>
      <c r="K500">
        <v>398</v>
      </c>
      <c r="L500">
        <v>0</v>
      </c>
      <c r="M500" s="3">
        <v>78139948</v>
      </c>
      <c r="N500">
        <v>2</v>
      </c>
      <c r="O500">
        <v>2</v>
      </c>
      <c r="P500">
        <v>6</v>
      </c>
      <c r="Q500">
        <v>0</v>
      </c>
      <c r="R500">
        <v>2</v>
      </c>
      <c r="S500">
        <v>80</v>
      </c>
      <c r="T500" t="s">
        <v>33</v>
      </c>
      <c r="U500" t="s">
        <v>39</v>
      </c>
      <c r="V500">
        <v>33</v>
      </c>
      <c r="W500" t="str" cm="1">
        <f t="array" ref="W500">_xlfn.IFS(Table1[[#This Row],[Danceability %]]&lt;=35,"Low",Table1[[#This Row],[Danceability %]]&lt;=70,"Medium",Table1[[#This Row],[Danceability %]]&gt;70,"High")</f>
        <v>Low</v>
      </c>
      <c r="X500">
        <v>51</v>
      </c>
      <c r="Y500">
        <v>59</v>
      </c>
      <c r="Z500" t="str" cm="1">
        <f t="array" ref="Z500">_xlfn.IFS(Table1[[#This Row],[Energy %]]&lt;=35,"Low",Table1[[#This Row],[Energy %]]&lt;=70,"Medium",Table1[[#This Row],[Energy %]]&gt;70,"High")</f>
        <v>Medium</v>
      </c>
      <c r="AA500">
        <v>76</v>
      </c>
      <c r="AB500" t="str" cm="1">
        <f t="array" ref="AB500">_xlfn.IFS(Table1[[#This Row],[Acousticness %]]&lt;=35,"Low",Table1[[#This Row],[Acousticness %]]&lt;=70,"Medium",Table1[[#This Row],[Acousticness %]]&gt;70,"High")</f>
        <v>High</v>
      </c>
      <c r="AC500">
        <v>0</v>
      </c>
      <c r="AD500">
        <v>44</v>
      </c>
      <c r="AE500">
        <v>6</v>
      </c>
    </row>
    <row r="501" spans="1:31" x14ac:dyDescent="0.3">
      <c r="A501" t="s">
        <v>900</v>
      </c>
      <c r="B501" t="str">
        <f>PROPER(Table1[[#This Row],[track_name]])</f>
        <v>Gatï¿½Ï¿½</v>
      </c>
      <c r="C501" t="s">
        <v>901</v>
      </c>
      <c r="D501" t="str">
        <f>PROPER(Table1[[#This Row],[artist(s)_name]])</f>
        <v>Maldy, Karol G</v>
      </c>
      <c r="E501">
        <v>2</v>
      </c>
      <c r="F501" s="5">
        <f>IF(Table1[[#This Row],[Artist Count]]&gt;=4, "4+", Table1[[#This Row],[Artist Count]])</f>
        <v>2</v>
      </c>
      <c r="G501">
        <v>2022</v>
      </c>
      <c r="H501">
        <v>8</v>
      </c>
      <c r="I501">
        <v>25</v>
      </c>
      <c r="J501" s="4">
        <f>DATE(Table1[[#This Row],[Released Year]],Table1[[#This Row],[Released Month]],Table1[[#This Row],[Released Day]])</f>
        <v>44798</v>
      </c>
      <c r="K501">
        <v>3328</v>
      </c>
      <c r="L501">
        <v>13</v>
      </c>
      <c r="M501" s="3">
        <v>322336177</v>
      </c>
      <c r="N501">
        <v>39</v>
      </c>
      <c r="O501">
        <v>50</v>
      </c>
      <c r="P501">
        <v>57</v>
      </c>
      <c r="Q501">
        <v>3</v>
      </c>
      <c r="R501">
        <v>1</v>
      </c>
      <c r="S501">
        <v>93</v>
      </c>
      <c r="T501" t="s">
        <v>26</v>
      </c>
      <c r="U501" t="s">
        <v>39</v>
      </c>
      <c r="V501">
        <v>63</v>
      </c>
      <c r="W501" t="str" cm="1">
        <f t="array" ref="W501">_xlfn.IFS(Table1[[#This Row],[Danceability %]]&lt;=35,"Low",Table1[[#This Row],[Danceability %]]&lt;=70,"Medium",Table1[[#This Row],[Danceability %]]&gt;70,"High")</f>
        <v>Medium</v>
      </c>
      <c r="X501">
        <v>34</v>
      </c>
      <c r="Y501">
        <v>86</v>
      </c>
      <c r="Z501" t="str" cm="1">
        <f t="array" ref="Z501">_xlfn.IFS(Table1[[#This Row],[Energy %]]&lt;=35,"Low",Table1[[#This Row],[Energy %]]&lt;=70,"Medium",Table1[[#This Row],[Energy %]]&gt;70,"High")</f>
        <v>High</v>
      </c>
      <c r="AA501">
        <v>26</v>
      </c>
      <c r="AB501" t="str" cm="1">
        <f t="array" ref="AB501">_xlfn.IFS(Table1[[#This Row],[Acousticness %]]&lt;=35,"Low",Table1[[#This Row],[Acousticness %]]&lt;=70,"Medium",Table1[[#This Row],[Acousticness %]]&gt;70,"High")</f>
        <v>Low</v>
      </c>
      <c r="AC501">
        <v>0</v>
      </c>
      <c r="AD501">
        <v>21</v>
      </c>
      <c r="AE501">
        <v>39</v>
      </c>
    </row>
    <row r="502" spans="1:31" x14ac:dyDescent="0.3">
      <c r="A502" t="s">
        <v>902</v>
      </c>
      <c r="B502" t="str">
        <f>PROPER(Table1[[#This Row],[track_name]])</f>
        <v>Ýýýabcdefu</v>
      </c>
      <c r="C502" t="s">
        <v>903</v>
      </c>
      <c r="D502" t="str">
        <f>PROPER(Table1[[#This Row],[artist(s)_name]])</f>
        <v>Gayle</v>
      </c>
      <c r="E502">
        <v>1</v>
      </c>
      <c r="F502" s="5">
        <f>IF(Table1[[#This Row],[Artist Count]]&gt;=4, "4+", Table1[[#This Row],[Artist Count]])</f>
        <v>1</v>
      </c>
      <c r="G502">
        <v>2021</v>
      </c>
      <c r="H502">
        <v>8</v>
      </c>
      <c r="I502">
        <v>13</v>
      </c>
      <c r="J502" s="4">
        <f>DATE(Table1[[#This Row],[Released Year]],Table1[[#This Row],[Released Month]],Table1[[#This Row],[Released Day]])</f>
        <v>44421</v>
      </c>
      <c r="K502">
        <v>7215</v>
      </c>
      <c r="L502">
        <v>0</v>
      </c>
      <c r="M502" s="3">
        <v>1007612429</v>
      </c>
      <c r="N502">
        <v>170</v>
      </c>
      <c r="O502">
        <v>12</v>
      </c>
      <c r="P502">
        <v>575</v>
      </c>
      <c r="Q502">
        <v>18</v>
      </c>
      <c r="S502">
        <v>122</v>
      </c>
      <c r="T502" t="s">
        <v>100</v>
      </c>
      <c r="U502" t="s">
        <v>27</v>
      </c>
      <c r="V502">
        <v>70</v>
      </c>
      <c r="W502" t="str" cm="1">
        <f t="array" ref="W502">_xlfn.IFS(Table1[[#This Row],[Danceability %]]&lt;=35,"Low",Table1[[#This Row],[Danceability %]]&lt;=70,"Medium",Table1[[#This Row],[Danceability %]]&gt;70,"High")</f>
        <v>Medium</v>
      </c>
      <c r="X502">
        <v>42</v>
      </c>
      <c r="Y502">
        <v>54</v>
      </c>
      <c r="Z502" t="str" cm="1">
        <f t="array" ref="Z502">_xlfn.IFS(Table1[[#This Row],[Energy %]]&lt;=35,"Low",Table1[[#This Row],[Energy %]]&lt;=70,"Medium",Table1[[#This Row],[Energy %]]&gt;70,"High")</f>
        <v>Medium</v>
      </c>
      <c r="AA502">
        <v>30</v>
      </c>
      <c r="AB502" t="str" cm="1">
        <f t="array" ref="AB502">_xlfn.IFS(Table1[[#This Row],[Acousticness %]]&lt;=35,"Low",Table1[[#This Row],[Acousticness %]]&lt;=70,"Medium",Table1[[#This Row],[Acousticness %]]&gt;70,"High")</f>
        <v>Low</v>
      </c>
      <c r="AC502">
        <v>0</v>
      </c>
      <c r="AD502">
        <v>37</v>
      </c>
      <c r="AE502">
        <v>5</v>
      </c>
    </row>
    <row r="503" spans="1:31" x14ac:dyDescent="0.3">
      <c r="A503" t="s">
        <v>904</v>
      </c>
      <c r="B503" t="str">
        <f>PROPER(Table1[[#This Row],[track_name]])</f>
        <v>Sacrifice</v>
      </c>
      <c r="C503" t="s">
        <v>124</v>
      </c>
      <c r="D503" t="str">
        <f>PROPER(Table1[[#This Row],[artist(s)_name]])</f>
        <v>The Weeknd</v>
      </c>
      <c r="E503">
        <v>1</v>
      </c>
      <c r="F503" s="5">
        <f>IF(Table1[[#This Row],[Artist Count]]&gt;=4, "4+", Table1[[#This Row],[Artist Count]])</f>
        <v>1</v>
      </c>
      <c r="G503">
        <v>2022</v>
      </c>
      <c r="H503">
        <v>1</v>
      </c>
      <c r="I503">
        <v>7</v>
      </c>
      <c r="J503" s="4">
        <f>DATE(Table1[[#This Row],[Released Year]],Table1[[#This Row],[Released Month]],Table1[[#This Row],[Released Day]])</f>
        <v>44568</v>
      </c>
      <c r="K503">
        <v>4440</v>
      </c>
      <c r="L503">
        <v>0</v>
      </c>
      <c r="M503" s="3">
        <v>326792833</v>
      </c>
      <c r="N503">
        <v>81</v>
      </c>
      <c r="O503">
        <v>77</v>
      </c>
      <c r="P503">
        <v>133</v>
      </c>
      <c r="Q503">
        <v>0</v>
      </c>
      <c r="S503">
        <v>122</v>
      </c>
      <c r="T503" t="s">
        <v>73</v>
      </c>
      <c r="U503" t="s">
        <v>27</v>
      </c>
      <c r="V503">
        <v>70</v>
      </c>
      <c r="W503" t="str" cm="1">
        <f t="array" ref="W503">_xlfn.IFS(Table1[[#This Row],[Danceability %]]&lt;=35,"Low",Table1[[#This Row],[Danceability %]]&lt;=70,"Medium",Table1[[#This Row],[Danceability %]]&gt;70,"High")</f>
        <v>Medium</v>
      </c>
      <c r="X503">
        <v>91</v>
      </c>
      <c r="Y503">
        <v>79</v>
      </c>
      <c r="Z503" t="str" cm="1">
        <f t="array" ref="Z503">_xlfn.IFS(Table1[[#This Row],[Energy %]]&lt;=35,"Low",Table1[[#This Row],[Energy %]]&lt;=70,"Medium",Table1[[#This Row],[Energy %]]&gt;70,"High")</f>
        <v>High</v>
      </c>
      <c r="AA503">
        <v>3</v>
      </c>
      <c r="AB503" t="str" cm="1">
        <f t="array" ref="AB503">_xlfn.IFS(Table1[[#This Row],[Acousticness %]]&lt;=35,"Low",Table1[[#This Row],[Acousticness %]]&lt;=70,"Medium",Table1[[#This Row],[Acousticness %]]&gt;70,"High")</f>
        <v>Low</v>
      </c>
      <c r="AC503">
        <v>0</v>
      </c>
      <c r="AD503">
        <v>7</v>
      </c>
      <c r="AE503">
        <v>10</v>
      </c>
    </row>
    <row r="504" spans="1:31" x14ac:dyDescent="0.3">
      <c r="A504" t="s">
        <v>905</v>
      </c>
      <c r="B504" t="str">
        <f>PROPER(Table1[[#This Row],[track_name]])</f>
        <v>Is There Someone Else?</v>
      </c>
      <c r="C504" t="s">
        <v>124</v>
      </c>
      <c r="D504" t="str">
        <f>PROPER(Table1[[#This Row],[artist(s)_name]])</f>
        <v>The Weeknd</v>
      </c>
      <c r="E504">
        <v>1</v>
      </c>
      <c r="F504" s="5">
        <f>IF(Table1[[#This Row],[Artist Count]]&gt;=4, "4+", Table1[[#This Row],[Artist Count]])</f>
        <v>1</v>
      </c>
      <c r="G504">
        <v>2022</v>
      </c>
      <c r="H504">
        <v>1</v>
      </c>
      <c r="I504">
        <v>7</v>
      </c>
      <c r="J504" s="4">
        <f>DATE(Table1[[#This Row],[Released Year]],Table1[[#This Row],[Released Month]],Table1[[#This Row],[Released Day]])</f>
        <v>44568</v>
      </c>
      <c r="K504">
        <v>2881</v>
      </c>
      <c r="L504">
        <v>6</v>
      </c>
      <c r="M504" s="3">
        <v>391251368</v>
      </c>
      <c r="N504">
        <v>13</v>
      </c>
      <c r="O504">
        <v>89</v>
      </c>
      <c r="P504">
        <v>34</v>
      </c>
      <c r="Q504">
        <v>0</v>
      </c>
      <c r="R504">
        <v>3</v>
      </c>
      <c r="S504">
        <v>135</v>
      </c>
      <c r="T504" t="s">
        <v>36</v>
      </c>
      <c r="U504" t="s">
        <v>39</v>
      </c>
      <c r="V504">
        <v>70</v>
      </c>
      <c r="W504" t="str" cm="1">
        <f t="array" ref="W504">_xlfn.IFS(Table1[[#This Row],[Danceability %]]&lt;=35,"Low",Table1[[#This Row],[Danceability %]]&lt;=70,"Medium",Table1[[#This Row],[Danceability %]]&gt;70,"High")</f>
        <v>Medium</v>
      </c>
      <c r="X504">
        <v>60</v>
      </c>
      <c r="Y504">
        <v>58</v>
      </c>
      <c r="Z504" t="str" cm="1">
        <f t="array" ref="Z504">_xlfn.IFS(Table1[[#This Row],[Energy %]]&lt;=35,"Low",Table1[[#This Row],[Energy %]]&lt;=70,"Medium",Table1[[#This Row],[Energy %]]&gt;70,"High")</f>
        <v>Medium</v>
      </c>
      <c r="AA504">
        <v>4</v>
      </c>
      <c r="AB504" t="str" cm="1">
        <f t="array" ref="AB504">_xlfn.IFS(Table1[[#This Row],[Acousticness %]]&lt;=35,"Low",Table1[[#This Row],[Acousticness %]]&lt;=70,"Medium",Table1[[#This Row],[Acousticness %]]&gt;70,"High")</f>
        <v>Low</v>
      </c>
      <c r="AC504">
        <v>0</v>
      </c>
      <c r="AD504">
        <v>16</v>
      </c>
      <c r="AE504">
        <v>3</v>
      </c>
    </row>
    <row r="505" spans="1:31" x14ac:dyDescent="0.3">
      <c r="A505" t="s">
        <v>906</v>
      </c>
      <c r="B505" t="str">
        <f>PROPER(Table1[[#This Row],[track_name]])</f>
        <v>Fingers Crossed</v>
      </c>
      <c r="C505" t="s">
        <v>907</v>
      </c>
      <c r="D505" t="str">
        <f>PROPER(Table1[[#This Row],[artist(s)_name]])</f>
        <v>Lauren Spencer Smith, Lauren Spencer Smith, Lauren Spencer Smith</v>
      </c>
      <c r="E505">
        <v>3</v>
      </c>
      <c r="F505" s="5">
        <f>IF(Table1[[#This Row],[Artist Count]]&gt;=4, "4+", Table1[[#This Row],[Artist Count]])</f>
        <v>3</v>
      </c>
      <c r="G505">
        <v>2022</v>
      </c>
      <c r="H505">
        <v>1</v>
      </c>
      <c r="I505">
        <v>5</v>
      </c>
      <c r="J505" s="4">
        <f>DATE(Table1[[#This Row],[Released Year]],Table1[[#This Row],[Released Month]],Table1[[#This Row],[Released Day]])</f>
        <v>44566</v>
      </c>
      <c r="K505">
        <v>2235</v>
      </c>
      <c r="L505">
        <v>0</v>
      </c>
      <c r="M505" s="3">
        <v>349585590</v>
      </c>
      <c r="N505">
        <v>65</v>
      </c>
      <c r="O505">
        <v>7</v>
      </c>
      <c r="P505">
        <v>70</v>
      </c>
      <c r="Q505">
        <v>16</v>
      </c>
      <c r="R505">
        <v>6</v>
      </c>
      <c r="S505">
        <v>109</v>
      </c>
      <c r="T505" t="s">
        <v>33</v>
      </c>
      <c r="U505" t="s">
        <v>27</v>
      </c>
      <c r="V505">
        <v>60</v>
      </c>
      <c r="W505" t="str" cm="1">
        <f t="array" ref="W505">_xlfn.IFS(Table1[[#This Row],[Danceability %]]&lt;=35,"Low",Table1[[#This Row],[Danceability %]]&lt;=70,"Medium",Table1[[#This Row],[Danceability %]]&gt;70,"High")</f>
        <v>Medium</v>
      </c>
      <c r="X505">
        <v>45</v>
      </c>
      <c r="Y505">
        <v>47</v>
      </c>
      <c r="Z505" t="str" cm="1">
        <f t="array" ref="Z505">_xlfn.IFS(Table1[[#This Row],[Energy %]]&lt;=35,"Low",Table1[[#This Row],[Energy %]]&lt;=70,"Medium",Table1[[#This Row],[Energy %]]&gt;70,"High")</f>
        <v>Medium</v>
      </c>
      <c r="AA505">
        <v>62</v>
      </c>
      <c r="AB505" t="str" cm="1">
        <f t="array" ref="AB505">_xlfn.IFS(Table1[[#This Row],[Acousticness %]]&lt;=35,"Low",Table1[[#This Row],[Acousticness %]]&lt;=70,"Medium",Table1[[#This Row],[Acousticness %]]&gt;70,"High")</f>
        <v>Medium</v>
      </c>
      <c r="AC505">
        <v>0</v>
      </c>
      <c r="AD505">
        <v>31</v>
      </c>
      <c r="AE505">
        <v>5</v>
      </c>
    </row>
    <row r="506" spans="1:31" x14ac:dyDescent="0.3">
      <c r="A506" t="s">
        <v>908</v>
      </c>
      <c r="B506" t="str">
        <f>PROPER(Table1[[#This Row],[track_name]])</f>
        <v>Out Of Time</v>
      </c>
      <c r="C506" t="s">
        <v>124</v>
      </c>
      <c r="D506" t="str">
        <f>PROPER(Table1[[#This Row],[artist(s)_name]])</f>
        <v>The Weeknd</v>
      </c>
      <c r="E506">
        <v>1</v>
      </c>
      <c r="F506" s="5">
        <f>IF(Table1[[#This Row],[Artist Count]]&gt;=4, "4+", Table1[[#This Row],[Artist Count]])</f>
        <v>1</v>
      </c>
      <c r="G506">
        <v>2022</v>
      </c>
      <c r="H506">
        <v>1</v>
      </c>
      <c r="I506">
        <v>7</v>
      </c>
      <c r="J506" s="4">
        <f>DATE(Table1[[#This Row],[Released Year]],Table1[[#This Row],[Released Month]],Table1[[#This Row],[Released Day]])</f>
        <v>44568</v>
      </c>
      <c r="K506">
        <v>3711</v>
      </c>
      <c r="L506">
        <v>0</v>
      </c>
      <c r="M506" s="3">
        <v>339659802</v>
      </c>
      <c r="N506">
        <v>49</v>
      </c>
      <c r="O506">
        <v>88</v>
      </c>
      <c r="P506">
        <v>62</v>
      </c>
      <c r="Q506">
        <v>0</v>
      </c>
      <c r="S506">
        <v>93</v>
      </c>
      <c r="U506" t="s">
        <v>39</v>
      </c>
      <c r="V506">
        <v>65</v>
      </c>
      <c r="W506" t="str" cm="1">
        <f t="array" ref="W506">_xlfn.IFS(Table1[[#This Row],[Danceability %]]&lt;=35,"Low",Table1[[#This Row],[Danceability %]]&lt;=70,"Medium",Table1[[#This Row],[Danceability %]]&gt;70,"High")</f>
        <v>Medium</v>
      </c>
      <c r="X506">
        <v>82</v>
      </c>
      <c r="Y506">
        <v>74</v>
      </c>
      <c r="Z506" t="str" cm="1">
        <f t="array" ref="Z506">_xlfn.IFS(Table1[[#This Row],[Energy %]]&lt;=35,"Low",Table1[[#This Row],[Energy %]]&lt;=70,"Medium",Table1[[#This Row],[Energy %]]&gt;70,"High")</f>
        <v>High</v>
      </c>
      <c r="AA506">
        <v>27</v>
      </c>
      <c r="AB506" t="str" cm="1">
        <f t="array" ref="AB506">_xlfn.IFS(Table1[[#This Row],[Acousticness %]]&lt;=35,"Low",Table1[[#This Row],[Acousticness %]]&lt;=70,"Medium",Table1[[#This Row],[Acousticness %]]&gt;70,"High")</f>
        <v>Low</v>
      </c>
      <c r="AC506">
        <v>0</v>
      </c>
      <c r="AD506">
        <v>32</v>
      </c>
      <c r="AE506">
        <v>5</v>
      </c>
    </row>
    <row r="507" spans="1:31" x14ac:dyDescent="0.3">
      <c r="A507" t="s">
        <v>909</v>
      </c>
      <c r="B507" t="str">
        <f>PROPER(Table1[[#This Row],[track_name]])</f>
        <v>Do It To It</v>
      </c>
      <c r="C507" t="s">
        <v>910</v>
      </c>
      <c r="D507" t="str">
        <f>PROPER(Table1[[#This Row],[artist(s)_name]])</f>
        <v>Cherish, Acraze</v>
      </c>
      <c r="E507">
        <v>2</v>
      </c>
      <c r="F507" s="5">
        <f>IF(Table1[[#This Row],[Artist Count]]&gt;=4, "4+", Table1[[#This Row],[Artist Count]])</f>
        <v>2</v>
      </c>
      <c r="G507">
        <v>2021</v>
      </c>
      <c r="H507">
        <v>8</v>
      </c>
      <c r="I507">
        <v>20</v>
      </c>
      <c r="J507" s="4">
        <f>DATE(Table1[[#This Row],[Released Year]],Table1[[#This Row],[Released Month]],Table1[[#This Row],[Released Day]])</f>
        <v>44428</v>
      </c>
      <c r="K507">
        <v>12403</v>
      </c>
      <c r="L507">
        <v>0</v>
      </c>
      <c r="M507" s="3">
        <v>674772936</v>
      </c>
      <c r="N507">
        <v>183</v>
      </c>
      <c r="O507">
        <v>63</v>
      </c>
      <c r="P507">
        <v>465</v>
      </c>
      <c r="Q507">
        <v>0</v>
      </c>
      <c r="R507">
        <v>11</v>
      </c>
      <c r="S507">
        <v>125</v>
      </c>
      <c r="T507" t="s">
        <v>26</v>
      </c>
      <c r="U507" t="s">
        <v>39</v>
      </c>
      <c r="V507">
        <v>85</v>
      </c>
      <c r="W507" t="str" cm="1">
        <f t="array" ref="W507">_xlfn.IFS(Table1[[#This Row],[Danceability %]]&lt;=35,"Low",Table1[[#This Row],[Danceability %]]&lt;=70,"Medium",Table1[[#This Row],[Danceability %]]&gt;70,"High")</f>
        <v>High</v>
      </c>
      <c r="X507">
        <v>64</v>
      </c>
      <c r="Y507">
        <v>81</v>
      </c>
      <c r="Z507" t="str" cm="1">
        <f t="array" ref="Z507">_xlfn.IFS(Table1[[#This Row],[Energy %]]&lt;=35,"Low",Table1[[#This Row],[Energy %]]&lt;=70,"Medium",Table1[[#This Row],[Energy %]]&gt;70,"High")</f>
        <v>High</v>
      </c>
      <c r="AA507">
        <v>2</v>
      </c>
      <c r="AB507" t="str" cm="1">
        <f t="array" ref="AB507">_xlfn.IFS(Table1[[#This Row],[Acousticness %]]&lt;=35,"Low",Table1[[#This Row],[Acousticness %]]&lt;=70,"Medium",Table1[[#This Row],[Acousticness %]]&gt;70,"High")</f>
        <v>Low</v>
      </c>
      <c r="AC507">
        <v>5</v>
      </c>
      <c r="AD507">
        <v>7</v>
      </c>
      <c r="AE507">
        <v>9</v>
      </c>
    </row>
    <row r="508" spans="1:31" x14ac:dyDescent="0.3">
      <c r="A508" t="s">
        <v>911</v>
      </c>
      <c r="B508" t="str">
        <f>PROPER(Table1[[#This Row],[track_name]])</f>
        <v>We Don'T Talk About Bruno</v>
      </c>
      <c r="C508" t="s">
        <v>912</v>
      </c>
      <c r="D508" t="str">
        <f>PROPER(Table1[[#This Row],[artist(s)_name]])</f>
        <v>Adassa, Mauro Castillo, Stephanie Beatriz, Encanto - Cast, Rhenzy Feliz, Diane Guerrero, Carolina Gaitan</v>
      </c>
      <c r="E508">
        <v>7</v>
      </c>
      <c r="F508" s="5" t="str">
        <f>IF(Table1[[#This Row],[Artist Count]]&gt;=4, "4+", Table1[[#This Row],[Artist Count]])</f>
        <v>4+</v>
      </c>
      <c r="G508">
        <v>2021</v>
      </c>
      <c r="H508">
        <v>11</v>
      </c>
      <c r="I508">
        <v>19</v>
      </c>
      <c r="J508" s="4">
        <f>DATE(Table1[[#This Row],[Released Year]],Table1[[#This Row],[Released Month]],Table1[[#This Row],[Released Day]])</f>
        <v>44519</v>
      </c>
      <c r="K508">
        <v>2785</v>
      </c>
      <c r="L508">
        <v>0</v>
      </c>
      <c r="M508" s="3">
        <v>432719968</v>
      </c>
      <c r="N508">
        <v>95</v>
      </c>
      <c r="O508">
        <v>89</v>
      </c>
      <c r="P508">
        <v>44</v>
      </c>
      <c r="Q508">
        <v>0</v>
      </c>
      <c r="S508">
        <v>206</v>
      </c>
      <c r="U508" t="s">
        <v>39</v>
      </c>
      <c r="V508">
        <v>58</v>
      </c>
      <c r="W508" t="str" cm="1">
        <f t="array" ref="W508">_xlfn.IFS(Table1[[#This Row],[Danceability %]]&lt;=35,"Low",Table1[[#This Row],[Danceability %]]&lt;=70,"Medium",Table1[[#This Row],[Danceability %]]&gt;70,"High")</f>
        <v>Medium</v>
      </c>
      <c r="X508">
        <v>83</v>
      </c>
      <c r="Y508">
        <v>45</v>
      </c>
      <c r="Z508" t="str" cm="1">
        <f t="array" ref="Z508">_xlfn.IFS(Table1[[#This Row],[Energy %]]&lt;=35,"Low",Table1[[#This Row],[Energy %]]&lt;=70,"Medium",Table1[[#This Row],[Energy %]]&gt;70,"High")</f>
        <v>Medium</v>
      </c>
      <c r="AA508">
        <v>36</v>
      </c>
      <c r="AB508" t="str" cm="1">
        <f t="array" ref="AB508">_xlfn.IFS(Table1[[#This Row],[Acousticness %]]&lt;=35,"Low",Table1[[#This Row],[Acousticness %]]&lt;=70,"Medium",Table1[[#This Row],[Acousticness %]]&gt;70,"High")</f>
        <v>Medium</v>
      </c>
      <c r="AC508">
        <v>0</v>
      </c>
      <c r="AD508">
        <v>11</v>
      </c>
      <c r="AE508">
        <v>8</v>
      </c>
    </row>
    <row r="509" spans="1:31" x14ac:dyDescent="0.3">
      <c r="A509" t="s">
        <v>913</v>
      </c>
      <c r="B509" t="str">
        <f>PROPER(Table1[[#This Row],[track_name]])</f>
        <v>Pepas</v>
      </c>
      <c r="C509" t="s">
        <v>914</v>
      </c>
      <c r="D509" t="str">
        <f>PROPER(Table1[[#This Row],[artist(s)_name]])</f>
        <v>Farruko</v>
      </c>
      <c r="E509">
        <v>1</v>
      </c>
      <c r="F509" s="5">
        <f>IF(Table1[[#This Row],[Artist Count]]&gt;=4, "4+", Table1[[#This Row],[Artist Count]])</f>
        <v>1</v>
      </c>
      <c r="G509">
        <v>2021</v>
      </c>
      <c r="H509">
        <v>6</v>
      </c>
      <c r="I509">
        <v>24</v>
      </c>
      <c r="J509" s="4">
        <f>DATE(Table1[[#This Row],[Released Year]],Table1[[#This Row],[Released Month]],Table1[[#This Row],[Released Day]])</f>
        <v>44371</v>
      </c>
      <c r="K509">
        <v>14114</v>
      </c>
      <c r="L509">
        <v>17</v>
      </c>
      <c r="M509" s="3">
        <v>1309887447</v>
      </c>
      <c r="N509">
        <v>252</v>
      </c>
      <c r="O509">
        <v>109</v>
      </c>
      <c r="P509">
        <v>965</v>
      </c>
      <c r="Q509">
        <v>20</v>
      </c>
      <c r="S509">
        <v>130</v>
      </c>
      <c r="T509" t="s">
        <v>73</v>
      </c>
      <c r="U509" t="s">
        <v>27</v>
      </c>
      <c r="V509">
        <v>76</v>
      </c>
      <c r="W509" t="str" cm="1">
        <f t="array" ref="W509">_xlfn.IFS(Table1[[#This Row],[Danceability %]]&lt;=35,"Low",Table1[[#This Row],[Danceability %]]&lt;=70,"Medium",Table1[[#This Row],[Danceability %]]&gt;70,"High")</f>
        <v>High</v>
      </c>
      <c r="X509">
        <v>44</v>
      </c>
      <c r="Y509">
        <v>77</v>
      </c>
      <c r="Z509" t="str" cm="1">
        <f t="array" ref="Z509">_xlfn.IFS(Table1[[#This Row],[Energy %]]&lt;=35,"Low",Table1[[#This Row],[Energy %]]&lt;=70,"Medium",Table1[[#This Row],[Energy %]]&gt;70,"High")</f>
        <v>High</v>
      </c>
      <c r="AA509">
        <v>1</v>
      </c>
      <c r="AB509" t="str" cm="1">
        <f t="array" ref="AB509">_xlfn.IFS(Table1[[#This Row],[Acousticness %]]&lt;=35,"Low",Table1[[#This Row],[Acousticness %]]&lt;=70,"Medium",Table1[[#This Row],[Acousticness %]]&gt;70,"High")</f>
        <v>Low</v>
      </c>
      <c r="AC509">
        <v>0</v>
      </c>
      <c r="AD509">
        <v>13</v>
      </c>
      <c r="AE509">
        <v>3</v>
      </c>
    </row>
    <row r="510" spans="1:31" x14ac:dyDescent="0.3">
      <c r="A510" t="s">
        <v>915</v>
      </c>
      <c r="B510" t="str">
        <f>PROPER(Table1[[#This Row],[track_name]])</f>
        <v>How Do I Make You Love Me?</v>
      </c>
      <c r="C510" t="s">
        <v>124</v>
      </c>
      <c r="D510" t="str">
        <f>PROPER(Table1[[#This Row],[artist(s)_name]])</f>
        <v>The Weeknd</v>
      </c>
      <c r="E510">
        <v>1</v>
      </c>
      <c r="F510" s="5">
        <f>IF(Table1[[#This Row],[Artist Count]]&gt;=4, "4+", Table1[[#This Row],[Artist Count]])</f>
        <v>1</v>
      </c>
      <c r="G510">
        <v>2022</v>
      </c>
      <c r="H510">
        <v>1</v>
      </c>
      <c r="I510">
        <v>7</v>
      </c>
      <c r="J510" s="4">
        <f>DATE(Table1[[#This Row],[Released Year]],Table1[[#This Row],[Released Month]],Table1[[#This Row],[Released Day]])</f>
        <v>44568</v>
      </c>
      <c r="K510">
        <v>1915</v>
      </c>
      <c r="L510">
        <v>0</v>
      </c>
      <c r="M510" s="3">
        <v>119238316</v>
      </c>
      <c r="N510">
        <v>7</v>
      </c>
      <c r="O510">
        <v>47</v>
      </c>
      <c r="P510">
        <v>15</v>
      </c>
      <c r="Q510">
        <v>0</v>
      </c>
      <c r="R510">
        <v>0</v>
      </c>
      <c r="S510">
        <v>121</v>
      </c>
      <c r="T510" t="s">
        <v>73</v>
      </c>
      <c r="U510" t="s">
        <v>39</v>
      </c>
      <c r="V510">
        <v>80</v>
      </c>
      <c r="W510" t="str" cm="1">
        <f t="array" ref="W510">_xlfn.IFS(Table1[[#This Row],[Danceability %]]&lt;=35,"Low",Table1[[#This Row],[Danceability %]]&lt;=70,"Medium",Table1[[#This Row],[Danceability %]]&gt;70,"High")</f>
        <v>High</v>
      </c>
      <c r="X510">
        <v>62</v>
      </c>
      <c r="Y510">
        <v>51</v>
      </c>
      <c r="Z510" t="str" cm="1">
        <f t="array" ref="Z510">_xlfn.IFS(Table1[[#This Row],[Energy %]]&lt;=35,"Low",Table1[[#This Row],[Energy %]]&lt;=70,"Medium",Table1[[#This Row],[Energy %]]&gt;70,"High")</f>
        <v>Medium</v>
      </c>
      <c r="AA510">
        <v>2</v>
      </c>
      <c r="AB510" t="str" cm="1">
        <f t="array" ref="AB510">_xlfn.IFS(Table1[[#This Row],[Acousticness %]]&lt;=35,"Low",Table1[[#This Row],[Acousticness %]]&lt;=70,"Medium",Table1[[#This Row],[Acousticness %]]&gt;70,"High")</f>
        <v>Low</v>
      </c>
      <c r="AC510">
        <v>0</v>
      </c>
      <c r="AD510">
        <v>9</v>
      </c>
      <c r="AE510">
        <v>8</v>
      </c>
    </row>
    <row r="511" spans="1:31" x14ac:dyDescent="0.3">
      <c r="A511" t="s">
        <v>916</v>
      </c>
      <c r="B511" t="str">
        <f>PROPER(Table1[[#This Row],[track_name]])</f>
        <v>Gasoline</v>
      </c>
      <c r="C511" t="s">
        <v>124</v>
      </c>
      <c r="D511" t="str">
        <f>PROPER(Table1[[#This Row],[artist(s)_name]])</f>
        <v>The Weeknd</v>
      </c>
      <c r="E511">
        <v>1</v>
      </c>
      <c r="F511" s="5">
        <f>IF(Table1[[#This Row],[Artist Count]]&gt;=4, "4+", Table1[[#This Row],[Artist Count]])</f>
        <v>1</v>
      </c>
      <c r="G511">
        <v>2022</v>
      </c>
      <c r="H511">
        <v>1</v>
      </c>
      <c r="I511">
        <v>7</v>
      </c>
      <c r="J511" s="4">
        <f>DATE(Table1[[#This Row],[Released Year]],Table1[[#This Row],[Released Month]],Table1[[#This Row],[Released Day]])</f>
        <v>44568</v>
      </c>
      <c r="K511">
        <v>2297</v>
      </c>
      <c r="L511">
        <v>0</v>
      </c>
      <c r="M511" s="3">
        <v>116903579</v>
      </c>
      <c r="N511">
        <v>11</v>
      </c>
      <c r="O511">
        <v>29</v>
      </c>
      <c r="P511">
        <v>14</v>
      </c>
      <c r="Q511">
        <v>0</v>
      </c>
      <c r="R511">
        <v>0</v>
      </c>
      <c r="S511">
        <v>123</v>
      </c>
      <c r="T511" t="s">
        <v>53</v>
      </c>
      <c r="U511" t="s">
        <v>39</v>
      </c>
      <c r="V511">
        <v>74</v>
      </c>
      <c r="W511" t="str" cm="1">
        <f t="array" ref="W511">_xlfn.IFS(Table1[[#This Row],[Danceability %]]&lt;=35,"Low",Table1[[#This Row],[Danceability %]]&lt;=70,"Medium",Table1[[#This Row],[Danceability %]]&gt;70,"High")</f>
        <v>High</v>
      </c>
      <c r="X511">
        <v>35</v>
      </c>
      <c r="Y511">
        <v>73</v>
      </c>
      <c r="Z511" t="str" cm="1">
        <f t="array" ref="Z511">_xlfn.IFS(Table1[[#This Row],[Energy %]]&lt;=35,"Low",Table1[[#This Row],[Energy %]]&lt;=70,"Medium",Table1[[#This Row],[Energy %]]&gt;70,"High")</f>
        <v>High</v>
      </c>
      <c r="AA511">
        <v>0</v>
      </c>
      <c r="AB511" t="str" cm="1">
        <f t="array" ref="AB511">_xlfn.IFS(Table1[[#This Row],[Acousticness %]]&lt;=35,"Low",Table1[[#This Row],[Acousticness %]]&lt;=70,"Medium",Table1[[#This Row],[Acousticness %]]&gt;70,"High")</f>
        <v>Low</v>
      </c>
      <c r="AC511">
        <v>0</v>
      </c>
      <c r="AD511">
        <v>21</v>
      </c>
      <c r="AE511">
        <v>5</v>
      </c>
    </row>
    <row r="512" spans="1:31" x14ac:dyDescent="0.3">
      <c r="A512" t="s">
        <v>917</v>
      </c>
      <c r="B512" t="str">
        <f>PROPER(Table1[[#This Row],[track_name]])</f>
        <v>Infinity</v>
      </c>
      <c r="C512" t="s">
        <v>918</v>
      </c>
      <c r="D512" t="str">
        <f>PROPER(Table1[[#This Row],[artist(s)_name]])</f>
        <v>Jaymes Young</v>
      </c>
      <c r="E512">
        <v>1</v>
      </c>
      <c r="F512" s="5">
        <f>IF(Table1[[#This Row],[Artist Count]]&gt;=4, "4+", Table1[[#This Row],[Artist Count]])</f>
        <v>1</v>
      </c>
      <c r="G512">
        <v>2017</v>
      </c>
      <c r="H512">
        <v>6</v>
      </c>
      <c r="I512">
        <v>23</v>
      </c>
      <c r="J512" s="4">
        <f>DATE(Table1[[#This Row],[Released Year]],Table1[[#This Row],[Released Month]],Table1[[#This Row],[Released Day]])</f>
        <v>42909</v>
      </c>
      <c r="K512">
        <v>4375</v>
      </c>
      <c r="L512">
        <v>0</v>
      </c>
      <c r="M512" s="3">
        <v>888046992</v>
      </c>
      <c r="N512">
        <v>24</v>
      </c>
      <c r="O512">
        <v>0</v>
      </c>
      <c r="P512">
        <v>396</v>
      </c>
      <c r="Q512">
        <v>0</v>
      </c>
      <c r="R512">
        <v>0</v>
      </c>
      <c r="S512">
        <v>122</v>
      </c>
      <c r="T512" t="s">
        <v>26</v>
      </c>
      <c r="U512" t="s">
        <v>39</v>
      </c>
      <c r="V512">
        <v>67</v>
      </c>
      <c r="W512" t="str" cm="1">
        <f t="array" ref="W512">_xlfn.IFS(Table1[[#This Row],[Danceability %]]&lt;=35,"Low",Table1[[#This Row],[Danceability %]]&lt;=70,"Medium",Table1[[#This Row],[Danceability %]]&gt;70,"High")</f>
        <v>Medium</v>
      </c>
      <c r="X512">
        <v>50</v>
      </c>
      <c r="Y512">
        <v>67</v>
      </c>
      <c r="Z512" t="str" cm="1">
        <f t="array" ref="Z512">_xlfn.IFS(Table1[[#This Row],[Energy %]]&lt;=35,"Low",Table1[[#This Row],[Energy %]]&lt;=70,"Medium",Table1[[#This Row],[Energy %]]&gt;70,"High")</f>
        <v>Medium</v>
      </c>
      <c r="AA512">
        <v>15</v>
      </c>
      <c r="AB512" t="str" cm="1">
        <f t="array" ref="AB512">_xlfn.IFS(Table1[[#This Row],[Acousticness %]]&lt;=35,"Low",Table1[[#This Row],[Acousticness %]]&lt;=70,"Medium",Table1[[#This Row],[Acousticness %]]&gt;70,"High")</f>
        <v>Low</v>
      </c>
      <c r="AC512">
        <v>0</v>
      </c>
      <c r="AD512">
        <v>30</v>
      </c>
      <c r="AE512">
        <v>4</v>
      </c>
    </row>
    <row r="513" spans="1:31" x14ac:dyDescent="0.3">
      <c r="A513" t="s">
        <v>919</v>
      </c>
      <c r="B513" t="str">
        <f>PROPER(Table1[[#This Row],[track_name]])</f>
        <v>Less Than Zero</v>
      </c>
      <c r="C513" t="s">
        <v>124</v>
      </c>
      <c r="D513" t="str">
        <f>PROPER(Table1[[#This Row],[artist(s)_name]])</f>
        <v>The Weeknd</v>
      </c>
      <c r="E513">
        <v>1</v>
      </c>
      <c r="F513" s="5">
        <f>IF(Table1[[#This Row],[Artist Count]]&gt;=4, "4+", Table1[[#This Row],[Artist Count]])</f>
        <v>1</v>
      </c>
      <c r="G513">
        <v>2022</v>
      </c>
      <c r="H513">
        <v>1</v>
      </c>
      <c r="I513">
        <v>7</v>
      </c>
      <c r="J513" s="4">
        <f>DATE(Table1[[#This Row],[Released Year]],Table1[[#This Row],[Released Month]],Table1[[#This Row],[Released Day]])</f>
        <v>44568</v>
      </c>
      <c r="K513">
        <v>2800</v>
      </c>
      <c r="L513">
        <v>0</v>
      </c>
      <c r="M513" s="3">
        <v>200660871</v>
      </c>
      <c r="N513">
        <v>18</v>
      </c>
      <c r="O513">
        <v>77</v>
      </c>
      <c r="P513">
        <v>61</v>
      </c>
      <c r="Q513">
        <v>0</v>
      </c>
      <c r="R513">
        <v>1</v>
      </c>
      <c r="S513">
        <v>143</v>
      </c>
      <c r="U513" t="s">
        <v>27</v>
      </c>
      <c r="V513">
        <v>53</v>
      </c>
      <c r="W513" t="str" cm="1">
        <f t="array" ref="W513">_xlfn.IFS(Table1[[#This Row],[Danceability %]]&lt;=35,"Low",Table1[[#This Row],[Danceability %]]&lt;=70,"Medium",Table1[[#This Row],[Danceability %]]&gt;70,"High")</f>
        <v>Medium</v>
      </c>
      <c r="X513">
        <v>50</v>
      </c>
      <c r="Y513">
        <v>79</v>
      </c>
      <c r="Z513" t="str" cm="1">
        <f t="array" ref="Z513">_xlfn.IFS(Table1[[#This Row],[Energy %]]&lt;=35,"Low",Table1[[#This Row],[Energy %]]&lt;=70,"Medium",Table1[[#This Row],[Energy %]]&gt;70,"High")</f>
        <v>High</v>
      </c>
      <c r="AA513">
        <v>0</v>
      </c>
      <c r="AB513" t="str" cm="1">
        <f t="array" ref="AB513">_xlfn.IFS(Table1[[#This Row],[Acousticness %]]&lt;=35,"Low",Table1[[#This Row],[Acousticness %]]&lt;=70,"Medium",Table1[[#This Row],[Acousticness %]]&gt;70,"High")</f>
        <v>Low</v>
      </c>
      <c r="AC513">
        <v>0</v>
      </c>
      <c r="AD513">
        <v>8</v>
      </c>
      <c r="AE513">
        <v>3</v>
      </c>
    </row>
    <row r="514" spans="1:31" x14ac:dyDescent="0.3">
      <c r="A514" t="s">
        <v>920</v>
      </c>
      <c r="B514" t="str">
        <f>PROPER(Table1[[#This Row],[track_name]])</f>
        <v>Take My Breath</v>
      </c>
      <c r="C514" t="s">
        <v>124</v>
      </c>
      <c r="D514" t="str">
        <f>PROPER(Table1[[#This Row],[artist(s)_name]])</f>
        <v>The Weeknd</v>
      </c>
      <c r="E514">
        <v>1</v>
      </c>
      <c r="F514" s="5">
        <f>IF(Table1[[#This Row],[Artist Count]]&gt;=4, "4+", Table1[[#This Row],[Artist Count]])</f>
        <v>1</v>
      </c>
      <c r="G514">
        <v>2021</v>
      </c>
      <c r="H514">
        <v>8</v>
      </c>
      <c r="I514">
        <v>6</v>
      </c>
      <c r="J514" s="4">
        <f>DATE(Table1[[#This Row],[Released Year]],Table1[[#This Row],[Released Month]],Table1[[#This Row],[Released Day]])</f>
        <v>44414</v>
      </c>
      <c r="K514">
        <v>2597</v>
      </c>
      <c r="L514">
        <v>0</v>
      </c>
      <c r="M514" s="3">
        <v>130655803</v>
      </c>
      <c r="N514">
        <v>17</v>
      </c>
      <c r="O514">
        <v>80</v>
      </c>
      <c r="P514">
        <v>38</v>
      </c>
      <c r="Q514">
        <v>0</v>
      </c>
      <c r="R514">
        <v>0</v>
      </c>
      <c r="S514">
        <v>121</v>
      </c>
      <c r="T514" t="s">
        <v>131</v>
      </c>
      <c r="U514" t="s">
        <v>39</v>
      </c>
      <c r="V514">
        <v>70</v>
      </c>
      <c r="W514" t="str" cm="1">
        <f t="array" ref="W514">_xlfn.IFS(Table1[[#This Row],[Danceability %]]&lt;=35,"Low",Table1[[#This Row],[Danceability %]]&lt;=70,"Medium",Table1[[#This Row],[Danceability %]]&gt;70,"High")</f>
        <v>Medium</v>
      </c>
      <c r="X514">
        <v>35</v>
      </c>
      <c r="Y514">
        <v>77</v>
      </c>
      <c r="Z514" t="str" cm="1">
        <f t="array" ref="Z514">_xlfn.IFS(Table1[[#This Row],[Energy %]]&lt;=35,"Low",Table1[[#This Row],[Energy %]]&lt;=70,"Medium",Table1[[#This Row],[Energy %]]&gt;70,"High")</f>
        <v>High</v>
      </c>
      <c r="AA514">
        <v>1</v>
      </c>
      <c r="AB514" t="str" cm="1">
        <f t="array" ref="AB514">_xlfn.IFS(Table1[[#This Row],[Acousticness %]]&lt;=35,"Low",Table1[[#This Row],[Acousticness %]]&lt;=70,"Medium",Table1[[#This Row],[Acousticness %]]&gt;70,"High")</f>
        <v>Low</v>
      </c>
      <c r="AC514">
        <v>0</v>
      </c>
      <c r="AD514">
        <v>26</v>
      </c>
      <c r="AE514">
        <v>4</v>
      </c>
    </row>
    <row r="515" spans="1:31" x14ac:dyDescent="0.3">
      <c r="A515" t="s">
        <v>921</v>
      </c>
      <c r="B515" t="str">
        <f>PROPER(Table1[[#This Row],[track_name]])</f>
        <v>Good 4 U</v>
      </c>
      <c r="C515" t="s">
        <v>32</v>
      </c>
      <c r="D515" t="str">
        <f>PROPER(Table1[[#This Row],[artist(s)_name]])</f>
        <v>Olivia Rodrigo</v>
      </c>
      <c r="E515">
        <v>1</v>
      </c>
      <c r="F515" s="5">
        <f>IF(Table1[[#This Row],[Artist Count]]&gt;=4, "4+", Table1[[#This Row],[Artist Count]])</f>
        <v>1</v>
      </c>
      <c r="G515">
        <v>2021</v>
      </c>
      <c r="H515">
        <v>5</v>
      </c>
      <c r="I515">
        <v>14</v>
      </c>
      <c r="J515" s="4">
        <f>DATE(Table1[[#This Row],[Released Year]],Table1[[#This Row],[Released Month]],Table1[[#This Row],[Released Day]])</f>
        <v>44330</v>
      </c>
      <c r="K515">
        <v>15563</v>
      </c>
      <c r="L515">
        <v>6</v>
      </c>
      <c r="M515" s="3">
        <v>1887039593</v>
      </c>
      <c r="N515">
        <v>259</v>
      </c>
      <c r="O515">
        <v>55</v>
      </c>
      <c r="P515">
        <v>461</v>
      </c>
      <c r="Q515">
        <v>1</v>
      </c>
      <c r="S515">
        <v>166</v>
      </c>
      <c r="T515" t="s">
        <v>53</v>
      </c>
      <c r="U515" t="s">
        <v>39</v>
      </c>
      <c r="V515">
        <v>56</v>
      </c>
      <c r="W515" t="str" cm="1">
        <f t="array" ref="W515">_xlfn.IFS(Table1[[#This Row],[Danceability %]]&lt;=35,"Low",Table1[[#This Row],[Danceability %]]&lt;=70,"Medium",Table1[[#This Row],[Danceability %]]&gt;70,"High")</f>
        <v>Medium</v>
      </c>
      <c r="X515">
        <v>68</v>
      </c>
      <c r="Y515">
        <v>66</v>
      </c>
      <c r="Z515" t="str" cm="1">
        <f t="array" ref="Z515">_xlfn.IFS(Table1[[#This Row],[Energy %]]&lt;=35,"Low",Table1[[#This Row],[Energy %]]&lt;=70,"Medium",Table1[[#This Row],[Energy %]]&gt;70,"High")</f>
        <v>Medium</v>
      </c>
      <c r="AA515">
        <v>28</v>
      </c>
      <c r="AB515" t="str" cm="1">
        <f t="array" ref="AB515">_xlfn.IFS(Table1[[#This Row],[Acousticness %]]&lt;=35,"Low",Table1[[#This Row],[Acousticness %]]&lt;=70,"Medium",Table1[[#This Row],[Acousticness %]]&gt;70,"High")</f>
        <v>Low</v>
      </c>
      <c r="AC515">
        <v>0</v>
      </c>
      <c r="AD515">
        <v>11</v>
      </c>
      <c r="AE515">
        <v>18</v>
      </c>
    </row>
    <row r="516" spans="1:31" x14ac:dyDescent="0.3">
      <c r="A516" t="s">
        <v>922</v>
      </c>
      <c r="B516" t="str">
        <f>PROPER(Table1[[#This Row],[track_name]])</f>
        <v>Here We Goï¿½Ï¿½Ï¿½ Again (Feat. Tyler, The Cr</v>
      </c>
      <c r="C516" t="s">
        <v>923</v>
      </c>
      <c r="D516" t="str">
        <f>PROPER(Table1[[#This Row],[artist(s)_name]])</f>
        <v>The Weeknd, Tyler, The Creator</v>
      </c>
      <c r="E516">
        <v>3</v>
      </c>
      <c r="F516" s="5">
        <f>IF(Table1[[#This Row],[Artist Count]]&gt;=4, "4+", Table1[[#This Row],[Artist Count]])</f>
        <v>3</v>
      </c>
      <c r="G516">
        <v>2022</v>
      </c>
      <c r="H516">
        <v>1</v>
      </c>
      <c r="I516">
        <v>7</v>
      </c>
      <c r="J516" s="4">
        <f>DATE(Table1[[#This Row],[Released Year]],Table1[[#This Row],[Released Month]],Table1[[#This Row],[Released Day]])</f>
        <v>44568</v>
      </c>
      <c r="K516">
        <v>1420</v>
      </c>
      <c r="L516">
        <v>0</v>
      </c>
      <c r="M516" s="3">
        <v>88103848</v>
      </c>
      <c r="N516">
        <v>7</v>
      </c>
      <c r="O516">
        <v>18</v>
      </c>
      <c r="P516">
        <v>7</v>
      </c>
      <c r="Q516">
        <v>0</v>
      </c>
      <c r="R516">
        <v>0</v>
      </c>
      <c r="S516">
        <v>135</v>
      </c>
      <c r="T516" t="s">
        <v>30</v>
      </c>
      <c r="U516" t="s">
        <v>27</v>
      </c>
      <c r="V516">
        <v>41</v>
      </c>
      <c r="W516" t="str" cm="1">
        <f t="array" ref="W516">_xlfn.IFS(Table1[[#This Row],[Danceability %]]&lt;=35,"Low",Table1[[#This Row],[Danceability %]]&lt;=70,"Medium",Table1[[#This Row],[Danceability %]]&gt;70,"High")</f>
        <v>Medium</v>
      </c>
      <c r="X516">
        <v>27</v>
      </c>
      <c r="Y516">
        <v>64</v>
      </c>
      <c r="Z516" t="str" cm="1">
        <f t="array" ref="Z516">_xlfn.IFS(Table1[[#This Row],[Energy %]]&lt;=35,"Low",Table1[[#This Row],[Energy %]]&lt;=70,"Medium",Table1[[#This Row],[Energy %]]&gt;70,"High")</f>
        <v>Medium</v>
      </c>
      <c r="AA516">
        <v>36</v>
      </c>
      <c r="AB516" t="str" cm="1">
        <f t="array" ref="AB516">_xlfn.IFS(Table1[[#This Row],[Acousticness %]]&lt;=35,"Low",Table1[[#This Row],[Acousticness %]]&lt;=70,"Medium",Table1[[#This Row],[Acousticness %]]&gt;70,"High")</f>
        <v>Medium</v>
      </c>
      <c r="AC516">
        <v>0</v>
      </c>
      <c r="AD516">
        <v>60</v>
      </c>
      <c r="AE516">
        <v>3</v>
      </c>
    </row>
    <row r="517" spans="1:31" x14ac:dyDescent="0.3">
      <c r="A517" t="s">
        <v>924</v>
      </c>
      <c r="B517" t="str">
        <f>PROPER(Table1[[#This Row],[track_name]])</f>
        <v>Best Friends</v>
      </c>
      <c r="C517" t="s">
        <v>124</v>
      </c>
      <c r="D517" t="str">
        <f>PROPER(Table1[[#This Row],[artist(s)_name]])</f>
        <v>The Weeknd</v>
      </c>
      <c r="E517">
        <v>1</v>
      </c>
      <c r="F517" s="5">
        <f>IF(Table1[[#This Row],[Artist Count]]&gt;=4, "4+", Table1[[#This Row],[Artist Count]])</f>
        <v>1</v>
      </c>
      <c r="G517">
        <v>2022</v>
      </c>
      <c r="H517">
        <v>1</v>
      </c>
      <c r="I517">
        <v>7</v>
      </c>
      <c r="J517" s="4">
        <f>DATE(Table1[[#This Row],[Released Year]],Table1[[#This Row],[Released Month]],Table1[[#This Row],[Released Day]])</f>
        <v>44568</v>
      </c>
      <c r="K517">
        <v>1292</v>
      </c>
      <c r="L517">
        <v>0</v>
      </c>
      <c r="M517" s="3">
        <v>101114984</v>
      </c>
      <c r="N517">
        <v>3</v>
      </c>
      <c r="O517">
        <v>18</v>
      </c>
      <c r="P517">
        <v>14</v>
      </c>
      <c r="Q517">
        <v>0</v>
      </c>
      <c r="R517">
        <v>0</v>
      </c>
      <c r="S517">
        <v>87</v>
      </c>
      <c r="T517" t="s">
        <v>100</v>
      </c>
      <c r="U517" t="s">
        <v>39</v>
      </c>
      <c r="V517">
        <v>49</v>
      </c>
      <c r="W517" t="str" cm="1">
        <f t="array" ref="W517">_xlfn.IFS(Table1[[#This Row],[Danceability %]]&lt;=35,"Low",Table1[[#This Row],[Danceability %]]&lt;=70,"Medium",Table1[[#This Row],[Danceability %]]&gt;70,"High")</f>
        <v>Medium</v>
      </c>
      <c r="X517">
        <v>49</v>
      </c>
      <c r="Y517">
        <v>59</v>
      </c>
      <c r="Z517" t="str" cm="1">
        <f t="array" ref="Z517">_xlfn.IFS(Table1[[#This Row],[Energy %]]&lt;=35,"Low",Table1[[#This Row],[Energy %]]&lt;=70,"Medium",Table1[[#This Row],[Energy %]]&gt;70,"High")</f>
        <v>Medium</v>
      </c>
      <c r="AA517">
        <v>44</v>
      </c>
      <c r="AB517" t="str" cm="1">
        <f t="array" ref="AB517">_xlfn.IFS(Table1[[#This Row],[Acousticness %]]&lt;=35,"Low",Table1[[#This Row],[Acousticness %]]&lt;=70,"Medium",Table1[[#This Row],[Acousticness %]]&gt;70,"High")</f>
        <v>Medium</v>
      </c>
      <c r="AC517">
        <v>0</v>
      </c>
      <c r="AD517">
        <v>35</v>
      </c>
      <c r="AE517">
        <v>21</v>
      </c>
    </row>
    <row r="518" spans="1:31" x14ac:dyDescent="0.3">
      <c r="A518" t="s">
        <v>925</v>
      </c>
      <c r="B518" t="str">
        <f>PROPER(Table1[[#This Row],[track_name]])</f>
        <v>Kiss Me More (Feat. Sza)</v>
      </c>
      <c r="C518" t="s">
        <v>926</v>
      </c>
      <c r="D518" t="str">
        <f>PROPER(Table1[[#This Row],[artist(s)_name]])</f>
        <v>Sza, Doja Cat</v>
      </c>
      <c r="E518">
        <v>2</v>
      </c>
      <c r="F518" s="5">
        <f>IF(Table1[[#This Row],[Artist Count]]&gt;=4, "4+", Table1[[#This Row],[Artist Count]])</f>
        <v>2</v>
      </c>
      <c r="G518">
        <v>2021</v>
      </c>
      <c r="H518">
        <v>4</v>
      </c>
      <c r="I518">
        <v>9</v>
      </c>
      <c r="J518" s="4">
        <f>DATE(Table1[[#This Row],[Released Year]],Table1[[#This Row],[Released Month]],Table1[[#This Row],[Released Day]])</f>
        <v>44295</v>
      </c>
      <c r="K518">
        <v>15867</v>
      </c>
      <c r="L518">
        <v>0</v>
      </c>
      <c r="M518" s="3">
        <v>1575467011</v>
      </c>
      <c r="N518">
        <v>382</v>
      </c>
      <c r="O518">
        <v>65</v>
      </c>
      <c r="P518">
        <v>497</v>
      </c>
      <c r="Q518">
        <v>0</v>
      </c>
      <c r="R518">
        <v>12</v>
      </c>
      <c r="S518">
        <v>111</v>
      </c>
      <c r="T518" t="s">
        <v>64</v>
      </c>
      <c r="U518" t="s">
        <v>27</v>
      </c>
      <c r="V518">
        <v>77</v>
      </c>
      <c r="W518" t="str" cm="1">
        <f t="array" ref="W518">_xlfn.IFS(Table1[[#This Row],[Danceability %]]&lt;=35,"Low",Table1[[#This Row],[Danceability %]]&lt;=70,"Medium",Table1[[#This Row],[Danceability %]]&gt;70,"High")</f>
        <v>High</v>
      </c>
      <c r="X518">
        <v>74</v>
      </c>
      <c r="Y518">
        <v>66</v>
      </c>
      <c r="Z518" t="str" cm="1">
        <f t="array" ref="Z518">_xlfn.IFS(Table1[[#This Row],[Energy %]]&lt;=35,"Low",Table1[[#This Row],[Energy %]]&lt;=70,"Medium",Table1[[#This Row],[Energy %]]&gt;70,"High")</f>
        <v>Medium</v>
      </c>
      <c r="AA518">
        <v>30</v>
      </c>
      <c r="AB518" t="str" cm="1">
        <f t="array" ref="AB518">_xlfn.IFS(Table1[[#This Row],[Acousticness %]]&lt;=35,"Low",Table1[[#This Row],[Acousticness %]]&lt;=70,"Medium",Table1[[#This Row],[Acousticness %]]&gt;70,"High")</f>
        <v>Low</v>
      </c>
      <c r="AC518">
        <v>0</v>
      </c>
      <c r="AD518">
        <v>13</v>
      </c>
      <c r="AE518">
        <v>3</v>
      </c>
    </row>
    <row r="519" spans="1:31" x14ac:dyDescent="0.3">
      <c r="A519" t="s">
        <v>927</v>
      </c>
      <c r="B519" t="str">
        <f>PROPER(Table1[[#This Row],[track_name]])</f>
        <v>I Heard You'Re Married (Feat. Lil Wayne)</v>
      </c>
      <c r="C519" t="s">
        <v>928</v>
      </c>
      <c r="D519" t="str">
        <f>PROPER(Table1[[#This Row],[artist(s)_name]])</f>
        <v>The Weeknd, Lil Wayne</v>
      </c>
      <c r="E519">
        <v>2</v>
      </c>
      <c r="F519" s="5">
        <f>IF(Table1[[#This Row],[Artist Count]]&gt;=4, "4+", Table1[[#This Row],[Artist Count]])</f>
        <v>2</v>
      </c>
      <c r="G519">
        <v>2022</v>
      </c>
      <c r="H519">
        <v>1</v>
      </c>
      <c r="I519">
        <v>7</v>
      </c>
      <c r="J519" s="4">
        <f>DATE(Table1[[#This Row],[Released Year]],Table1[[#This Row],[Released Month]],Table1[[#This Row],[Released Day]])</f>
        <v>44568</v>
      </c>
      <c r="K519">
        <v>1178</v>
      </c>
      <c r="L519">
        <v>0</v>
      </c>
      <c r="M519" s="3">
        <v>91656026</v>
      </c>
      <c r="N519">
        <v>9</v>
      </c>
      <c r="O519">
        <v>10</v>
      </c>
      <c r="P519">
        <v>9</v>
      </c>
      <c r="Q519">
        <v>0</v>
      </c>
      <c r="R519">
        <v>0</v>
      </c>
      <c r="S519">
        <v>110</v>
      </c>
      <c r="T519" t="s">
        <v>50</v>
      </c>
      <c r="U519" t="s">
        <v>27</v>
      </c>
      <c r="V519">
        <v>75</v>
      </c>
      <c r="W519" t="str" cm="1">
        <f t="array" ref="W519">_xlfn.IFS(Table1[[#This Row],[Danceability %]]&lt;=35,"Low",Table1[[#This Row],[Danceability %]]&lt;=70,"Medium",Table1[[#This Row],[Danceability %]]&gt;70,"High")</f>
        <v>High</v>
      </c>
      <c r="X519">
        <v>85</v>
      </c>
      <c r="Y519">
        <v>84</v>
      </c>
      <c r="Z519" t="str" cm="1">
        <f t="array" ref="Z519">_xlfn.IFS(Table1[[#This Row],[Energy %]]&lt;=35,"Low",Table1[[#This Row],[Energy %]]&lt;=70,"Medium",Table1[[#This Row],[Energy %]]&gt;70,"High")</f>
        <v>High</v>
      </c>
      <c r="AA519">
        <v>10</v>
      </c>
      <c r="AB519" t="str" cm="1">
        <f t="array" ref="AB519">_xlfn.IFS(Table1[[#This Row],[Acousticness %]]&lt;=35,"Low",Table1[[#This Row],[Acousticness %]]&lt;=70,"Medium",Table1[[#This Row],[Acousticness %]]&gt;70,"High")</f>
        <v>Low</v>
      </c>
      <c r="AC519">
        <v>0</v>
      </c>
      <c r="AD519">
        <v>31</v>
      </c>
      <c r="AE519">
        <v>19</v>
      </c>
    </row>
    <row r="520" spans="1:31" x14ac:dyDescent="0.3">
      <c r="A520" t="s">
        <v>929</v>
      </c>
      <c r="B520" t="str">
        <f>PROPER(Table1[[#This Row],[track_name]])</f>
        <v>Need To Know</v>
      </c>
      <c r="C520" t="s">
        <v>794</v>
      </c>
      <c r="D520" t="str">
        <f>PROPER(Table1[[#This Row],[artist(s)_name]])</f>
        <v>Doja Cat</v>
      </c>
      <c r="E520">
        <v>1</v>
      </c>
      <c r="F520" s="5">
        <f>IF(Table1[[#This Row],[Artist Count]]&gt;=4, "4+", Table1[[#This Row],[Artist Count]])</f>
        <v>1</v>
      </c>
      <c r="G520">
        <v>2021</v>
      </c>
      <c r="H520">
        <v>6</v>
      </c>
      <c r="I520">
        <v>11</v>
      </c>
      <c r="J520" s="4">
        <f>DATE(Table1[[#This Row],[Released Year]],Table1[[#This Row],[Released Month]],Table1[[#This Row],[Released Day]])</f>
        <v>44358</v>
      </c>
      <c r="K520">
        <v>6672</v>
      </c>
      <c r="L520">
        <v>0</v>
      </c>
      <c r="M520" s="3">
        <v>1042568408</v>
      </c>
      <c r="N520">
        <v>125</v>
      </c>
      <c r="O520">
        <v>36</v>
      </c>
      <c r="P520">
        <v>150</v>
      </c>
      <c r="Q520">
        <v>0</v>
      </c>
      <c r="S520">
        <v>130</v>
      </c>
      <c r="T520" t="s">
        <v>30</v>
      </c>
      <c r="U520" t="s">
        <v>27</v>
      </c>
      <c r="V520">
        <v>66</v>
      </c>
      <c r="W520" t="str" cm="1">
        <f t="array" ref="W520">_xlfn.IFS(Table1[[#This Row],[Danceability %]]&lt;=35,"Low",Table1[[#This Row],[Danceability %]]&lt;=70,"Medium",Table1[[#This Row],[Danceability %]]&gt;70,"High")</f>
        <v>Medium</v>
      </c>
      <c r="X520">
        <v>19</v>
      </c>
      <c r="Y520">
        <v>61</v>
      </c>
      <c r="Z520" t="str" cm="1">
        <f t="array" ref="Z520">_xlfn.IFS(Table1[[#This Row],[Energy %]]&lt;=35,"Low",Table1[[#This Row],[Energy %]]&lt;=70,"Medium",Table1[[#This Row],[Energy %]]&gt;70,"High")</f>
        <v>Medium</v>
      </c>
      <c r="AA520">
        <v>30</v>
      </c>
      <c r="AB520" t="str" cm="1">
        <f t="array" ref="AB520">_xlfn.IFS(Table1[[#This Row],[Acousticness %]]&lt;=35,"Low",Table1[[#This Row],[Acousticness %]]&lt;=70,"Medium",Table1[[#This Row],[Acousticness %]]&gt;70,"High")</f>
        <v>Low</v>
      </c>
      <c r="AC520">
        <v>0</v>
      </c>
      <c r="AD520">
        <v>9</v>
      </c>
      <c r="AE520">
        <v>7</v>
      </c>
    </row>
    <row r="521" spans="1:31" x14ac:dyDescent="0.3">
      <c r="A521" t="s">
        <v>930</v>
      </c>
      <c r="B521" t="str">
        <f>PROPER(Table1[[#This Row],[track_name]])</f>
        <v>Montero (Call Me By Your Name)</v>
      </c>
      <c r="C521" t="s">
        <v>714</v>
      </c>
      <c r="D521" t="str">
        <f>PROPER(Table1[[#This Row],[artist(s)_name]])</f>
        <v>Lil Nas X</v>
      </c>
      <c r="E521">
        <v>1</v>
      </c>
      <c r="F521" s="5">
        <f>IF(Table1[[#This Row],[Artist Count]]&gt;=4, "4+", Table1[[#This Row],[Artist Count]])</f>
        <v>1</v>
      </c>
      <c r="G521">
        <v>2020</v>
      </c>
      <c r="H521">
        <v>9</v>
      </c>
      <c r="I521">
        <v>18</v>
      </c>
      <c r="J521" s="4">
        <f>DATE(Table1[[#This Row],[Released Year]],Table1[[#This Row],[Released Month]],Table1[[#This Row],[Released Day]])</f>
        <v>44092</v>
      </c>
      <c r="K521">
        <v>12329</v>
      </c>
      <c r="L521">
        <v>0</v>
      </c>
      <c r="M521" s="3">
        <v>1735441776</v>
      </c>
      <c r="N521">
        <v>275</v>
      </c>
      <c r="O521">
        <v>19</v>
      </c>
      <c r="P521">
        <v>738</v>
      </c>
      <c r="Q521">
        <v>0</v>
      </c>
      <c r="S521">
        <v>179</v>
      </c>
      <c r="T521" t="s">
        <v>64</v>
      </c>
      <c r="U521" t="s">
        <v>39</v>
      </c>
      <c r="V521">
        <v>61</v>
      </c>
      <c r="W521" t="str" cm="1">
        <f t="array" ref="W521">_xlfn.IFS(Table1[[#This Row],[Danceability %]]&lt;=35,"Low",Table1[[#This Row],[Danceability %]]&lt;=70,"Medium",Table1[[#This Row],[Danceability %]]&gt;70,"High")</f>
        <v>Medium</v>
      </c>
      <c r="X521">
        <v>76</v>
      </c>
      <c r="Y521">
        <v>51</v>
      </c>
      <c r="Z521" t="str" cm="1">
        <f t="array" ref="Z521">_xlfn.IFS(Table1[[#This Row],[Energy %]]&lt;=35,"Low",Table1[[#This Row],[Energy %]]&lt;=70,"Medium",Table1[[#This Row],[Energy %]]&gt;70,"High")</f>
        <v>Medium</v>
      </c>
      <c r="AA521">
        <v>30</v>
      </c>
      <c r="AB521" t="str" cm="1">
        <f t="array" ref="AB521">_xlfn.IFS(Table1[[#This Row],[Acousticness %]]&lt;=35,"Low",Table1[[#This Row],[Acousticness %]]&lt;=70,"Medium",Table1[[#This Row],[Acousticness %]]&gt;70,"High")</f>
        <v>Low</v>
      </c>
      <c r="AC521">
        <v>0</v>
      </c>
      <c r="AD521">
        <v>38</v>
      </c>
      <c r="AE521">
        <v>15</v>
      </c>
    </row>
    <row r="522" spans="1:31" x14ac:dyDescent="0.3">
      <c r="A522" t="s">
        <v>931</v>
      </c>
      <c r="B522" t="str">
        <f>PROPER(Table1[[#This Row],[track_name]])</f>
        <v>Love Nwantiti (Ah Ah Ah)</v>
      </c>
      <c r="C522" t="s">
        <v>932</v>
      </c>
      <c r="D522" t="str">
        <f>PROPER(Table1[[#This Row],[artist(s)_name]])</f>
        <v>Ckay</v>
      </c>
      <c r="E522">
        <v>1</v>
      </c>
      <c r="F522" s="5">
        <f>IF(Table1[[#This Row],[Artist Count]]&gt;=4, "4+", Table1[[#This Row],[Artist Count]])</f>
        <v>1</v>
      </c>
      <c r="G522">
        <v>2019</v>
      </c>
      <c r="H522">
        <v>7</v>
      </c>
      <c r="I522">
        <v>26</v>
      </c>
      <c r="J522" s="4">
        <f>DATE(Table1[[#This Row],[Released Year]],Table1[[#This Row],[Released Month]],Table1[[#This Row],[Released Day]])</f>
        <v>43672</v>
      </c>
      <c r="K522">
        <v>5669</v>
      </c>
      <c r="L522">
        <v>2</v>
      </c>
      <c r="M522" s="3">
        <v>726837877</v>
      </c>
      <c r="N522">
        <v>74</v>
      </c>
      <c r="O522">
        <v>0</v>
      </c>
      <c r="P522">
        <v>262</v>
      </c>
      <c r="Q522">
        <v>14</v>
      </c>
      <c r="S522">
        <v>93</v>
      </c>
      <c r="T522" t="s">
        <v>33</v>
      </c>
      <c r="U522" t="s">
        <v>39</v>
      </c>
      <c r="V522">
        <v>74</v>
      </c>
      <c r="W522" t="str" cm="1">
        <f t="array" ref="W522">_xlfn.IFS(Table1[[#This Row],[Danceability %]]&lt;=35,"Low",Table1[[#This Row],[Danceability %]]&lt;=70,"Medium",Table1[[#This Row],[Danceability %]]&gt;70,"High")</f>
        <v>High</v>
      </c>
      <c r="X522">
        <v>53</v>
      </c>
      <c r="Y522">
        <v>73</v>
      </c>
      <c r="Z522" t="str" cm="1">
        <f t="array" ref="Z522">_xlfn.IFS(Table1[[#This Row],[Energy %]]&lt;=35,"Low",Table1[[#This Row],[Energy %]]&lt;=70,"Medium",Table1[[#This Row],[Energy %]]&gt;70,"High")</f>
        <v>High</v>
      </c>
      <c r="AA522">
        <v>61</v>
      </c>
      <c r="AB522" t="str" cm="1">
        <f t="array" ref="AB522">_xlfn.IFS(Table1[[#This Row],[Acousticness %]]&lt;=35,"Low",Table1[[#This Row],[Acousticness %]]&lt;=70,"Medium",Table1[[#This Row],[Acousticness %]]&gt;70,"High")</f>
        <v>Medium</v>
      </c>
      <c r="AC522">
        <v>0</v>
      </c>
      <c r="AD522">
        <v>13</v>
      </c>
      <c r="AE522">
        <v>4</v>
      </c>
    </row>
    <row r="523" spans="1:31" x14ac:dyDescent="0.3">
      <c r="A523" t="s">
        <v>933</v>
      </c>
      <c r="B523" t="str">
        <f>PROPER(Table1[[#This Row],[track_name]])</f>
        <v>Dawn Fm</v>
      </c>
      <c r="C523" t="s">
        <v>124</v>
      </c>
      <c r="D523" t="str">
        <f>PROPER(Table1[[#This Row],[artist(s)_name]])</f>
        <v>The Weeknd</v>
      </c>
      <c r="E523">
        <v>1</v>
      </c>
      <c r="F523" s="5">
        <f>IF(Table1[[#This Row],[Artist Count]]&gt;=4, "4+", Table1[[#This Row],[Artist Count]])</f>
        <v>1</v>
      </c>
      <c r="G523">
        <v>2022</v>
      </c>
      <c r="H523">
        <v>1</v>
      </c>
      <c r="I523">
        <v>7</v>
      </c>
      <c r="J523" s="4">
        <f>DATE(Table1[[#This Row],[Released Year]],Table1[[#This Row],[Released Month]],Table1[[#This Row],[Released Day]])</f>
        <v>44568</v>
      </c>
      <c r="K523">
        <v>811</v>
      </c>
      <c r="L523">
        <v>0</v>
      </c>
      <c r="M523" s="3">
        <v>53933526</v>
      </c>
      <c r="N523">
        <v>1</v>
      </c>
      <c r="O523">
        <v>8</v>
      </c>
      <c r="P523">
        <v>6</v>
      </c>
      <c r="Q523">
        <v>0</v>
      </c>
      <c r="R523">
        <v>0</v>
      </c>
      <c r="S523">
        <v>78</v>
      </c>
      <c r="T523" t="s">
        <v>36</v>
      </c>
      <c r="U523" t="s">
        <v>39</v>
      </c>
      <c r="V523">
        <v>27</v>
      </c>
      <c r="W523" t="str" cm="1">
        <f t="array" ref="W523">_xlfn.IFS(Table1[[#This Row],[Danceability %]]&lt;=35,"Low",Table1[[#This Row],[Danceability %]]&lt;=70,"Medium",Table1[[#This Row],[Danceability %]]&gt;70,"High")</f>
        <v>Low</v>
      </c>
      <c r="X523">
        <v>10</v>
      </c>
      <c r="Y523">
        <v>49</v>
      </c>
      <c r="Z523" t="str" cm="1">
        <f t="array" ref="Z523">_xlfn.IFS(Table1[[#This Row],[Energy %]]&lt;=35,"Low",Table1[[#This Row],[Energy %]]&lt;=70,"Medium",Table1[[#This Row],[Energy %]]&gt;70,"High")</f>
        <v>Medium</v>
      </c>
      <c r="AA523">
        <v>62</v>
      </c>
      <c r="AB523" t="str" cm="1">
        <f t="array" ref="AB523">_xlfn.IFS(Table1[[#This Row],[Acousticness %]]&lt;=35,"Low",Table1[[#This Row],[Acousticness %]]&lt;=70,"Medium",Table1[[#This Row],[Acousticness %]]&gt;70,"High")</f>
        <v>Medium</v>
      </c>
      <c r="AC523">
        <v>0</v>
      </c>
      <c r="AD523">
        <v>49</v>
      </c>
      <c r="AE523">
        <v>5</v>
      </c>
    </row>
    <row r="524" spans="1:31" x14ac:dyDescent="0.3">
      <c r="A524" t="s">
        <v>934</v>
      </c>
      <c r="B524" t="str">
        <f>PROPER(Table1[[#This Row],[track_name]])</f>
        <v>Surface Pressure</v>
      </c>
      <c r="C524" t="s">
        <v>935</v>
      </c>
      <c r="D524" t="str">
        <f>PROPER(Table1[[#This Row],[artist(s)_name]])</f>
        <v>Jessica Darrow</v>
      </c>
      <c r="E524">
        <v>1</v>
      </c>
      <c r="F524" s="5">
        <f>IF(Table1[[#This Row],[Artist Count]]&gt;=4, "4+", Table1[[#This Row],[Artist Count]])</f>
        <v>1</v>
      </c>
      <c r="G524">
        <v>2021</v>
      </c>
      <c r="H524">
        <v>11</v>
      </c>
      <c r="I524">
        <v>19</v>
      </c>
      <c r="J524" s="4">
        <f>DATE(Table1[[#This Row],[Released Year]],Table1[[#This Row],[Released Month]],Table1[[#This Row],[Released Day]])</f>
        <v>44519</v>
      </c>
      <c r="K524">
        <v>1756</v>
      </c>
      <c r="L524">
        <v>0</v>
      </c>
      <c r="M524" s="3">
        <v>267758538</v>
      </c>
      <c r="N524">
        <v>38</v>
      </c>
      <c r="O524">
        <v>48</v>
      </c>
      <c r="P524">
        <v>20</v>
      </c>
      <c r="Q524">
        <v>0</v>
      </c>
      <c r="R524">
        <v>0</v>
      </c>
      <c r="S524">
        <v>180</v>
      </c>
      <c r="T524" t="s">
        <v>50</v>
      </c>
      <c r="U524" t="s">
        <v>27</v>
      </c>
      <c r="V524">
        <v>65</v>
      </c>
      <c r="W524" t="str" cm="1">
        <f t="array" ref="W524">_xlfn.IFS(Table1[[#This Row],[Danceability %]]&lt;=35,"Low",Table1[[#This Row],[Danceability %]]&lt;=70,"Medium",Table1[[#This Row],[Danceability %]]&gt;70,"High")</f>
        <v>Medium</v>
      </c>
      <c r="X524">
        <v>37</v>
      </c>
      <c r="Y524">
        <v>58</v>
      </c>
      <c r="Z524" t="str" cm="1">
        <f t="array" ref="Z524">_xlfn.IFS(Table1[[#This Row],[Energy %]]&lt;=35,"Low",Table1[[#This Row],[Energy %]]&lt;=70,"Medium",Table1[[#This Row],[Energy %]]&gt;70,"High")</f>
        <v>Medium</v>
      </c>
      <c r="AA524">
        <v>2</v>
      </c>
      <c r="AB524" t="str" cm="1">
        <f t="array" ref="AB524">_xlfn.IFS(Table1[[#This Row],[Acousticness %]]&lt;=35,"Low",Table1[[#This Row],[Acousticness %]]&lt;=70,"Medium",Table1[[#This Row],[Acousticness %]]&gt;70,"High")</f>
        <v>Low</v>
      </c>
      <c r="AC524">
        <v>0</v>
      </c>
      <c r="AD524">
        <v>4</v>
      </c>
      <c r="AE524">
        <v>31</v>
      </c>
    </row>
    <row r="525" spans="1:31" x14ac:dyDescent="0.3">
      <c r="A525" t="s">
        <v>936</v>
      </c>
      <c r="B525" t="str">
        <f>PROPER(Table1[[#This Row],[track_name]])</f>
        <v>Starry Eyes</v>
      </c>
      <c r="C525" t="s">
        <v>124</v>
      </c>
      <c r="D525" t="str">
        <f>PROPER(Table1[[#This Row],[artist(s)_name]])</f>
        <v>The Weeknd</v>
      </c>
      <c r="E525">
        <v>1</v>
      </c>
      <c r="F525" s="5">
        <f>IF(Table1[[#This Row],[Artist Count]]&gt;=4, "4+", Table1[[#This Row],[Artist Count]])</f>
        <v>1</v>
      </c>
      <c r="G525">
        <v>2022</v>
      </c>
      <c r="H525">
        <v>1</v>
      </c>
      <c r="I525">
        <v>7</v>
      </c>
      <c r="J525" s="4">
        <f>DATE(Table1[[#This Row],[Released Year]],Table1[[#This Row],[Released Month]],Table1[[#This Row],[Released Day]])</f>
        <v>44568</v>
      </c>
      <c r="K525">
        <v>1014</v>
      </c>
      <c r="L525">
        <v>0</v>
      </c>
      <c r="M525" s="3">
        <v>74601456</v>
      </c>
      <c r="N525">
        <v>1</v>
      </c>
      <c r="O525">
        <v>17</v>
      </c>
      <c r="P525">
        <v>11</v>
      </c>
      <c r="Q525">
        <v>0</v>
      </c>
      <c r="R525">
        <v>0</v>
      </c>
      <c r="S525">
        <v>86</v>
      </c>
      <c r="T525" t="s">
        <v>36</v>
      </c>
      <c r="U525" t="s">
        <v>39</v>
      </c>
      <c r="V525">
        <v>28</v>
      </c>
      <c r="W525" t="str" cm="1">
        <f t="array" ref="W525">_xlfn.IFS(Table1[[#This Row],[Danceability %]]&lt;=35,"Low",Table1[[#This Row],[Danceability %]]&lt;=70,"Medium",Table1[[#This Row],[Danceability %]]&gt;70,"High")</f>
        <v>Low</v>
      </c>
      <c r="X525">
        <v>13</v>
      </c>
      <c r="Y525">
        <v>41</v>
      </c>
      <c r="Z525" t="str" cm="1">
        <f t="array" ref="Z525">_xlfn.IFS(Table1[[#This Row],[Energy %]]&lt;=35,"Low",Table1[[#This Row],[Energy %]]&lt;=70,"Medium",Table1[[#This Row],[Energy %]]&gt;70,"High")</f>
        <v>Medium</v>
      </c>
      <c r="AA525">
        <v>50</v>
      </c>
      <c r="AB525" t="str" cm="1">
        <f t="array" ref="AB525">_xlfn.IFS(Table1[[#This Row],[Acousticness %]]&lt;=35,"Low",Table1[[#This Row],[Acousticness %]]&lt;=70,"Medium",Table1[[#This Row],[Acousticness %]]&gt;70,"High")</f>
        <v>Medium</v>
      </c>
      <c r="AC525">
        <v>0</v>
      </c>
      <c r="AD525">
        <v>19</v>
      </c>
      <c r="AE525">
        <v>3</v>
      </c>
    </row>
    <row r="526" spans="1:31" x14ac:dyDescent="0.3">
      <c r="A526" t="s">
        <v>937</v>
      </c>
      <c r="B526" t="str">
        <f>PROPER(Table1[[#This Row],[track_name]])</f>
        <v>Thats What I Want</v>
      </c>
      <c r="C526" t="s">
        <v>714</v>
      </c>
      <c r="D526" t="str">
        <f>PROPER(Table1[[#This Row],[artist(s)_name]])</f>
        <v>Lil Nas X</v>
      </c>
      <c r="E526">
        <v>1</v>
      </c>
      <c r="F526" s="5">
        <f>IF(Table1[[#This Row],[Artist Count]]&gt;=4, "4+", Table1[[#This Row],[Artist Count]])</f>
        <v>1</v>
      </c>
      <c r="G526">
        <v>2021</v>
      </c>
      <c r="H526">
        <v>9</v>
      </c>
      <c r="I526">
        <v>17</v>
      </c>
      <c r="J526" s="4">
        <f>DATE(Table1[[#This Row],[Released Year]],Table1[[#This Row],[Released Month]],Table1[[#This Row],[Released Day]])</f>
        <v>44456</v>
      </c>
      <c r="K526">
        <v>7963</v>
      </c>
      <c r="L526">
        <v>0</v>
      </c>
      <c r="M526" s="3">
        <v>920797189</v>
      </c>
      <c r="N526">
        <v>173</v>
      </c>
      <c r="O526">
        <v>7</v>
      </c>
      <c r="P526">
        <v>298</v>
      </c>
      <c r="Q526">
        <v>0</v>
      </c>
      <c r="R526">
        <v>4</v>
      </c>
      <c r="S526">
        <v>88</v>
      </c>
      <c r="T526" t="s">
        <v>30</v>
      </c>
      <c r="U526" t="s">
        <v>39</v>
      </c>
      <c r="V526">
        <v>74</v>
      </c>
      <c r="W526" t="str" cm="1">
        <f t="array" ref="W526">_xlfn.IFS(Table1[[#This Row],[Danceability %]]&lt;=35,"Low",Table1[[#This Row],[Danceability %]]&lt;=70,"Medium",Table1[[#This Row],[Danceability %]]&gt;70,"High")</f>
        <v>High</v>
      </c>
      <c r="X526">
        <v>55</v>
      </c>
      <c r="Y526">
        <v>85</v>
      </c>
      <c r="Z526" t="str" cm="1">
        <f t="array" ref="Z526">_xlfn.IFS(Table1[[#This Row],[Energy %]]&lt;=35,"Low",Table1[[#This Row],[Energy %]]&lt;=70,"Medium",Table1[[#This Row],[Energy %]]&gt;70,"High")</f>
        <v>High</v>
      </c>
      <c r="AA526">
        <v>1</v>
      </c>
      <c r="AB526" t="str" cm="1">
        <f t="array" ref="AB526">_xlfn.IFS(Table1[[#This Row],[Acousticness %]]&lt;=35,"Low",Table1[[#This Row],[Acousticness %]]&lt;=70,"Medium",Table1[[#This Row],[Acousticness %]]&gt;70,"High")</f>
        <v>Low</v>
      </c>
      <c r="AC526">
        <v>0</v>
      </c>
      <c r="AD526">
        <v>5</v>
      </c>
      <c r="AE526">
        <v>22</v>
      </c>
    </row>
    <row r="527" spans="1:31" x14ac:dyDescent="0.3">
      <c r="A527" t="s">
        <v>938</v>
      </c>
      <c r="B527" t="str">
        <f>PROPER(Table1[[#This Row],[track_name]])</f>
        <v>One Right Now (With The Weeknd)</v>
      </c>
      <c r="C527" t="s">
        <v>939</v>
      </c>
      <c r="D527" t="str">
        <f>PROPER(Table1[[#This Row],[artist(s)_name]])</f>
        <v>The Weeknd, Post Malone</v>
      </c>
      <c r="E527">
        <v>2</v>
      </c>
      <c r="F527" s="5">
        <f>IF(Table1[[#This Row],[Artist Count]]&gt;=4, "4+", Table1[[#This Row],[Artist Count]])</f>
        <v>2</v>
      </c>
      <c r="G527">
        <v>2021</v>
      </c>
      <c r="H527">
        <v>11</v>
      </c>
      <c r="I527">
        <v>5</v>
      </c>
      <c r="J527" s="4">
        <f>DATE(Table1[[#This Row],[Released Year]],Table1[[#This Row],[Released Month]],Table1[[#This Row],[Released Day]])</f>
        <v>44505</v>
      </c>
      <c r="K527">
        <v>4771</v>
      </c>
      <c r="L527">
        <v>0</v>
      </c>
      <c r="M527" s="3">
        <v>539595276</v>
      </c>
      <c r="N527">
        <v>68</v>
      </c>
      <c r="O527">
        <v>18</v>
      </c>
      <c r="P527">
        <v>75</v>
      </c>
      <c r="Q527">
        <v>0</v>
      </c>
      <c r="R527">
        <v>1</v>
      </c>
      <c r="S527">
        <v>97</v>
      </c>
      <c r="T527" t="s">
        <v>30</v>
      </c>
      <c r="U527" t="s">
        <v>27</v>
      </c>
      <c r="V527">
        <v>68</v>
      </c>
      <c r="W527" t="str" cm="1">
        <f t="array" ref="W527">_xlfn.IFS(Table1[[#This Row],[Danceability %]]&lt;=35,"Low",Table1[[#This Row],[Danceability %]]&lt;=70,"Medium",Table1[[#This Row],[Danceability %]]&gt;70,"High")</f>
        <v>Medium</v>
      </c>
      <c r="X527">
        <v>72</v>
      </c>
      <c r="Y527">
        <v>78</v>
      </c>
      <c r="Z527" t="str" cm="1">
        <f t="array" ref="Z527">_xlfn.IFS(Table1[[#This Row],[Energy %]]&lt;=35,"Low",Table1[[#This Row],[Energy %]]&lt;=70,"Medium",Table1[[#This Row],[Energy %]]&gt;70,"High")</f>
        <v>High</v>
      </c>
      <c r="AA527">
        <v>4</v>
      </c>
      <c r="AB527" t="str" cm="1">
        <f t="array" ref="AB527">_xlfn.IFS(Table1[[#This Row],[Acousticness %]]&lt;=35,"Low",Table1[[#This Row],[Acousticness %]]&lt;=70,"Medium",Table1[[#This Row],[Acousticness %]]&gt;70,"High")</f>
        <v>Low</v>
      </c>
      <c r="AC527">
        <v>0</v>
      </c>
      <c r="AD527">
        <v>7</v>
      </c>
      <c r="AE527">
        <v>5</v>
      </c>
    </row>
    <row r="528" spans="1:31" x14ac:dyDescent="0.3">
      <c r="A528" t="s">
        <v>940</v>
      </c>
      <c r="B528" t="str">
        <f>PROPER(Table1[[#This Row],[track_name]])</f>
        <v>Beggin</v>
      </c>
      <c r="C528" t="s">
        <v>941</v>
      </c>
      <c r="D528" t="str">
        <f>PROPER(Table1[[#This Row],[artist(s)_name]])</f>
        <v>Mï¿½Ï¿½Ne</v>
      </c>
      <c r="E528">
        <v>1</v>
      </c>
      <c r="F528" s="5">
        <f>IF(Table1[[#This Row],[Artist Count]]&gt;=4, "4+", Table1[[#This Row],[Artist Count]])</f>
        <v>1</v>
      </c>
      <c r="G528">
        <v>2017</v>
      </c>
      <c r="H528">
        <v>12</v>
      </c>
      <c r="I528">
        <v>8</v>
      </c>
      <c r="J528" s="4">
        <f>DATE(Table1[[#This Row],[Released Year]],Table1[[#This Row],[Released Month]],Table1[[#This Row],[Released Day]])</f>
        <v>43077</v>
      </c>
      <c r="K528">
        <v>8559</v>
      </c>
      <c r="L528">
        <v>0</v>
      </c>
      <c r="M528" s="3">
        <v>1367810478</v>
      </c>
      <c r="N528">
        <v>183</v>
      </c>
      <c r="O528">
        <v>64</v>
      </c>
      <c r="P528">
        <v>964</v>
      </c>
      <c r="Q528">
        <v>9</v>
      </c>
      <c r="R528">
        <v>75</v>
      </c>
      <c r="S528">
        <v>134</v>
      </c>
      <c r="T528" t="s">
        <v>26</v>
      </c>
      <c r="U528" t="s">
        <v>39</v>
      </c>
      <c r="V528">
        <v>71</v>
      </c>
      <c r="W528" t="str" cm="1">
        <f t="array" ref="W528">_xlfn.IFS(Table1[[#This Row],[Danceability %]]&lt;=35,"Low",Table1[[#This Row],[Danceability %]]&lt;=70,"Medium",Table1[[#This Row],[Danceability %]]&gt;70,"High")</f>
        <v>High</v>
      </c>
      <c r="X528">
        <v>59</v>
      </c>
      <c r="Y528">
        <v>80</v>
      </c>
      <c r="Z528" t="str" cm="1">
        <f t="array" ref="Z528">_xlfn.IFS(Table1[[#This Row],[Energy %]]&lt;=35,"Low",Table1[[#This Row],[Energy %]]&lt;=70,"Medium",Table1[[#This Row],[Energy %]]&gt;70,"High")</f>
        <v>High</v>
      </c>
      <c r="AA528">
        <v>13</v>
      </c>
      <c r="AB528" t="str" cm="1">
        <f t="array" ref="AB528">_xlfn.IFS(Table1[[#This Row],[Acousticness %]]&lt;=35,"Low",Table1[[#This Row],[Acousticness %]]&lt;=70,"Medium",Table1[[#This Row],[Acousticness %]]&gt;70,"High")</f>
        <v>Low</v>
      </c>
      <c r="AC528">
        <v>0</v>
      </c>
      <c r="AD528">
        <v>36</v>
      </c>
      <c r="AE528">
        <v>5</v>
      </c>
    </row>
    <row r="529" spans="1:31" x14ac:dyDescent="0.3">
      <c r="A529" t="s">
        <v>942</v>
      </c>
      <c r="B529" t="str">
        <f>PROPER(Table1[[#This Row],[track_name]])</f>
        <v>Mon Amour - Remix</v>
      </c>
      <c r="C529" t="s">
        <v>943</v>
      </c>
      <c r="D529" t="str">
        <f>PROPER(Table1[[#This Row],[artist(s)_name]])</f>
        <v>Aitana, Zzoilo</v>
      </c>
      <c r="E529">
        <v>2</v>
      </c>
      <c r="F529" s="5">
        <f>IF(Table1[[#This Row],[Artist Count]]&gt;=4, "4+", Table1[[#This Row],[Artist Count]])</f>
        <v>2</v>
      </c>
      <c r="G529">
        <v>2020</v>
      </c>
      <c r="H529">
        <v>9</v>
      </c>
      <c r="I529">
        <v>21</v>
      </c>
      <c r="J529" s="4">
        <f>DATE(Table1[[#This Row],[Released Year]],Table1[[#This Row],[Released Month]],Table1[[#This Row],[Released Day]])</f>
        <v>44095</v>
      </c>
      <c r="K529">
        <v>3221</v>
      </c>
      <c r="L529">
        <v>2</v>
      </c>
      <c r="M529" s="3">
        <v>578207856</v>
      </c>
      <c r="N529">
        <v>67</v>
      </c>
      <c r="O529">
        <v>13</v>
      </c>
      <c r="P529">
        <v>139</v>
      </c>
      <c r="Q529">
        <v>0</v>
      </c>
      <c r="R529">
        <v>40</v>
      </c>
      <c r="S529">
        <v>116</v>
      </c>
      <c r="T529" t="s">
        <v>50</v>
      </c>
      <c r="U529" t="s">
        <v>27</v>
      </c>
      <c r="V529">
        <v>75</v>
      </c>
      <c r="W529" t="str" cm="1">
        <f t="array" ref="W529">_xlfn.IFS(Table1[[#This Row],[Danceability %]]&lt;=35,"Low",Table1[[#This Row],[Danceability %]]&lt;=70,"Medium",Table1[[#This Row],[Danceability %]]&gt;70,"High")</f>
        <v>High</v>
      </c>
      <c r="X529">
        <v>36</v>
      </c>
      <c r="Y529">
        <v>76</v>
      </c>
      <c r="Z529" t="str" cm="1">
        <f t="array" ref="Z529">_xlfn.IFS(Table1[[#This Row],[Energy %]]&lt;=35,"Low",Table1[[#This Row],[Energy %]]&lt;=70,"Medium",Table1[[#This Row],[Energy %]]&gt;70,"High")</f>
        <v>High</v>
      </c>
      <c r="AA529">
        <v>12</v>
      </c>
      <c r="AB529" t="str" cm="1">
        <f t="array" ref="AB529">_xlfn.IFS(Table1[[#This Row],[Acousticness %]]&lt;=35,"Low",Table1[[#This Row],[Acousticness %]]&lt;=70,"Medium",Table1[[#This Row],[Acousticness %]]&gt;70,"High")</f>
        <v>Low</v>
      </c>
      <c r="AC529">
        <v>0</v>
      </c>
      <c r="AD529">
        <v>10</v>
      </c>
      <c r="AE529">
        <v>10</v>
      </c>
    </row>
    <row r="530" spans="1:31" x14ac:dyDescent="0.3">
      <c r="A530" t="s">
        <v>944</v>
      </c>
      <c r="B530" t="str">
        <f>PROPER(Table1[[#This Row],[track_name]])</f>
        <v>Lo Siento Bb:/ (With Bad Bunny &amp; Julieta Venegas)</v>
      </c>
      <c r="C530" t="s">
        <v>945</v>
      </c>
      <c r="D530" t="str">
        <f>PROPER(Table1[[#This Row],[artist(s)_name]])</f>
        <v>Julieta Venegas, Bad Bunny, Tainy</v>
      </c>
      <c r="E530">
        <v>3</v>
      </c>
      <c r="F530" s="5">
        <f>IF(Table1[[#This Row],[Artist Count]]&gt;=4, "4+", Table1[[#This Row],[Artist Count]])</f>
        <v>3</v>
      </c>
      <c r="G530">
        <v>2021</v>
      </c>
      <c r="H530">
        <v>10</v>
      </c>
      <c r="I530">
        <v>5</v>
      </c>
      <c r="J530" s="4">
        <f>DATE(Table1[[#This Row],[Released Year]],Table1[[#This Row],[Released Month]],Table1[[#This Row],[Released Day]])</f>
        <v>44474</v>
      </c>
      <c r="K530">
        <v>3423</v>
      </c>
      <c r="L530">
        <v>26</v>
      </c>
      <c r="M530" s="3">
        <v>775542072</v>
      </c>
      <c r="N530">
        <v>61</v>
      </c>
      <c r="O530">
        <v>65</v>
      </c>
      <c r="P530">
        <v>53</v>
      </c>
      <c r="Q530">
        <v>6</v>
      </c>
      <c r="R530">
        <v>0</v>
      </c>
      <c r="S530">
        <v>170</v>
      </c>
      <c r="T530" t="s">
        <v>100</v>
      </c>
      <c r="U530" t="s">
        <v>39</v>
      </c>
      <c r="V530">
        <v>64</v>
      </c>
      <c r="W530" t="str" cm="1">
        <f t="array" ref="W530">_xlfn.IFS(Table1[[#This Row],[Danceability %]]&lt;=35,"Low",Table1[[#This Row],[Danceability %]]&lt;=70,"Medium",Table1[[#This Row],[Danceability %]]&gt;70,"High")</f>
        <v>Medium</v>
      </c>
      <c r="X530">
        <v>14</v>
      </c>
      <c r="Y530">
        <v>70</v>
      </c>
      <c r="Z530" t="str" cm="1">
        <f t="array" ref="Z530">_xlfn.IFS(Table1[[#This Row],[Energy %]]&lt;=35,"Low",Table1[[#This Row],[Energy %]]&lt;=70,"Medium",Table1[[#This Row],[Energy %]]&gt;70,"High")</f>
        <v>Medium</v>
      </c>
      <c r="AA530">
        <v>9</v>
      </c>
      <c r="AB530" t="str" cm="1">
        <f t="array" ref="AB530">_xlfn.IFS(Table1[[#This Row],[Acousticness %]]&lt;=35,"Low",Table1[[#This Row],[Acousticness %]]&lt;=70,"Medium",Table1[[#This Row],[Acousticness %]]&gt;70,"High")</f>
        <v>Low</v>
      </c>
      <c r="AC530">
        <v>0</v>
      </c>
      <c r="AD530">
        <v>9</v>
      </c>
      <c r="AE530">
        <v>8</v>
      </c>
    </row>
    <row r="531" spans="1:31" x14ac:dyDescent="0.3">
      <c r="A531" t="s">
        <v>946</v>
      </c>
      <c r="B531" t="str">
        <f>PROPER(Table1[[#This Row],[track_name]])</f>
        <v>Money</v>
      </c>
      <c r="C531" t="s">
        <v>947</v>
      </c>
      <c r="D531" t="str">
        <f>PROPER(Table1[[#This Row],[artist(s)_name]])</f>
        <v>Lisa</v>
      </c>
      <c r="E531">
        <v>1</v>
      </c>
      <c r="F531" s="5">
        <f>IF(Table1[[#This Row],[Artist Count]]&gt;=4, "4+", Table1[[#This Row],[Artist Count]])</f>
        <v>1</v>
      </c>
      <c r="G531">
        <v>2021</v>
      </c>
      <c r="H531">
        <v>9</v>
      </c>
      <c r="I531">
        <v>10</v>
      </c>
      <c r="J531" s="4">
        <f>DATE(Table1[[#This Row],[Released Year]],Table1[[#This Row],[Released Month]],Table1[[#This Row],[Released Day]])</f>
        <v>44449</v>
      </c>
      <c r="K531">
        <v>2566</v>
      </c>
      <c r="L531">
        <v>13</v>
      </c>
      <c r="M531" s="3">
        <v>863625566</v>
      </c>
      <c r="N531">
        <v>44</v>
      </c>
      <c r="O531">
        <v>109</v>
      </c>
      <c r="P531">
        <v>131</v>
      </c>
      <c r="Q531">
        <v>0</v>
      </c>
      <c r="S531">
        <v>140</v>
      </c>
      <c r="T531" t="s">
        <v>30</v>
      </c>
      <c r="U531" t="s">
        <v>39</v>
      </c>
      <c r="V531">
        <v>83</v>
      </c>
      <c r="W531" t="str" cm="1">
        <f t="array" ref="W531">_xlfn.IFS(Table1[[#This Row],[Danceability %]]&lt;=35,"Low",Table1[[#This Row],[Danceability %]]&lt;=70,"Medium",Table1[[#This Row],[Danceability %]]&gt;70,"High")</f>
        <v>High</v>
      </c>
      <c r="X531">
        <v>40</v>
      </c>
      <c r="Y531">
        <v>55</v>
      </c>
      <c r="Z531" t="str" cm="1">
        <f t="array" ref="Z531">_xlfn.IFS(Table1[[#This Row],[Energy %]]&lt;=35,"Low",Table1[[#This Row],[Energy %]]&lt;=70,"Medium",Table1[[#This Row],[Energy %]]&gt;70,"High")</f>
        <v>Medium</v>
      </c>
      <c r="AA531">
        <v>16</v>
      </c>
      <c r="AB531" t="str" cm="1">
        <f t="array" ref="AB531">_xlfn.IFS(Table1[[#This Row],[Acousticness %]]&lt;=35,"Low",Table1[[#This Row],[Acousticness %]]&lt;=70,"Medium",Table1[[#This Row],[Acousticness %]]&gt;70,"High")</f>
        <v>Low</v>
      </c>
      <c r="AC531">
        <v>0</v>
      </c>
      <c r="AD531">
        <v>14</v>
      </c>
      <c r="AE531">
        <v>23</v>
      </c>
    </row>
    <row r="532" spans="1:31" x14ac:dyDescent="0.3">
      <c r="A532" t="s">
        <v>948</v>
      </c>
      <c r="B532" t="str">
        <f>PROPER(Table1[[#This Row],[track_name]])</f>
        <v>The Motto</v>
      </c>
      <c r="C532" t="s">
        <v>949</v>
      </c>
      <c r="D532" t="str">
        <f>PROPER(Table1[[#This Row],[artist(s)_name]])</f>
        <v>Tiï¿½Ï¿½Sto, Ava</v>
      </c>
      <c r="E532">
        <v>2</v>
      </c>
      <c r="F532" s="5">
        <f>IF(Table1[[#This Row],[Artist Count]]&gt;=4, "4+", Table1[[#This Row],[Artist Count]])</f>
        <v>2</v>
      </c>
      <c r="G532">
        <v>2021</v>
      </c>
      <c r="H532">
        <v>11</v>
      </c>
      <c r="I532">
        <v>4</v>
      </c>
      <c r="J532" s="4">
        <f>DATE(Table1[[#This Row],[Released Year]],Table1[[#This Row],[Released Month]],Table1[[#This Row],[Released Day]])</f>
        <v>44504</v>
      </c>
      <c r="K532">
        <v>9151</v>
      </c>
      <c r="L532">
        <v>6</v>
      </c>
      <c r="M532" s="3">
        <v>656013912</v>
      </c>
      <c r="N532">
        <v>240</v>
      </c>
      <c r="O532">
        <v>107</v>
      </c>
      <c r="P532">
        <v>268</v>
      </c>
      <c r="Q532">
        <v>0</v>
      </c>
      <c r="R532">
        <v>5</v>
      </c>
      <c r="S532">
        <v>118</v>
      </c>
      <c r="T532" t="s">
        <v>73</v>
      </c>
      <c r="U532" t="s">
        <v>39</v>
      </c>
      <c r="V532">
        <v>75</v>
      </c>
      <c r="W532" t="str" cm="1">
        <f t="array" ref="W532">_xlfn.IFS(Table1[[#This Row],[Danceability %]]&lt;=35,"Low",Table1[[#This Row],[Danceability %]]&lt;=70,"Medium",Table1[[#This Row],[Danceability %]]&gt;70,"High")</f>
        <v>High</v>
      </c>
      <c r="X532">
        <v>46</v>
      </c>
      <c r="Y532">
        <v>76</v>
      </c>
      <c r="Z532" t="str" cm="1">
        <f t="array" ref="Z532">_xlfn.IFS(Table1[[#This Row],[Energy %]]&lt;=35,"Low",Table1[[#This Row],[Energy %]]&lt;=70,"Medium",Table1[[#This Row],[Energy %]]&gt;70,"High")</f>
        <v>High</v>
      </c>
      <c r="AA532">
        <v>3</v>
      </c>
      <c r="AB532" t="str" cm="1">
        <f t="array" ref="AB532">_xlfn.IFS(Table1[[#This Row],[Acousticness %]]&lt;=35,"Low",Table1[[#This Row],[Acousticness %]]&lt;=70,"Medium",Table1[[#This Row],[Acousticness %]]&gt;70,"High")</f>
        <v>Low</v>
      </c>
      <c r="AC532">
        <v>0</v>
      </c>
      <c r="AD532">
        <v>9</v>
      </c>
      <c r="AE532">
        <v>4</v>
      </c>
    </row>
    <row r="533" spans="1:31" x14ac:dyDescent="0.3">
      <c r="A533" t="s">
        <v>950</v>
      </c>
      <c r="B533" t="str">
        <f>PROPER(Table1[[#This Row],[track_name]])</f>
        <v>Happier Than Ever</v>
      </c>
      <c r="C533" t="s">
        <v>68</v>
      </c>
      <c r="D533" t="str">
        <f>PROPER(Table1[[#This Row],[artist(s)_name]])</f>
        <v>Billie Eilish</v>
      </c>
      <c r="E533">
        <v>1</v>
      </c>
      <c r="F533" s="5">
        <f>IF(Table1[[#This Row],[Artist Count]]&gt;=4, "4+", Table1[[#This Row],[Artist Count]])</f>
        <v>1</v>
      </c>
      <c r="G533">
        <v>2021</v>
      </c>
      <c r="H533">
        <v>7</v>
      </c>
      <c r="I533">
        <v>30</v>
      </c>
      <c r="J533" s="4">
        <f>DATE(Table1[[#This Row],[Released Year]],Table1[[#This Row],[Released Month]],Table1[[#This Row],[Released Day]])</f>
        <v>44407</v>
      </c>
      <c r="K533">
        <v>8476</v>
      </c>
      <c r="L533">
        <v>0</v>
      </c>
      <c r="M533" s="3">
        <v>1056760045</v>
      </c>
      <c r="N533">
        <v>138</v>
      </c>
      <c r="O533">
        <v>133</v>
      </c>
      <c r="P533">
        <v>283</v>
      </c>
      <c r="Q533">
        <v>0</v>
      </c>
      <c r="S533">
        <v>65</v>
      </c>
      <c r="U533" t="s">
        <v>27</v>
      </c>
      <c r="V533">
        <v>31</v>
      </c>
      <c r="W533" t="str" cm="1">
        <f t="array" ref="W533">_xlfn.IFS(Table1[[#This Row],[Danceability %]]&lt;=35,"Low",Table1[[#This Row],[Danceability %]]&lt;=70,"Medium",Table1[[#This Row],[Danceability %]]&gt;70,"High")</f>
        <v>Low</v>
      </c>
      <c r="X533">
        <v>31</v>
      </c>
      <c r="Y533">
        <v>24</v>
      </c>
      <c r="Z533" t="str" cm="1">
        <f t="array" ref="Z533">_xlfn.IFS(Table1[[#This Row],[Energy %]]&lt;=35,"Low",Table1[[#This Row],[Energy %]]&lt;=70,"Medium",Table1[[#This Row],[Energy %]]&gt;70,"High")</f>
        <v>Low</v>
      </c>
      <c r="AA533">
        <v>76</v>
      </c>
      <c r="AB533" t="str" cm="1">
        <f t="array" ref="AB533">_xlfn.IFS(Table1[[#This Row],[Acousticness %]]&lt;=35,"Low",Table1[[#This Row],[Acousticness %]]&lt;=70,"Medium",Table1[[#This Row],[Acousticness %]]&gt;70,"High")</f>
        <v>High</v>
      </c>
      <c r="AC533">
        <v>0</v>
      </c>
      <c r="AD533">
        <v>14</v>
      </c>
      <c r="AE533">
        <v>4</v>
      </c>
    </row>
    <row r="534" spans="1:31" x14ac:dyDescent="0.3">
      <c r="A534" t="s">
        <v>951</v>
      </c>
      <c r="B534" t="str">
        <f>PROPER(Table1[[#This Row],[track_name]])</f>
        <v>Moth To A Flame (With The Weeknd)</v>
      </c>
      <c r="C534" t="s">
        <v>952</v>
      </c>
      <c r="D534" t="str">
        <f>PROPER(Table1[[#This Row],[artist(s)_name]])</f>
        <v>The Weeknd, Swedish House Mafia</v>
      </c>
      <c r="E534">
        <v>2</v>
      </c>
      <c r="F534" s="5">
        <f>IF(Table1[[#This Row],[Artist Count]]&gt;=4, "4+", Table1[[#This Row],[Artist Count]])</f>
        <v>2</v>
      </c>
      <c r="G534">
        <v>2021</v>
      </c>
      <c r="H534">
        <v>10</v>
      </c>
      <c r="I534">
        <v>22</v>
      </c>
      <c r="J534" s="4">
        <f>DATE(Table1[[#This Row],[Released Year]],Table1[[#This Row],[Released Month]],Table1[[#This Row],[Released Day]])</f>
        <v>44491</v>
      </c>
      <c r="K534">
        <v>7495</v>
      </c>
      <c r="L534">
        <v>17</v>
      </c>
      <c r="M534" s="3">
        <v>611994237</v>
      </c>
      <c r="N534">
        <v>114</v>
      </c>
      <c r="O534">
        <v>172</v>
      </c>
      <c r="P534">
        <v>284</v>
      </c>
      <c r="Q534">
        <v>2</v>
      </c>
      <c r="S534">
        <v>120</v>
      </c>
      <c r="U534" t="s">
        <v>39</v>
      </c>
      <c r="V534">
        <v>56</v>
      </c>
      <c r="W534" t="str" cm="1">
        <f t="array" ref="W534">_xlfn.IFS(Table1[[#This Row],[Danceability %]]&lt;=35,"Low",Table1[[#This Row],[Danceability %]]&lt;=70,"Medium",Table1[[#This Row],[Danceability %]]&gt;70,"High")</f>
        <v>Medium</v>
      </c>
      <c r="X534">
        <v>16</v>
      </c>
      <c r="Y534">
        <v>67</v>
      </c>
      <c r="Z534" t="str" cm="1">
        <f t="array" ref="Z534">_xlfn.IFS(Table1[[#This Row],[Energy %]]&lt;=35,"Low",Table1[[#This Row],[Energy %]]&lt;=70,"Medium",Table1[[#This Row],[Energy %]]&gt;70,"High")</f>
        <v>Medium</v>
      </c>
      <c r="AA534">
        <v>0</v>
      </c>
      <c r="AB534" t="str" cm="1">
        <f t="array" ref="AB534">_xlfn.IFS(Table1[[#This Row],[Acousticness %]]&lt;=35,"Low",Table1[[#This Row],[Acousticness %]]&lt;=70,"Medium",Table1[[#This Row],[Acousticness %]]&gt;70,"High")</f>
        <v>Low</v>
      </c>
      <c r="AC534">
        <v>0</v>
      </c>
      <c r="AD534">
        <v>11</v>
      </c>
      <c r="AE534">
        <v>4</v>
      </c>
    </row>
    <row r="535" spans="1:31" x14ac:dyDescent="0.3">
      <c r="A535" t="s">
        <v>953</v>
      </c>
      <c r="B535" t="str">
        <f>PROPER(Table1[[#This Row],[track_name]])</f>
        <v>Traitor</v>
      </c>
      <c r="C535" t="s">
        <v>954</v>
      </c>
      <c r="D535" t="str">
        <f>PROPER(Table1[[#This Row],[artist(s)_name]])</f>
        <v>Juan Cruz Toledo, Huilen Toledo</v>
      </c>
      <c r="E535">
        <v>2</v>
      </c>
      <c r="F535" s="5">
        <f>IF(Table1[[#This Row],[Artist Count]]&gt;=4, "4+", Table1[[#This Row],[Artist Count]])</f>
        <v>2</v>
      </c>
      <c r="G535">
        <v>2021</v>
      </c>
      <c r="H535">
        <v>5</v>
      </c>
      <c r="I535">
        <v>21</v>
      </c>
      <c r="J535" s="4">
        <f>DATE(Table1[[#This Row],[Released Year]],Table1[[#This Row],[Released Month]],Table1[[#This Row],[Released Day]])</f>
        <v>44337</v>
      </c>
      <c r="K535">
        <v>5257</v>
      </c>
      <c r="L535">
        <v>6</v>
      </c>
      <c r="M535" s="3">
        <v>1230855859</v>
      </c>
      <c r="N535">
        <v>85</v>
      </c>
      <c r="O535">
        <v>43</v>
      </c>
      <c r="P535">
        <v>134</v>
      </c>
      <c r="Q535">
        <v>0</v>
      </c>
      <c r="S535">
        <v>176</v>
      </c>
      <c r="T535" t="s">
        <v>215</v>
      </c>
      <c r="U535" t="s">
        <v>27</v>
      </c>
      <c r="V535">
        <v>29</v>
      </c>
      <c r="W535" t="str" cm="1">
        <f t="array" ref="W535">_xlfn.IFS(Table1[[#This Row],[Danceability %]]&lt;=35,"Low",Table1[[#This Row],[Danceability %]]&lt;=70,"Medium",Table1[[#This Row],[Danceability %]]&gt;70,"High")</f>
        <v>Low</v>
      </c>
      <c r="X535">
        <v>12</v>
      </c>
      <c r="Y535">
        <v>33</v>
      </c>
      <c r="Z535" t="str" cm="1">
        <f t="array" ref="Z535">_xlfn.IFS(Table1[[#This Row],[Energy %]]&lt;=35,"Low",Table1[[#This Row],[Energy %]]&lt;=70,"Medium",Table1[[#This Row],[Energy %]]&gt;70,"High")</f>
        <v>Low</v>
      </c>
      <c r="AA535">
        <v>68</v>
      </c>
      <c r="AB535" t="str" cm="1">
        <f t="array" ref="AB535">_xlfn.IFS(Table1[[#This Row],[Acousticness %]]&lt;=35,"Low",Table1[[#This Row],[Acousticness %]]&lt;=70,"Medium",Table1[[#This Row],[Acousticness %]]&gt;70,"High")</f>
        <v>Medium</v>
      </c>
      <c r="AC535">
        <v>0</v>
      </c>
      <c r="AD535">
        <v>12</v>
      </c>
      <c r="AE535">
        <v>5</v>
      </c>
    </row>
    <row r="536" spans="1:31" x14ac:dyDescent="0.3">
      <c r="A536" t="s">
        <v>955</v>
      </c>
      <c r="B536" t="str">
        <f>PROPER(Table1[[#This Row],[track_name]])</f>
        <v>Toxic</v>
      </c>
      <c r="C536" t="s">
        <v>956</v>
      </c>
      <c r="D536" t="str">
        <f>PROPER(Table1[[#This Row],[artist(s)_name]])</f>
        <v>Boywithuke</v>
      </c>
      <c r="E536">
        <v>1</v>
      </c>
      <c r="F536" s="5">
        <f>IF(Table1[[#This Row],[Artist Count]]&gt;=4, "4+", Table1[[#This Row],[Artist Count]])</f>
        <v>1</v>
      </c>
      <c r="G536">
        <v>2021</v>
      </c>
      <c r="H536">
        <v>9</v>
      </c>
      <c r="I536">
        <v>10</v>
      </c>
      <c r="J536" s="4">
        <f>DATE(Table1[[#This Row],[Released Year]],Table1[[#This Row],[Released Month]],Table1[[#This Row],[Released Day]])</f>
        <v>44449</v>
      </c>
      <c r="K536">
        <v>1795</v>
      </c>
      <c r="L536">
        <v>0</v>
      </c>
      <c r="M536" s="3">
        <v>582981380</v>
      </c>
      <c r="N536">
        <v>34</v>
      </c>
      <c r="O536">
        <v>23</v>
      </c>
      <c r="P536">
        <v>118</v>
      </c>
      <c r="Q536">
        <v>0</v>
      </c>
      <c r="S536">
        <v>180</v>
      </c>
      <c r="T536" t="s">
        <v>64</v>
      </c>
      <c r="U536" t="s">
        <v>39</v>
      </c>
      <c r="V536">
        <v>59</v>
      </c>
      <c r="W536" t="str" cm="1">
        <f t="array" ref="W536">_xlfn.IFS(Table1[[#This Row],[Danceability %]]&lt;=35,"Low",Table1[[#This Row],[Danceability %]]&lt;=70,"Medium",Table1[[#This Row],[Danceability %]]&gt;70,"High")</f>
        <v>Medium</v>
      </c>
      <c r="X536">
        <v>69</v>
      </c>
      <c r="Y536">
        <v>61</v>
      </c>
      <c r="Z536" t="str" cm="1">
        <f t="array" ref="Z536">_xlfn.IFS(Table1[[#This Row],[Energy %]]&lt;=35,"Low",Table1[[#This Row],[Energy %]]&lt;=70,"Medium",Table1[[#This Row],[Energy %]]&gt;70,"High")</f>
        <v>Medium</v>
      </c>
      <c r="AA536">
        <v>84</v>
      </c>
      <c r="AB536" t="str" cm="1">
        <f t="array" ref="AB536">_xlfn.IFS(Table1[[#This Row],[Acousticness %]]&lt;=35,"Low",Table1[[#This Row],[Acousticness %]]&lt;=70,"Medium",Table1[[#This Row],[Acousticness %]]&gt;70,"High")</f>
        <v>High</v>
      </c>
      <c r="AC536">
        <v>0</v>
      </c>
      <c r="AD536">
        <v>46</v>
      </c>
      <c r="AE536">
        <v>36</v>
      </c>
    </row>
    <row r="537" spans="1:31" x14ac:dyDescent="0.3">
      <c r="A537" t="s">
        <v>957</v>
      </c>
      <c r="B537" t="str">
        <f>PROPER(Table1[[#This Row],[track_name]])</f>
        <v>Drivers License</v>
      </c>
      <c r="C537" t="s">
        <v>32</v>
      </c>
      <c r="D537" t="str">
        <f>PROPER(Table1[[#This Row],[artist(s)_name]])</f>
        <v>Olivia Rodrigo</v>
      </c>
      <c r="E537">
        <v>1</v>
      </c>
      <c r="F537" s="5">
        <f>IF(Table1[[#This Row],[Artist Count]]&gt;=4, "4+", Table1[[#This Row],[Artist Count]])</f>
        <v>1</v>
      </c>
      <c r="G537">
        <v>2021</v>
      </c>
      <c r="H537">
        <v>1</v>
      </c>
      <c r="I537">
        <v>8</v>
      </c>
      <c r="J537" s="4">
        <f>DATE(Table1[[#This Row],[Released Year]],Table1[[#This Row],[Released Month]],Table1[[#This Row],[Released Day]])</f>
        <v>44204</v>
      </c>
      <c r="K537">
        <v>12685</v>
      </c>
      <c r="L537">
        <v>3</v>
      </c>
      <c r="M537" s="3">
        <v>1858144199</v>
      </c>
      <c r="N537">
        <v>185</v>
      </c>
      <c r="O537">
        <v>61</v>
      </c>
      <c r="P537">
        <v>485</v>
      </c>
      <c r="Q537">
        <v>0</v>
      </c>
      <c r="S537">
        <v>144</v>
      </c>
      <c r="T537" t="s">
        <v>131</v>
      </c>
      <c r="U537" t="s">
        <v>27</v>
      </c>
      <c r="V537">
        <v>59</v>
      </c>
      <c r="W537" t="str" cm="1">
        <f t="array" ref="W537">_xlfn.IFS(Table1[[#This Row],[Danceability %]]&lt;=35,"Low",Table1[[#This Row],[Danceability %]]&lt;=70,"Medium",Table1[[#This Row],[Danceability %]]&gt;70,"High")</f>
        <v>Medium</v>
      </c>
      <c r="X537">
        <v>21</v>
      </c>
      <c r="Y537">
        <v>43</v>
      </c>
      <c r="Z537" t="str" cm="1">
        <f t="array" ref="Z537">_xlfn.IFS(Table1[[#This Row],[Energy %]]&lt;=35,"Low",Table1[[#This Row],[Energy %]]&lt;=70,"Medium",Table1[[#This Row],[Energy %]]&gt;70,"High")</f>
        <v>Medium</v>
      </c>
      <c r="AA537">
        <v>76</v>
      </c>
      <c r="AB537" t="str" cm="1">
        <f t="array" ref="AB537">_xlfn.IFS(Table1[[#This Row],[Acousticness %]]&lt;=35,"Low",Table1[[#This Row],[Acousticness %]]&lt;=70,"Medium",Table1[[#This Row],[Acousticness %]]&gt;70,"High")</f>
        <v>High</v>
      </c>
      <c r="AC537">
        <v>0</v>
      </c>
      <c r="AD537">
        <v>10</v>
      </c>
      <c r="AE537">
        <v>7</v>
      </c>
    </row>
    <row r="538" spans="1:31" x14ac:dyDescent="0.3">
      <c r="A538" t="s">
        <v>958</v>
      </c>
      <c r="B538" t="str">
        <f>PROPER(Table1[[#This Row],[track_name]])</f>
        <v>Malvadï¿½Ï¿</v>
      </c>
      <c r="C538" t="s">
        <v>959</v>
      </c>
      <c r="D538" t="str">
        <f>PROPER(Table1[[#This Row],[artist(s)_name]])</f>
        <v>Xamï¿½Ï¿½, Gustah, Neo B</v>
      </c>
      <c r="E538">
        <v>3</v>
      </c>
      <c r="F538" s="5">
        <f>IF(Table1[[#This Row],[Artist Count]]&gt;=4, "4+", Table1[[#This Row],[Artist Count]])</f>
        <v>3</v>
      </c>
      <c r="G538">
        <v>2021</v>
      </c>
      <c r="H538">
        <v>11</v>
      </c>
      <c r="I538">
        <v>30</v>
      </c>
      <c r="J538" s="4">
        <f>DATE(Table1[[#This Row],[Released Year]],Table1[[#This Row],[Released Month]],Table1[[#This Row],[Released Day]])</f>
        <v>44530</v>
      </c>
      <c r="K538">
        <v>648</v>
      </c>
      <c r="L538">
        <v>1</v>
      </c>
      <c r="M538" s="3">
        <v>240684449</v>
      </c>
      <c r="N538">
        <v>14</v>
      </c>
      <c r="O538">
        <v>3</v>
      </c>
      <c r="P538">
        <v>81</v>
      </c>
      <c r="Q538">
        <v>0</v>
      </c>
      <c r="R538">
        <v>0</v>
      </c>
      <c r="S538">
        <v>133</v>
      </c>
      <c r="T538" t="s">
        <v>53</v>
      </c>
      <c r="U538" t="s">
        <v>39</v>
      </c>
      <c r="V538">
        <v>82</v>
      </c>
      <c r="W538" t="str" cm="1">
        <f t="array" ref="W538">_xlfn.IFS(Table1[[#This Row],[Danceability %]]&lt;=35,"Low",Table1[[#This Row],[Danceability %]]&lt;=70,"Medium",Table1[[#This Row],[Danceability %]]&gt;70,"High")</f>
        <v>High</v>
      </c>
      <c r="X538">
        <v>52</v>
      </c>
      <c r="Y538">
        <v>61</v>
      </c>
      <c r="Z538" t="str" cm="1">
        <f t="array" ref="Z538">_xlfn.IFS(Table1[[#This Row],[Energy %]]&lt;=35,"Low",Table1[[#This Row],[Energy %]]&lt;=70,"Medium",Table1[[#This Row],[Energy %]]&gt;70,"High")</f>
        <v>Medium</v>
      </c>
      <c r="AA538">
        <v>38</v>
      </c>
      <c r="AB538" t="str" cm="1">
        <f t="array" ref="AB538">_xlfn.IFS(Table1[[#This Row],[Acousticness %]]&lt;=35,"Low",Table1[[#This Row],[Acousticness %]]&lt;=70,"Medium",Table1[[#This Row],[Acousticness %]]&gt;70,"High")</f>
        <v>Medium</v>
      </c>
      <c r="AC538">
        <v>0</v>
      </c>
      <c r="AD538">
        <v>14</v>
      </c>
      <c r="AE538">
        <v>27</v>
      </c>
    </row>
    <row r="539" spans="1:31" x14ac:dyDescent="0.3">
      <c r="A539" t="s">
        <v>960</v>
      </c>
      <c r="B539" t="str">
        <f>PROPER(Table1[[#This Row],[track_name]])</f>
        <v>All Too Well (10 Minute Version) (Taylor'S Version) (From The Vault)</v>
      </c>
      <c r="C539" t="s">
        <v>35</v>
      </c>
      <c r="D539" t="str">
        <f>PROPER(Table1[[#This Row],[artist(s)_name]])</f>
        <v>Taylor Swift</v>
      </c>
      <c r="E539">
        <v>1</v>
      </c>
      <c r="F539" s="5">
        <f>IF(Table1[[#This Row],[Artist Count]]&gt;=4, "4+", Table1[[#This Row],[Artist Count]])</f>
        <v>1</v>
      </c>
      <c r="G539">
        <v>2021</v>
      </c>
      <c r="H539">
        <v>11</v>
      </c>
      <c r="I539">
        <v>12</v>
      </c>
      <c r="J539" s="4">
        <f>DATE(Table1[[#This Row],[Released Year]],Table1[[#This Row],[Released Month]],Table1[[#This Row],[Released Day]])</f>
        <v>44512</v>
      </c>
      <c r="K539">
        <v>4635</v>
      </c>
      <c r="L539">
        <v>5</v>
      </c>
      <c r="M539" s="3">
        <v>583687007</v>
      </c>
      <c r="N539">
        <v>50</v>
      </c>
      <c r="O539">
        <v>49</v>
      </c>
      <c r="P539">
        <v>30</v>
      </c>
      <c r="Q539">
        <v>1</v>
      </c>
      <c r="R539">
        <v>2</v>
      </c>
      <c r="S539">
        <v>93</v>
      </c>
      <c r="U539" t="s">
        <v>27</v>
      </c>
      <c r="V539">
        <v>63</v>
      </c>
      <c r="W539" t="str" cm="1">
        <f t="array" ref="W539">_xlfn.IFS(Table1[[#This Row],[Danceability %]]&lt;=35,"Low",Table1[[#This Row],[Danceability %]]&lt;=70,"Medium",Table1[[#This Row],[Danceability %]]&gt;70,"High")</f>
        <v>Medium</v>
      </c>
      <c r="X539">
        <v>21</v>
      </c>
      <c r="Y539">
        <v>52</v>
      </c>
      <c r="Z539" t="str" cm="1">
        <f t="array" ref="Z539">_xlfn.IFS(Table1[[#This Row],[Energy %]]&lt;=35,"Low",Table1[[#This Row],[Energy %]]&lt;=70,"Medium",Table1[[#This Row],[Energy %]]&gt;70,"High")</f>
        <v>Medium</v>
      </c>
      <c r="AA539">
        <v>28</v>
      </c>
      <c r="AB539" t="str" cm="1">
        <f t="array" ref="AB539">_xlfn.IFS(Table1[[#This Row],[Acousticness %]]&lt;=35,"Low",Table1[[#This Row],[Acousticness %]]&lt;=70,"Medium",Table1[[#This Row],[Acousticness %]]&gt;70,"High")</f>
        <v>Low</v>
      </c>
      <c r="AC539">
        <v>0</v>
      </c>
      <c r="AD539">
        <v>9</v>
      </c>
      <c r="AE539">
        <v>3</v>
      </c>
    </row>
    <row r="540" spans="1:31" x14ac:dyDescent="0.3">
      <c r="A540" t="s">
        <v>961</v>
      </c>
      <c r="B540" t="str">
        <f>PROPER(Table1[[#This Row],[track_name]])</f>
        <v>Donï¿½Ï¿½Ï¿½T Break My</v>
      </c>
      <c r="C540" t="s">
        <v>124</v>
      </c>
      <c r="D540" t="str">
        <f>PROPER(Table1[[#This Row],[artist(s)_name]])</f>
        <v>The Weeknd</v>
      </c>
      <c r="E540">
        <v>1</v>
      </c>
      <c r="F540" s="5">
        <f>IF(Table1[[#This Row],[Artist Count]]&gt;=4, "4+", Table1[[#This Row],[Artist Count]])</f>
        <v>1</v>
      </c>
      <c r="G540">
        <v>2022</v>
      </c>
      <c r="H540">
        <v>1</v>
      </c>
      <c r="I540">
        <v>7</v>
      </c>
      <c r="J540" s="4">
        <f>DATE(Table1[[#This Row],[Released Year]],Table1[[#This Row],[Released Month]],Table1[[#This Row],[Released Day]])</f>
        <v>44568</v>
      </c>
      <c r="K540">
        <v>1184</v>
      </c>
      <c r="L540">
        <v>0</v>
      </c>
      <c r="M540" s="3">
        <v>63803529</v>
      </c>
      <c r="N540">
        <v>1</v>
      </c>
      <c r="O540">
        <v>5</v>
      </c>
      <c r="P540">
        <v>6</v>
      </c>
      <c r="Q540">
        <v>0</v>
      </c>
      <c r="R540">
        <v>0</v>
      </c>
      <c r="S540">
        <v>122</v>
      </c>
      <c r="T540" t="s">
        <v>131</v>
      </c>
      <c r="U540" t="s">
        <v>27</v>
      </c>
      <c r="V540">
        <v>77</v>
      </c>
      <c r="W540" t="str" cm="1">
        <f t="array" ref="W540">_xlfn.IFS(Table1[[#This Row],[Danceability %]]&lt;=35,"Low",Table1[[#This Row],[Danceability %]]&lt;=70,"Medium",Table1[[#This Row],[Danceability %]]&gt;70,"High")</f>
        <v>High</v>
      </c>
      <c r="X540">
        <v>25</v>
      </c>
      <c r="Y540">
        <v>62</v>
      </c>
      <c r="Z540" t="str" cm="1">
        <f t="array" ref="Z540">_xlfn.IFS(Table1[[#This Row],[Energy %]]&lt;=35,"Low",Table1[[#This Row],[Energy %]]&lt;=70,"Medium",Table1[[#This Row],[Energy %]]&gt;70,"High")</f>
        <v>Medium</v>
      </c>
      <c r="AA540">
        <v>34</v>
      </c>
      <c r="AB540" t="str" cm="1">
        <f t="array" ref="AB540">_xlfn.IFS(Table1[[#This Row],[Acousticness %]]&lt;=35,"Low",Table1[[#This Row],[Acousticness %]]&lt;=70,"Medium",Table1[[#This Row],[Acousticness %]]&gt;70,"High")</f>
        <v>Low</v>
      </c>
      <c r="AC540">
        <v>0</v>
      </c>
      <c r="AD540">
        <v>23</v>
      </c>
      <c r="AE540">
        <v>3</v>
      </c>
    </row>
    <row r="541" spans="1:31" x14ac:dyDescent="0.3">
      <c r="A541" t="s">
        <v>962</v>
      </c>
      <c r="B541" t="str">
        <f>PROPER(Table1[[#This Row],[track_name]])</f>
        <v>Oh My God</v>
      </c>
      <c r="C541" t="s">
        <v>238</v>
      </c>
      <c r="D541" t="str">
        <f>PROPER(Table1[[#This Row],[artist(s)_name]])</f>
        <v>Adele</v>
      </c>
      <c r="E541">
        <v>1</v>
      </c>
      <c r="F541" s="5">
        <f>IF(Table1[[#This Row],[Artist Count]]&gt;=4, "4+", Table1[[#This Row],[Artist Count]])</f>
        <v>1</v>
      </c>
      <c r="G541">
        <v>2021</v>
      </c>
      <c r="H541">
        <v>11</v>
      </c>
      <c r="I541">
        <v>19</v>
      </c>
      <c r="J541" s="4">
        <f>DATE(Table1[[#This Row],[Released Year]],Table1[[#This Row],[Released Month]],Table1[[#This Row],[Released Day]])</f>
        <v>44519</v>
      </c>
      <c r="K541">
        <v>4431</v>
      </c>
      <c r="L541">
        <v>0</v>
      </c>
      <c r="M541" s="3">
        <v>466214729</v>
      </c>
      <c r="N541">
        <v>105</v>
      </c>
      <c r="O541">
        <v>7</v>
      </c>
      <c r="P541">
        <v>199</v>
      </c>
      <c r="Q541">
        <v>0</v>
      </c>
      <c r="R541">
        <v>0</v>
      </c>
      <c r="S541">
        <v>88</v>
      </c>
      <c r="T541" t="s">
        <v>30</v>
      </c>
      <c r="U541" t="s">
        <v>27</v>
      </c>
      <c r="V541">
        <v>53</v>
      </c>
      <c r="W541" t="str" cm="1">
        <f t="array" ref="W541">_xlfn.IFS(Table1[[#This Row],[Danceability %]]&lt;=35,"Low",Table1[[#This Row],[Danceability %]]&lt;=70,"Medium",Table1[[#This Row],[Danceability %]]&gt;70,"High")</f>
        <v>Medium</v>
      </c>
      <c r="X541">
        <v>55</v>
      </c>
      <c r="Y541">
        <v>73</v>
      </c>
      <c r="Z541" t="str" cm="1">
        <f t="array" ref="Z541">_xlfn.IFS(Table1[[#This Row],[Energy %]]&lt;=35,"Low",Table1[[#This Row],[Energy %]]&lt;=70,"Medium",Table1[[#This Row],[Energy %]]&gt;70,"High")</f>
        <v>High</v>
      </c>
      <c r="AA541">
        <v>9</v>
      </c>
      <c r="AB541" t="str" cm="1">
        <f t="array" ref="AB541">_xlfn.IFS(Table1[[#This Row],[Acousticness %]]&lt;=35,"Low",Table1[[#This Row],[Acousticness %]]&lt;=70,"Medium",Table1[[#This Row],[Acousticness %]]&gt;70,"High")</f>
        <v>Low</v>
      </c>
      <c r="AC541">
        <v>0</v>
      </c>
      <c r="AD541">
        <v>3</v>
      </c>
      <c r="AE541">
        <v>5</v>
      </c>
    </row>
    <row r="542" spans="1:31" x14ac:dyDescent="0.3">
      <c r="A542" t="s">
        <v>963</v>
      </c>
      <c r="B542" t="str">
        <f>PROPER(Table1[[#This Row],[track_name]])</f>
        <v>Entre Nosotros (Remix) [Con Nicki Nicole]</v>
      </c>
      <c r="C542" t="s">
        <v>964</v>
      </c>
      <c r="D542" t="str">
        <f>PROPER(Table1[[#This Row],[artist(s)_name]])</f>
        <v>Lit Killah, Maria Becerra, Tiago Pzk, Nicki Nicole</v>
      </c>
      <c r="E542">
        <v>4</v>
      </c>
      <c r="F542" s="5" t="str">
        <f>IF(Table1[[#This Row],[Artist Count]]&gt;=4, "4+", Table1[[#This Row],[Artist Count]])</f>
        <v>4+</v>
      </c>
      <c r="G542">
        <v>2022</v>
      </c>
      <c r="H542">
        <v>1</v>
      </c>
      <c r="I542">
        <v>5</v>
      </c>
      <c r="J542" s="4">
        <f>DATE(Table1[[#This Row],[Released Year]],Table1[[#This Row],[Released Month]],Table1[[#This Row],[Released Day]])</f>
        <v>44566</v>
      </c>
      <c r="K542">
        <v>759</v>
      </c>
      <c r="L542">
        <v>3</v>
      </c>
      <c r="M542" s="3">
        <v>236940480</v>
      </c>
      <c r="N542">
        <v>32</v>
      </c>
      <c r="O542">
        <v>0</v>
      </c>
      <c r="P542">
        <v>12</v>
      </c>
      <c r="Q542">
        <v>0</v>
      </c>
      <c r="R542">
        <v>0</v>
      </c>
      <c r="S542">
        <v>170</v>
      </c>
      <c r="T542" t="s">
        <v>33</v>
      </c>
      <c r="U542" t="s">
        <v>39</v>
      </c>
      <c r="V542">
        <v>70</v>
      </c>
      <c r="W542" t="str" cm="1">
        <f t="array" ref="W542">_xlfn.IFS(Table1[[#This Row],[Danceability %]]&lt;=35,"Low",Table1[[#This Row],[Danceability %]]&lt;=70,"Medium",Table1[[#This Row],[Danceability %]]&gt;70,"High")</f>
        <v>Medium</v>
      </c>
      <c r="X542">
        <v>61</v>
      </c>
      <c r="Y542">
        <v>44</v>
      </c>
      <c r="Z542" t="str" cm="1">
        <f t="array" ref="Z542">_xlfn.IFS(Table1[[#This Row],[Energy %]]&lt;=35,"Low",Table1[[#This Row],[Energy %]]&lt;=70,"Medium",Table1[[#This Row],[Energy %]]&gt;70,"High")</f>
        <v>Medium</v>
      </c>
      <c r="AA542">
        <v>40</v>
      </c>
      <c r="AB542" t="str" cm="1">
        <f t="array" ref="AB542">_xlfn.IFS(Table1[[#This Row],[Acousticness %]]&lt;=35,"Low",Table1[[#This Row],[Acousticness %]]&lt;=70,"Medium",Table1[[#This Row],[Acousticness %]]&gt;70,"High")</f>
        <v>Medium</v>
      </c>
      <c r="AC542">
        <v>0</v>
      </c>
      <c r="AD542">
        <v>37</v>
      </c>
      <c r="AE542">
        <v>4</v>
      </c>
    </row>
    <row r="543" spans="1:31" x14ac:dyDescent="0.3">
      <c r="A543" t="s">
        <v>965</v>
      </c>
      <c r="B543" t="str">
        <f>PROPER(Table1[[#This Row],[track_name]])</f>
        <v>A Tale By Quincy</v>
      </c>
      <c r="C543" t="s">
        <v>124</v>
      </c>
      <c r="D543" t="str">
        <f>PROPER(Table1[[#This Row],[artist(s)_name]])</f>
        <v>The Weeknd</v>
      </c>
      <c r="E543">
        <v>1</v>
      </c>
      <c r="F543" s="5">
        <f>IF(Table1[[#This Row],[Artist Count]]&gt;=4, "4+", Table1[[#This Row],[Artist Count]])</f>
        <v>1</v>
      </c>
      <c r="G543">
        <v>2022</v>
      </c>
      <c r="H543">
        <v>1</v>
      </c>
      <c r="I543">
        <v>7</v>
      </c>
      <c r="J543" s="4">
        <f>DATE(Table1[[#This Row],[Released Year]],Table1[[#This Row],[Released Month]],Table1[[#This Row],[Released Day]])</f>
        <v>44568</v>
      </c>
      <c r="K543">
        <v>733</v>
      </c>
      <c r="L543">
        <v>0</v>
      </c>
      <c r="M543" s="3">
        <v>41924466</v>
      </c>
      <c r="N543">
        <v>0</v>
      </c>
      <c r="O543">
        <v>2</v>
      </c>
      <c r="P543">
        <v>2</v>
      </c>
      <c r="Q543">
        <v>0</v>
      </c>
      <c r="R543">
        <v>0</v>
      </c>
      <c r="S543">
        <v>94</v>
      </c>
      <c r="T543" t="s">
        <v>33</v>
      </c>
      <c r="U543" t="s">
        <v>39</v>
      </c>
      <c r="V543">
        <v>46</v>
      </c>
      <c r="W543" t="str" cm="1">
        <f t="array" ref="W543">_xlfn.IFS(Table1[[#This Row],[Danceability %]]&lt;=35,"Low",Table1[[#This Row],[Danceability %]]&lt;=70,"Medium",Table1[[#This Row],[Danceability %]]&gt;70,"High")</f>
        <v>Medium</v>
      </c>
      <c r="X543">
        <v>55</v>
      </c>
      <c r="Y543">
        <v>50</v>
      </c>
      <c r="Z543" t="str" cm="1">
        <f t="array" ref="Z543">_xlfn.IFS(Table1[[#This Row],[Energy %]]&lt;=35,"Low",Table1[[#This Row],[Energy %]]&lt;=70,"Medium",Table1[[#This Row],[Energy %]]&gt;70,"High")</f>
        <v>Medium</v>
      </c>
      <c r="AA543">
        <v>71</v>
      </c>
      <c r="AB543" t="str" cm="1">
        <f t="array" ref="AB543">_xlfn.IFS(Table1[[#This Row],[Acousticness %]]&lt;=35,"Low",Table1[[#This Row],[Acousticness %]]&lt;=70,"Medium",Table1[[#This Row],[Acousticness %]]&gt;70,"High")</f>
        <v>High</v>
      </c>
      <c r="AC543">
        <v>0</v>
      </c>
      <c r="AD543">
        <v>10</v>
      </c>
      <c r="AE543">
        <v>11</v>
      </c>
    </row>
    <row r="544" spans="1:31" x14ac:dyDescent="0.3">
      <c r="A544" t="s">
        <v>966</v>
      </c>
      <c r="B544" t="str">
        <f>PROPER(Table1[[#This Row],[track_name]])</f>
        <v>I Am Woman</v>
      </c>
      <c r="C544" t="s">
        <v>967</v>
      </c>
      <c r="D544" t="str">
        <f>PROPER(Table1[[#This Row],[artist(s)_name]])</f>
        <v>Emmy Meli</v>
      </c>
      <c r="E544">
        <v>1</v>
      </c>
      <c r="F544" s="5">
        <f>IF(Table1[[#This Row],[Artist Count]]&gt;=4, "4+", Table1[[#This Row],[Artist Count]])</f>
        <v>1</v>
      </c>
      <c r="G544">
        <v>2021</v>
      </c>
      <c r="H544">
        <v>11</v>
      </c>
      <c r="I544">
        <v>18</v>
      </c>
      <c r="J544" s="4">
        <f>DATE(Table1[[#This Row],[Released Year]],Table1[[#This Row],[Released Month]],Table1[[#This Row],[Released Day]])</f>
        <v>44518</v>
      </c>
      <c r="K544">
        <v>2795</v>
      </c>
      <c r="L544">
        <v>0</v>
      </c>
      <c r="M544" s="3">
        <v>225259194</v>
      </c>
      <c r="N544">
        <v>45</v>
      </c>
      <c r="O544">
        <v>0</v>
      </c>
      <c r="P544">
        <v>107</v>
      </c>
      <c r="Q544">
        <v>0</v>
      </c>
      <c r="R544">
        <v>0</v>
      </c>
      <c r="S544">
        <v>170</v>
      </c>
      <c r="T544" t="s">
        <v>131</v>
      </c>
      <c r="U544" t="s">
        <v>27</v>
      </c>
      <c r="V544">
        <v>65</v>
      </c>
      <c r="W544" t="str" cm="1">
        <f t="array" ref="W544">_xlfn.IFS(Table1[[#This Row],[Danceability %]]&lt;=35,"Low",Table1[[#This Row],[Danceability %]]&lt;=70,"Medium",Table1[[#This Row],[Danceability %]]&gt;70,"High")</f>
        <v>Medium</v>
      </c>
      <c r="X544">
        <v>46</v>
      </c>
      <c r="Y544">
        <v>47</v>
      </c>
      <c r="Z544" t="str" cm="1">
        <f t="array" ref="Z544">_xlfn.IFS(Table1[[#This Row],[Energy %]]&lt;=35,"Low",Table1[[#This Row],[Energy %]]&lt;=70,"Medium",Table1[[#This Row],[Energy %]]&gt;70,"High")</f>
        <v>Medium</v>
      </c>
      <c r="AA544">
        <v>12</v>
      </c>
      <c r="AB544" t="str" cm="1">
        <f t="array" ref="AB544">_xlfn.IFS(Table1[[#This Row],[Acousticness %]]&lt;=35,"Low",Table1[[#This Row],[Acousticness %]]&lt;=70,"Medium",Table1[[#This Row],[Acousticness %]]&gt;70,"High")</f>
        <v>Low</v>
      </c>
      <c r="AC544">
        <v>0</v>
      </c>
      <c r="AD544">
        <v>13</v>
      </c>
      <c r="AE544">
        <v>16</v>
      </c>
    </row>
    <row r="545" spans="1:31" x14ac:dyDescent="0.3">
      <c r="A545" t="s">
        <v>968</v>
      </c>
      <c r="B545" t="str">
        <f>PROPER(Table1[[#This Row],[track_name]])</f>
        <v>Medallo</v>
      </c>
      <c r="C545" t="s">
        <v>969</v>
      </c>
      <c r="D545" t="str">
        <f>PROPER(Table1[[#This Row],[artist(s)_name]])</f>
        <v>Justin Quiles, Lenny Tavï¿½Ï¿½Rez, Bl</v>
      </c>
      <c r="E545">
        <v>3</v>
      </c>
      <c r="F545" s="5">
        <f>IF(Table1[[#This Row],[Artist Count]]&gt;=4, "4+", Table1[[#This Row],[Artist Count]])</f>
        <v>3</v>
      </c>
      <c r="G545">
        <v>2021</v>
      </c>
      <c r="H545">
        <v>10</v>
      </c>
      <c r="I545">
        <v>27</v>
      </c>
      <c r="J545" s="4">
        <f>DATE(Table1[[#This Row],[Released Year]],Table1[[#This Row],[Released Month]],Table1[[#This Row],[Released Day]])</f>
        <v>44496</v>
      </c>
      <c r="K545">
        <v>2780</v>
      </c>
      <c r="L545">
        <v>2</v>
      </c>
      <c r="M545" s="3">
        <v>393230256</v>
      </c>
      <c r="N545">
        <v>54</v>
      </c>
      <c r="O545">
        <v>21</v>
      </c>
      <c r="P545">
        <v>57</v>
      </c>
      <c r="Q545">
        <v>1</v>
      </c>
      <c r="R545">
        <v>0</v>
      </c>
      <c r="S545">
        <v>90</v>
      </c>
      <c r="T545" t="s">
        <v>100</v>
      </c>
      <c r="U545" t="s">
        <v>39</v>
      </c>
      <c r="V545">
        <v>79</v>
      </c>
      <c r="W545" t="str" cm="1">
        <f t="array" ref="W545">_xlfn.IFS(Table1[[#This Row],[Danceability %]]&lt;=35,"Low",Table1[[#This Row],[Danceability %]]&lt;=70,"Medium",Table1[[#This Row],[Danceability %]]&gt;70,"High")</f>
        <v>High</v>
      </c>
      <c r="X545">
        <v>79</v>
      </c>
      <c r="Y545">
        <v>70</v>
      </c>
      <c r="Z545" t="str" cm="1">
        <f t="array" ref="Z545">_xlfn.IFS(Table1[[#This Row],[Energy %]]&lt;=35,"Low",Table1[[#This Row],[Energy %]]&lt;=70,"Medium",Table1[[#This Row],[Energy %]]&gt;70,"High")</f>
        <v>Medium</v>
      </c>
      <c r="AA545">
        <v>57</v>
      </c>
      <c r="AB545" t="str" cm="1">
        <f t="array" ref="AB545">_xlfn.IFS(Table1[[#This Row],[Acousticness %]]&lt;=35,"Low",Table1[[#This Row],[Acousticness %]]&lt;=70,"Medium",Table1[[#This Row],[Acousticness %]]&gt;70,"High")</f>
        <v>Medium</v>
      </c>
      <c r="AC545">
        <v>0</v>
      </c>
      <c r="AD545">
        <v>66</v>
      </c>
      <c r="AE545">
        <v>8</v>
      </c>
    </row>
    <row r="546" spans="1:31" x14ac:dyDescent="0.3">
      <c r="A546" t="s">
        <v>970</v>
      </c>
      <c r="B546" t="str">
        <f>PROPER(Table1[[#This Row],[track_name]])</f>
        <v>It'Ll Be Okay</v>
      </c>
      <c r="C546" t="s">
        <v>971</v>
      </c>
      <c r="D546" t="str">
        <f>PROPER(Table1[[#This Row],[artist(s)_name]])</f>
        <v>Shawn Mendes</v>
      </c>
      <c r="E546">
        <v>1</v>
      </c>
      <c r="F546" s="5">
        <f>IF(Table1[[#This Row],[Artist Count]]&gt;=4, "4+", Table1[[#This Row],[Artist Count]])</f>
        <v>1</v>
      </c>
      <c r="G546">
        <v>2021</v>
      </c>
      <c r="H546">
        <v>12</v>
      </c>
      <c r="I546">
        <v>1</v>
      </c>
      <c r="J546" s="4">
        <f>DATE(Table1[[#This Row],[Released Year]],Table1[[#This Row],[Released Month]],Table1[[#This Row],[Released Day]])</f>
        <v>44531</v>
      </c>
      <c r="K546">
        <v>1950</v>
      </c>
      <c r="L546">
        <v>0</v>
      </c>
      <c r="M546" s="3">
        <v>287201015</v>
      </c>
      <c r="N546">
        <v>56</v>
      </c>
      <c r="O546">
        <v>8</v>
      </c>
      <c r="P546">
        <v>104</v>
      </c>
      <c r="Q546">
        <v>0</v>
      </c>
      <c r="R546">
        <v>10</v>
      </c>
      <c r="S546">
        <v>78</v>
      </c>
      <c r="T546" t="s">
        <v>73</v>
      </c>
      <c r="U546" t="s">
        <v>27</v>
      </c>
      <c r="V546">
        <v>40</v>
      </c>
      <c r="W546" t="str" cm="1">
        <f t="array" ref="W546">_xlfn.IFS(Table1[[#This Row],[Danceability %]]&lt;=35,"Low",Table1[[#This Row],[Danceability %]]&lt;=70,"Medium",Table1[[#This Row],[Danceability %]]&gt;70,"High")</f>
        <v>Medium</v>
      </c>
      <c r="X546">
        <v>7</v>
      </c>
      <c r="Y546">
        <v>29</v>
      </c>
      <c r="Z546" t="str" cm="1">
        <f t="array" ref="Z546">_xlfn.IFS(Table1[[#This Row],[Energy %]]&lt;=35,"Low",Table1[[#This Row],[Energy %]]&lt;=70,"Medium",Table1[[#This Row],[Energy %]]&gt;70,"High")</f>
        <v>Low</v>
      </c>
      <c r="AA546">
        <v>62</v>
      </c>
      <c r="AB546" t="str" cm="1">
        <f t="array" ref="AB546">_xlfn.IFS(Table1[[#This Row],[Acousticness %]]&lt;=35,"Low",Table1[[#This Row],[Acousticness %]]&lt;=70,"Medium",Table1[[#This Row],[Acousticness %]]&gt;70,"High")</f>
        <v>Medium</v>
      </c>
      <c r="AC546">
        <v>0</v>
      </c>
      <c r="AD546">
        <v>9</v>
      </c>
      <c r="AE546">
        <v>3</v>
      </c>
    </row>
    <row r="547" spans="1:31" x14ac:dyDescent="0.3">
      <c r="A547" t="s">
        <v>972</v>
      </c>
      <c r="B547" t="str">
        <f>PROPER(Table1[[#This Row],[track_name]])</f>
        <v>Softcore</v>
      </c>
      <c r="C547" t="s">
        <v>172</v>
      </c>
      <c r="D547" t="str">
        <f>PROPER(Table1[[#This Row],[artist(s)_name]])</f>
        <v>The Neighbourhood</v>
      </c>
      <c r="E547">
        <v>1</v>
      </c>
      <c r="F547" s="5">
        <f>IF(Table1[[#This Row],[Artist Count]]&gt;=4, "4+", Table1[[#This Row],[Artist Count]])</f>
        <v>1</v>
      </c>
      <c r="G547">
        <v>2018</v>
      </c>
      <c r="H547">
        <v>3</v>
      </c>
      <c r="I547">
        <v>9</v>
      </c>
      <c r="J547" s="4">
        <f>DATE(Table1[[#This Row],[Released Year]],Table1[[#This Row],[Released Month]],Table1[[#This Row],[Released Day]])</f>
        <v>43168</v>
      </c>
      <c r="K547">
        <v>3947</v>
      </c>
      <c r="L547">
        <v>12</v>
      </c>
      <c r="M547" s="3">
        <v>599770206</v>
      </c>
      <c r="N547">
        <v>33</v>
      </c>
      <c r="O547">
        <v>102</v>
      </c>
      <c r="P547">
        <v>93</v>
      </c>
      <c r="Q547">
        <v>0</v>
      </c>
      <c r="R547">
        <v>30</v>
      </c>
      <c r="S547">
        <v>94</v>
      </c>
      <c r="T547" t="s">
        <v>50</v>
      </c>
      <c r="U547" t="s">
        <v>27</v>
      </c>
      <c r="V547">
        <v>57</v>
      </c>
      <c r="W547" t="str" cm="1">
        <f t="array" ref="W547">_xlfn.IFS(Table1[[#This Row],[Danceability %]]&lt;=35,"Low",Table1[[#This Row],[Danceability %]]&lt;=70,"Medium",Table1[[#This Row],[Danceability %]]&gt;70,"High")</f>
        <v>Medium</v>
      </c>
      <c r="X547">
        <v>36</v>
      </c>
      <c r="Y547">
        <v>58</v>
      </c>
      <c r="Z547" t="str" cm="1">
        <f t="array" ref="Z547">_xlfn.IFS(Table1[[#This Row],[Energy %]]&lt;=35,"Low",Table1[[#This Row],[Energy %]]&lt;=70,"Medium",Table1[[#This Row],[Energy %]]&gt;70,"High")</f>
        <v>Medium</v>
      </c>
      <c r="AA547">
        <v>5</v>
      </c>
      <c r="AB547" t="str" cm="1">
        <f t="array" ref="AB547">_xlfn.IFS(Table1[[#This Row],[Acousticness %]]&lt;=35,"Low",Table1[[#This Row],[Acousticness %]]&lt;=70,"Medium",Table1[[#This Row],[Acousticness %]]&gt;70,"High")</f>
        <v>Low</v>
      </c>
      <c r="AC547">
        <v>0</v>
      </c>
      <c r="AD547">
        <v>15</v>
      </c>
      <c r="AE547">
        <v>3</v>
      </c>
    </row>
    <row r="548" spans="1:31" x14ac:dyDescent="0.3">
      <c r="A548" t="s">
        <v>973</v>
      </c>
      <c r="B548" t="str">
        <f>PROPER(Table1[[#This Row],[track_name]])</f>
        <v>Super Gremlin</v>
      </c>
      <c r="C548" t="s">
        <v>974</v>
      </c>
      <c r="D548" t="str">
        <f>PROPER(Table1[[#This Row],[artist(s)_name]])</f>
        <v>Kodak Black</v>
      </c>
      <c r="E548">
        <v>1</v>
      </c>
      <c r="F548" s="5">
        <f>IF(Table1[[#This Row],[Artist Count]]&gt;=4, "4+", Table1[[#This Row],[Artist Count]])</f>
        <v>1</v>
      </c>
      <c r="G548">
        <v>2021</v>
      </c>
      <c r="H548">
        <v>10</v>
      </c>
      <c r="I548">
        <v>30</v>
      </c>
      <c r="J548" s="4">
        <f>DATE(Table1[[#This Row],[Released Year]],Table1[[#This Row],[Released Month]],Table1[[#This Row],[Released Day]])</f>
        <v>44499</v>
      </c>
      <c r="K548">
        <v>2551</v>
      </c>
      <c r="L548">
        <v>0</v>
      </c>
      <c r="M548" s="3">
        <v>342779426</v>
      </c>
      <c r="N548">
        <v>52</v>
      </c>
      <c r="O548">
        <v>15</v>
      </c>
      <c r="P548">
        <v>35</v>
      </c>
      <c r="Q548">
        <v>0</v>
      </c>
      <c r="R548">
        <v>1</v>
      </c>
      <c r="S548">
        <v>73</v>
      </c>
      <c r="T548" t="s">
        <v>50</v>
      </c>
      <c r="U548" t="s">
        <v>27</v>
      </c>
      <c r="V548">
        <v>83</v>
      </c>
      <c r="W548" t="str" cm="1">
        <f t="array" ref="W548">_xlfn.IFS(Table1[[#This Row],[Danceability %]]&lt;=35,"Low",Table1[[#This Row],[Danceability %]]&lt;=70,"Medium",Table1[[#This Row],[Danceability %]]&gt;70,"High")</f>
        <v>High</v>
      </c>
      <c r="X548">
        <v>11</v>
      </c>
      <c r="Y548">
        <v>41</v>
      </c>
      <c r="Z548" t="str" cm="1">
        <f t="array" ref="Z548">_xlfn.IFS(Table1[[#This Row],[Energy %]]&lt;=35,"Low",Table1[[#This Row],[Energy %]]&lt;=70,"Medium",Table1[[#This Row],[Energy %]]&gt;70,"High")</f>
        <v>Medium</v>
      </c>
      <c r="AA548">
        <v>0</v>
      </c>
      <c r="AB548" t="str" cm="1">
        <f t="array" ref="AB548">_xlfn.IFS(Table1[[#This Row],[Acousticness %]]&lt;=35,"Low",Table1[[#This Row],[Acousticness %]]&lt;=70,"Medium",Table1[[#This Row],[Acousticness %]]&gt;70,"High")</f>
        <v>Low</v>
      </c>
      <c r="AC548">
        <v>0</v>
      </c>
      <c r="AD548">
        <v>36</v>
      </c>
      <c r="AE548">
        <v>14</v>
      </c>
    </row>
    <row r="549" spans="1:31" x14ac:dyDescent="0.3">
      <c r="A549" t="s">
        <v>975</v>
      </c>
      <c r="B549" t="str">
        <f>PROPER(Table1[[#This Row],[track_name]])</f>
        <v>Volvï¿</v>
      </c>
      <c r="C549" t="s">
        <v>976</v>
      </c>
      <c r="D549" t="str">
        <f>PROPER(Table1[[#This Row],[artist(s)_name]])</f>
        <v>Aventura, Bad Bunny</v>
      </c>
      <c r="E549">
        <v>2</v>
      </c>
      <c r="F549" s="5">
        <f>IF(Table1[[#This Row],[Artist Count]]&gt;=4, "4+", Table1[[#This Row],[Artist Count]])</f>
        <v>2</v>
      </c>
      <c r="G549">
        <v>2021</v>
      </c>
      <c r="H549">
        <v>8</v>
      </c>
      <c r="I549">
        <v>3</v>
      </c>
      <c r="J549" s="4">
        <f>DATE(Table1[[#This Row],[Released Year]],Table1[[#This Row],[Released Month]],Table1[[#This Row],[Released Day]])</f>
        <v>44411</v>
      </c>
      <c r="K549">
        <v>5375</v>
      </c>
      <c r="L549">
        <v>10</v>
      </c>
      <c r="M549" s="3">
        <v>673801126</v>
      </c>
      <c r="N549">
        <v>138</v>
      </c>
      <c r="O549">
        <v>24</v>
      </c>
      <c r="P549">
        <v>133</v>
      </c>
      <c r="Q549">
        <v>0</v>
      </c>
      <c r="R549">
        <v>1</v>
      </c>
      <c r="S549">
        <v>176</v>
      </c>
      <c r="T549" t="s">
        <v>30</v>
      </c>
      <c r="U549" t="s">
        <v>27</v>
      </c>
      <c r="V549">
        <v>73</v>
      </c>
      <c r="W549" t="str" cm="1">
        <f t="array" ref="W549">_xlfn.IFS(Table1[[#This Row],[Danceability %]]&lt;=35,"Low",Table1[[#This Row],[Danceability %]]&lt;=70,"Medium",Table1[[#This Row],[Danceability %]]&gt;70,"High")</f>
        <v>High</v>
      </c>
      <c r="X549">
        <v>79</v>
      </c>
      <c r="Y549">
        <v>86</v>
      </c>
      <c r="Z549" t="str" cm="1">
        <f t="array" ref="Z549">_xlfn.IFS(Table1[[#This Row],[Energy %]]&lt;=35,"Low",Table1[[#This Row],[Energy %]]&lt;=70,"Medium",Table1[[#This Row],[Energy %]]&gt;70,"High")</f>
        <v>High</v>
      </c>
      <c r="AA549">
        <v>42</v>
      </c>
      <c r="AB549" t="str" cm="1">
        <f t="array" ref="AB549">_xlfn.IFS(Table1[[#This Row],[Acousticness %]]&lt;=35,"Low",Table1[[#This Row],[Acousticness %]]&lt;=70,"Medium",Table1[[#This Row],[Acousticness %]]&gt;70,"High")</f>
        <v>Medium</v>
      </c>
      <c r="AC549">
        <v>0</v>
      </c>
      <c r="AD549">
        <v>7</v>
      </c>
      <c r="AE549">
        <v>18</v>
      </c>
    </row>
    <row r="550" spans="1:31" x14ac:dyDescent="0.3">
      <c r="A550" t="s">
        <v>977</v>
      </c>
      <c r="B550" t="str">
        <f>PROPER(Table1[[#This Row],[track_name]])</f>
        <v>Todo De Ti</v>
      </c>
      <c r="C550" t="s">
        <v>978</v>
      </c>
      <c r="D550" t="str">
        <f>PROPER(Table1[[#This Row],[artist(s)_name]])</f>
        <v>Rauw Alejandro</v>
      </c>
      <c r="E550">
        <v>1</v>
      </c>
      <c r="F550" s="5">
        <f>IF(Table1[[#This Row],[Artist Count]]&gt;=4, "4+", Table1[[#This Row],[Artist Count]])</f>
        <v>1</v>
      </c>
      <c r="G550">
        <v>2020</v>
      </c>
      <c r="H550">
        <v>11</v>
      </c>
      <c r="I550">
        <v>2</v>
      </c>
      <c r="J550" s="4">
        <f>DATE(Table1[[#This Row],[Released Year]],Table1[[#This Row],[Released Month]],Table1[[#This Row],[Released Day]])</f>
        <v>44137</v>
      </c>
      <c r="K550">
        <v>11975</v>
      </c>
      <c r="L550">
        <v>8</v>
      </c>
      <c r="M550" s="3">
        <v>1168642797</v>
      </c>
      <c r="N550">
        <v>188</v>
      </c>
      <c r="O550">
        <v>75</v>
      </c>
      <c r="P550">
        <v>268</v>
      </c>
      <c r="Q550">
        <v>6</v>
      </c>
      <c r="R550">
        <v>16</v>
      </c>
      <c r="S550">
        <v>128</v>
      </c>
      <c r="T550" t="s">
        <v>215</v>
      </c>
      <c r="U550" t="s">
        <v>39</v>
      </c>
      <c r="V550">
        <v>81</v>
      </c>
      <c r="W550" t="str" cm="1">
        <f t="array" ref="W550">_xlfn.IFS(Table1[[#This Row],[Danceability %]]&lt;=35,"Low",Table1[[#This Row],[Danceability %]]&lt;=70,"Medium",Table1[[#This Row],[Danceability %]]&gt;70,"High")</f>
        <v>High</v>
      </c>
      <c r="X550">
        <v>57</v>
      </c>
      <c r="Y550">
        <v>63</v>
      </c>
      <c r="Z550" t="str" cm="1">
        <f t="array" ref="Z550">_xlfn.IFS(Table1[[#This Row],[Energy %]]&lt;=35,"Low",Table1[[#This Row],[Energy %]]&lt;=70,"Medium",Table1[[#This Row],[Energy %]]&gt;70,"High")</f>
        <v>Medium</v>
      </c>
      <c r="AA550">
        <v>40</v>
      </c>
      <c r="AB550" t="str" cm="1">
        <f t="array" ref="AB550">_xlfn.IFS(Table1[[#This Row],[Acousticness %]]&lt;=35,"Low",Table1[[#This Row],[Acousticness %]]&lt;=70,"Medium",Table1[[#This Row],[Acousticness %]]&gt;70,"High")</f>
        <v>Medium</v>
      </c>
      <c r="AC550">
        <v>1</v>
      </c>
      <c r="AD550">
        <v>10</v>
      </c>
      <c r="AE550">
        <v>4</v>
      </c>
    </row>
    <row r="551" spans="1:31" x14ac:dyDescent="0.3">
      <c r="A551" t="s">
        <v>979</v>
      </c>
      <c r="B551" t="str">
        <f>PROPER(Table1[[#This Row],[track_name]])</f>
        <v>Love Nwantiti - Remix</v>
      </c>
      <c r="C551" t="s">
        <v>980</v>
      </c>
      <c r="D551" t="str">
        <f>PROPER(Table1[[#This Row],[artist(s)_name]])</f>
        <v>Ckay, Ax'El, Dj Yo!</v>
      </c>
      <c r="E551">
        <v>3</v>
      </c>
      <c r="F551" s="5">
        <f>IF(Table1[[#This Row],[Artist Count]]&gt;=4, "4+", Table1[[#This Row],[Artist Count]])</f>
        <v>3</v>
      </c>
      <c r="G551">
        <v>2019</v>
      </c>
      <c r="H551">
        <v>8</v>
      </c>
      <c r="I551">
        <v>30</v>
      </c>
      <c r="J551" s="4">
        <f>DATE(Table1[[#This Row],[Released Year]],Table1[[#This Row],[Released Month]],Table1[[#This Row],[Released Day]])</f>
        <v>43707</v>
      </c>
      <c r="K551">
        <v>2696</v>
      </c>
      <c r="L551">
        <v>0</v>
      </c>
      <c r="M551" s="3">
        <v>540539717</v>
      </c>
      <c r="N551">
        <v>42</v>
      </c>
      <c r="O551">
        <v>2</v>
      </c>
      <c r="P551">
        <v>57</v>
      </c>
      <c r="Q551">
        <v>0</v>
      </c>
      <c r="S551">
        <v>120</v>
      </c>
      <c r="T551" t="s">
        <v>64</v>
      </c>
      <c r="U551" t="s">
        <v>27</v>
      </c>
      <c r="V551">
        <v>58</v>
      </c>
      <c r="W551" t="str" cm="1">
        <f t="array" ref="W551">_xlfn.IFS(Table1[[#This Row],[Danceability %]]&lt;=35,"Low",Table1[[#This Row],[Danceability %]]&lt;=70,"Medium",Table1[[#This Row],[Danceability %]]&gt;70,"High")</f>
        <v>Medium</v>
      </c>
      <c r="X551">
        <v>44</v>
      </c>
      <c r="Y551">
        <v>60</v>
      </c>
      <c r="Z551" t="str" cm="1">
        <f t="array" ref="Z551">_xlfn.IFS(Table1[[#This Row],[Energy %]]&lt;=35,"Low",Table1[[#This Row],[Energy %]]&lt;=70,"Medium",Table1[[#This Row],[Energy %]]&gt;70,"High")</f>
        <v>Medium</v>
      </c>
      <c r="AA551">
        <v>44</v>
      </c>
      <c r="AB551" t="str" cm="1">
        <f t="array" ref="AB551">_xlfn.IFS(Table1[[#This Row],[Acousticness %]]&lt;=35,"Low",Table1[[#This Row],[Acousticness %]]&lt;=70,"Medium",Table1[[#This Row],[Acousticness %]]&gt;70,"High")</f>
        <v>Medium</v>
      </c>
      <c r="AC551">
        <v>9</v>
      </c>
      <c r="AD551">
        <v>5</v>
      </c>
      <c r="AE551">
        <v>6</v>
      </c>
    </row>
    <row r="552" spans="1:31" x14ac:dyDescent="0.3">
      <c r="A552" t="s">
        <v>981</v>
      </c>
      <c r="B552" t="str">
        <f>PROPER(Table1[[#This Row],[track_name]])</f>
        <v>Smokin Out The Window</v>
      </c>
      <c r="C552" t="s">
        <v>982</v>
      </c>
      <c r="D552" t="str">
        <f>PROPER(Table1[[#This Row],[artist(s)_name]])</f>
        <v>Bruno Mars, Anderson .Paak, Silk Sonic</v>
      </c>
      <c r="E552">
        <v>3</v>
      </c>
      <c r="F552" s="5">
        <f>IF(Table1[[#This Row],[Artist Count]]&gt;=4, "4+", Table1[[#This Row],[Artist Count]])</f>
        <v>3</v>
      </c>
      <c r="G552">
        <v>2021</v>
      </c>
      <c r="H552">
        <v>11</v>
      </c>
      <c r="I552">
        <v>5</v>
      </c>
      <c r="J552" s="4">
        <f>DATE(Table1[[#This Row],[Released Year]],Table1[[#This Row],[Released Month]],Table1[[#This Row],[Released Day]])</f>
        <v>44505</v>
      </c>
      <c r="K552">
        <v>4963</v>
      </c>
      <c r="L552">
        <v>0</v>
      </c>
      <c r="M552" s="3">
        <v>383550148</v>
      </c>
      <c r="N552">
        <v>63</v>
      </c>
      <c r="O552">
        <v>40</v>
      </c>
      <c r="P552">
        <v>76</v>
      </c>
      <c r="Q552">
        <v>0</v>
      </c>
      <c r="R552">
        <v>0</v>
      </c>
      <c r="S552">
        <v>82</v>
      </c>
      <c r="T552" t="s">
        <v>50</v>
      </c>
      <c r="U552" t="s">
        <v>27</v>
      </c>
      <c r="V552">
        <v>63</v>
      </c>
      <c r="W552" t="str" cm="1">
        <f t="array" ref="W552">_xlfn.IFS(Table1[[#This Row],[Danceability %]]&lt;=35,"Low",Table1[[#This Row],[Danceability %]]&lt;=70,"Medium",Table1[[#This Row],[Danceability %]]&gt;70,"High")</f>
        <v>Medium</v>
      </c>
      <c r="X552">
        <v>85</v>
      </c>
      <c r="Y552">
        <v>62</v>
      </c>
      <c r="Z552" t="str" cm="1">
        <f t="array" ref="Z552">_xlfn.IFS(Table1[[#This Row],[Energy %]]&lt;=35,"Low",Table1[[#This Row],[Energy %]]&lt;=70,"Medium",Table1[[#This Row],[Energy %]]&gt;70,"High")</f>
        <v>Medium</v>
      </c>
      <c r="AA552">
        <v>6</v>
      </c>
      <c r="AB552" t="str" cm="1">
        <f t="array" ref="AB552">_xlfn.IFS(Table1[[#This Row],[Acousticness %]]&lt;=35,"Low",Table1[[#This Row],[Acousticness %]]&lt;=70,"Medium",Table1[[#This Row],[Acousticness %]]&gt;70,"High")</f>
        <v>Low</v>
      </c>
      <c r="AC552">
        <v>0</v>
      </c>
      <c r="AD552">
        <v>35</v>
      </c>
      <c r="AE552">
        <v>4</v>
      </c>
    </row>
    <row r="553" spans="1:31" x14ac:dyDescent="0.3">
      <c r="A553" t="s">
        <v>983</v>
      </c>
      <c r="B553" t="str">
        <f>PROPER(Table1[[#This Row],[track_name]])</f>
        <v>Meet Me At Our Spot</v>
      </c>
      <c r="C553" t="s">
        <v>984</v>
      </c>
      <c r="D553" t="str">
        <f>PROPER(Table1[[#This Row],[artist(s)_name]])</f>
        <v>The Anxiety, Willow, Tyler Cole</v>
      </c>
      <c r="E553">
        <v>3</v>
      </c>
      <c r="F553" s="5">
        <f>IF(Table1[[#This Row],[Artist Count]]&gt;=4, "4+", Table1[[#This Row],[Artist Count]])</f>
        <v>3</v>
      </c>
      <c r="G553">
        <v>2020</v>
      </c>
      <c r="H553">
        <v>3</v>
      </c>
      <c r="I553">
        <v>13</v>
      </c>
      <c r="J553" s="4">
        <f>DATE(Table1[[#This Row],[Released Year]],Table1[[#This Row],[Released Month]],Table1[[#This Row],[Released Day]])</f>
        <v>43903</v>
      </c>
      <c r="K553">
        <v>6734</v>
      </c>
      <c r="L553">
        <v>0</v>
      </c>
      <c r="M553" s="3">
        <v>530511203</v>
      </c>
      <c r="N553">
        <v>47</v>
      </c>
      <c r="O553">
        <v>14</v>
      </c>
      <c r="P553">
        <v>90</v>
      </c>
      <c r="Q553">
        <v>0</v>
      </c>
      <c r="R553">
        <v>1</v>
      </c>
      <c r="S553">
        <v>95</v>
      </c>
      <c r="T553" t="s">
        <v>50</v>
      </c>
      <c r="U553" t="s">
        <v>27</v>
      </c>
      <c r="V553">
        <v>77</v>
      </c>
      <c r="W553" t="str" cm="1">
        <f t="array" ref="W553">_xlfn.IFS(Table1[[#This Row],[Danceability %]]&lt;=35,"Low",Table1[[#This Row],[Danceability %]]&lt;=70,"Medium",Table1[[#This Row],[Danceability %]]&gt;70,"High")</f>
        <v>High</v>
      </c>
      <c r="X553">
        <v>40</v>
      </c>
      <c r="Y553">
        <v>47</v>
      </c>
      <c r="Z553" t="str" cm="1">
        <f t="array" ref="Z553">_xlfn.IFS(Table1[[#This Row],[Energy %]]&lt;=35,"Low",Table1[[#This Row],[Energy %]]&lt;=70,"Medium",Table1[[#This Row],[Energy %]]&gt;70,"High")</f>
        <v>Medium</v>
      </c>
      <c r="AA553">
        <v>2</v>
      </c>
      <c r="AB553" t="str" cm="1">
        <f t="array" ref="AB553">_xlfn.IFS(Table1[[#This Row],[Acousticness %]]&lt;=35,"Low",Table1[[#This Row],[Acousticness %]]&lt;=70,"Medium",Table1[[#This Row],[Acousticness %]]&gt;70,"High")</f>
        <v>Low</v>
      </c>
      <c r="AC553">
        <v>0</v>
      </c>
      <c r="AD553">
        <v>9</v>
      </c>
      <c r="AE553">
        <v>3</v>
      </c>
    </row>
    <row r="554" spans="1:31" x14ac:dyDescent="0.3">
      <c r="A554" t="s">
        <v>985</v>
      </c>
      <c r="B554" t="str">
        <f>PROPER(Table1[[#This Row],[track_name]])</f>
        <v>Every Angel Is Terrifying</v>
      </c>
      <c r="C554" t="s">
        <v>124</v>
      </c>
      <c r="D554" t="str">
        <f>PROPER(Table1[[#This Row],[artist(s)_name]])</f>
        <v>The Weeknd</v>
      </c>
      <c r="E554">
        <v>1</v>
      </c>
      <c r="F554" s="5">
        <f>IF(Table1[[#This Row],[Artist Count]]&gt;=4, "4+", Table1[[#This Row],[Artist Count]])</f>
        <v>1</v>
      </c>
      <c r="G554">
        <v>2022</v>
      </c>
      <c r="H554">
        <v>1</v>
      </c>
      <c r="I554">
        <v>7</v>
      </c>
      <c r="J554" s="4">
        <f>DATE(Table1[[#This Row],[Released Year]],Table1[[#This Row],[Released Month]],Table1[[#This Row],[Released Day]])</f>
        <v>44568</v>
      </c>
      <c r="K554">
        <v>715</v>
      </c>
      <c r="L554">
        <v>0</v>
      </c>
      <c r="M554" s="3">
        <v>37307967</v>
      </c>
      <c r="N554">
        <v>0</v>
      </c>
      <c r="O554">
        <v>1</v>
      </c>
      <c r="P554">
        <v>2</v>
      </c>
      <c r="Q554">
        <v>0</v>
      </c>
      <c r="R554">
        <v>0</v>
      </c>
      <c r="S554">
        <v>118</v>
      </c>
      <c r="U554" t="s">
        <v>27</v>
      </c>
      <c r="V554">
        <v>44</v>
      </c>
      <c r="W554" t="str" cm="1">
        <f t="array" ref="W554">_xlfn.IFS(Table1[[#This Row],[Danceability %]]&lt;=35,"Low",Table1[[#This Row],[Danceability %]]&lt;=70,"Medium",Table1[[#This Row],[Danceability %]]&gt;70,"High")</f>
        <v>Medium</v>
      </c>
      <c r="X554">
        <v>52</v>
      </c>
      <c r="Y554">
        <v>94</v>
      </c>
      <c r="Z554" t="str" cm="1">
        <f t="array" ref="Z554">_xlfn.IFS(Table1[[#This Row],[Energy %]]&lt;=35,"Low",Table1[[#This Row],[Energy %]]&lt;=70,"Medium",Table1[[#This Row],[Energy %]]&gt;70,"High")</f>
        <v>High</v>
      </c>
      <c r="AA554">
        <v>11</v>
      </c>
      <c r="AB554" t="str" cm="1">
        <f t="array" ref="AB554">_xlfn.IFS(Table1[[#This Row],[Acousticness %]]&lt;=35,"Low",Table1[[#This Row],[Acousticness %]]&lt;=70,"Medium",Table1[[#This Row],[Acousticness %]]&gt;70,"High")</f>
        <v>Low</v>
      </c>
      <c r="AC554">
        <v>0</v>
      </c>
      <c r="AD554">
        <v>4</v>
      </c>
      <c r="AE554">
        <v>29</v>
      </c>
    </row>
    <row r="555" spans="1:31" x14ac:dyDescent="0.3">
      <c r="A555" t="s">
        <v>986</v>
      </c>
      <c r="B555" t="str">
        <f>PROPER(Table1[[#This Row],[track_name]])</f>
        <v>Tacones Rojos</v>
      </c>
      <c r="C555" t="s">
        <v>987</v>
      </c>
      <c r="D555" t="str">
        <f>PROPER(Table1[[#This Row],[artist(s)_name]])</f>
        <v>Sebastian Yatra</v>
      </c>
      <c r="E555">
        <v>1</v>
      </c>
      <c r="F555" s="5">
        <f>IF(Table1[[#This Row],[Artist Count]]&gt;=4, "4+", Table1[[#This Row],[Artist Count]])</f>
        <v>1</v>
      </c>
      <c r="G555">
        <v>2021</v>
      </c>
      <c r="H555">
        <v>10</v>
      </c>
      <c r="I555">
        <v>22</v>
      </c>
      <c r="J555" s="4">
        <f>DATE(Table1[[#This Row],[Released Year]],Table1[[#This Row],[Released Month]],Table1[[#This Row],[Released Day]])</f>
        <v>44491</v>
      </c>
      <c r="K555">
        <v>3047</v>
      </c>
      <c r="L555">
        <v>9</v>
      </c>
      <c r="M555" s="3">
        <v>510876816</v>
      </c>
      <c r="N555">
        <v>77</v>
      </c>
      <c r="O555">
        <v>31</v>
      </c>
      <c r="P555">
        <v>85</v>
      </c>
      <c r="Q555">
        <v>5</v>
      </c>
      <c r="R555">
        <v>28</v>
      </c>
      <c r="S555">
        <v>123</v>
      </c>
      <c r="T555" t="s">
        <v>26</v>
      </c>
      <c r="U555" t="s">
        <v>39</v>
      </c>
      <c r="V555">
        <v>75</v>
      </c>
      <c r="W555" t="str" cm="1">
        <f t="array" ref="W555">_xlfn.IFS(Table1[[#This Row],[Danceability %]]&lt;=35,"Low",Table1[[#This Row],[Danceability %]]&lt;=70,"Medium",Table1[[#This Row],[Danceability %]]&gt;70,"High")</f>
        <v>High</v>
      </c>
      <c r="X555">
        <v>93</v>
      </c>
      <c r="Y555">
        <v>86</v>
      </c>
      <c r="Z555" t="str" cm="1">
        <f t="array" ref="Z555">_xlfn.IFS(Table1[[#This Row],[Energy %]]&lt;=35,"Low",Table1[[#This Row],[Energy %]]&lt;=70,"Medium",Table1[[#This Row],[Energy %]]&gt;70,"High")</f>
        <v>High</v>
      </c>
      <c r="AA555">
        <v>8</v>
      </c>
      <c r="AB555" t="str" cm="1">
        <f t="array" ref="AB555">_xlfn.IFS(Table1[[#This Row],[Acousticness %]]&lt;=35,"Low",Table1[[#This Row],[Acousticness %]]&lt;=70,"Medium",Table1[[#This Row],[Acousticness %]]&gt;70,"High")</f>
        <v>Low</v>
      </c>
      <c r="AC555">
        <v>0</v>
      </c>
      <c r="AD555">
        <v>14</v>
      </c>
      <c r="AE555">
        <v>3</v>
      </c>
    </row>
    <row r="556" spans="1:31" x14ac:dyDescent="0.3">
      <c r="A556" t="s">
        <v>988</v>
      </c>
      <c r="B556" t="str">
        <f>PROPER(Table1[[#This Row],[track_name]])</f>
        <v>Peaches (Feat. Daniel Caesar &amp; Giveon)</v>
      </c>
      <c r="C556" t="s">
        <v>989</v>
      </c>
      <c r="D556" t="str">
        <f>PROPER(Table1[[#This Row],[artist(s)_name]])</f>
        <v>Justin Bieber, Daniel Caesar, Giveon</v>
      </c>
      <c r="E556">
        <v>3</v>
      </c>
      <c r="F556" s="5">
        <f>IF(Table1[[#This Row],[Artist Count]]&gt;=4, "4+", Table1[[#This Row],[Artist Count]])</f>
        <v>3</v>
      </c>
      <c r="G556">
        <v>2021</v>
      </c>
      <c r="H556">
        <v>3</v>
      </c>
      <c r="I556">
        <v>19</v>
      </c>
      <c r="J556" s="4">
        <f>DATE(Table1[[#This Row],[Released Year]],Table1[[#This Row],[Released Month]],Table1[[#This Row],[Released Day]])</f>
        <v>44274</v>
      </c>
      <c r="K556">
        <v>14140</v>
      </c>
      <c r="L556">
        <v>0</v>
      </c>
      <c r="M556" s="3">
        <v>1445941661</v>
      </c>
      <c r="N556">
        <v>231</v>
      </c>
      <c r="O556">
        <v>52</v>
      </c>
      <c r="P556">
        <v>612</v>
      </c>
      <c r="Q556">
        <v>6</v>
      </c>
      <c r="S556">
        <v>90</v>
      </c>
      <c r="U556" t="s">
        <v>27</v>
      </c>
      <c r="V556">
        <v>63</v>
      </c>
      <c r="W556" t="str" cm="1">
        <f t="array" ref="W556">_xlfn.IFS(Table1[[#This Row],[Danceability %]]&lt;=35,"Low",Table1[[#This Row],[Danceability %]]&lt;=70,"Medium",Table1[[#This Row],[Danceability %]]&gt;70,"High")</f>
        <v>Medium</v>
      </c>
      <c r="X556">
        <v>49</v>
      </c>
      <c r="Y556">
        <v>68</v>
      </c>
      <c r="Z556" t="str" cm="1">
        <f t="array" ref="Z556">_xlfn.IFS(Table1[[#This Row],[Energy %]]&lt;=35,"Low",Table1[[#This Row],[Energy %]]&lt;=70,"Medium",Table1[[#This Row],[Energy %]]&gt;70,"High")</f>
        <v>Medium</v>
      </c>
      <c r="AA556">
        <v>38</v>
      </c>
      <c r="AB556" t="str" cm="1">
        <f t="array" ref="AB556">_xlfn.IFS(Table1[[#This Row],[Acousticness %]]&lt;=35,"Low",Table1[[#This Row],[Acousticness %]]&lt;=70,"Medium",Table1[[#This Row],[Acousticness %]]&gt;70,"High")</f>
        <v>Medium</v>
      </c>
      <c r="AC556">
        <v>0</v>
      </c>
      <c r="AD556">
        <v>42</v>
      </c>
      <c r="AE556">
        <v>18</v>
      </c>
    </row>
    <row r="557" spans="1:31" x14ac:dyDescent="0.3">
      <c r="A557" t="s">
        <v>990</v>
      </c>
      <c r="B557" t="str">
        <f>PROPER(Table1[[#This Row],[track_name]])</f>
        <v>Dakiti</v>
      </c>
      <c r="C557" t="s">
        <v>885</v>
      </c>
      <c r="D557" t="str">
        <f>PROPER(Table1[[#This Row],[artist(s)_name]])</f>
        <v>Bad Bunny, Jhay Cortez</v>
      </c>
      <c r="E557">
        <v>2</v>
      </c>
      <c r="F557" s="5">
        <f>IF(Table1[[#This Row],[Artist Count]]&gt;=4, "4+", Table1[[#This Row],[Artist Count]])</f>
        <v>2</v>
      </c>
      <c r="G557">
        <v>2020</v>
      </c>
      <c r="H557">
        <v>10</v>
      </c>
      <c r="I557">
        <v>30</v>
      </c>
      <c r="J557" s="4">
        <f>DATE(Table1[[#This Row],[Released Year]],Table1[[#This Row],[Released Month]],Table1[[#This Row],[Released Day]])</f>
        <v>44134</v>
      </c>
      <c r="K557">
        <v>11215</v>
      </c>
      <c r="L557">
        <v>21</v>
      </c>
      <c r="M557" s="3">
        <v>1763363713</v>
      </c>
      <c r="N557">
        <v>189</v>
      </c>
      <c r="O557">
        <v>166</v>
      </c>
      <c r="P557">
        <v>525</v>
      </c>
      <c r="Q557">
        <v>9</v>
      </c>
      <c r="R557">
        <v>25</v>
      </c>
      <c r="S557">
        <v>110</v>
      </c>
      <c r="T557" t="s">
        <v>100</v>
      </c>
      <c r="U557" t="s">
        <v>39</v>
      </c>
      <c r="V557">
        <v>73</v>
      </c>
      <c r="W557" t="str" cm="1">
        <f t="array" ref="W557">_xlfn.IFS(Table1[[#This Row],[Danceability %]]&lt;=35,"Low",Table1[[#This Row],[Danceability %]]&lt;=70,"Medium",Table1[[#This Row],[Danceability %]]&gt;70,"High")</f>
        <v>High</v>
      </c>
      <c r="X557">
        <v>14</v>
      </c>
      <c r="Y557">
        <v>57</v>
      </c>
      <c r="Z557" t="str" cm="1">
        <f t="array" ref="Z557">_xlfn.IFS(Table1[[#This Row],[Energy %]]&lt;=35,"Low",Table1[[#This Row],[Energy %]]&lt;=70,"Medium",Table1[[#This Row],[Energy %]]&gt;70,"High")</f>
        <v>Medium</v>
      </c>
      <c r="AA557">
        <v>40</v>
      </c>
      <c r="AB557" t="str" cm="1">
        <f t="array" ref="AB557">_xlfn.IFS(Table1[[#This Row],[Acousticness %]]&lt;=35,"Low",Table1[[#This Row],[Acousticness %]]&lt;=70,"Medium",Table1[[#This Row],[Acousticness %]]&gt;70,"High")</f>
        <v>Medium</v>
      </c>
      <c r="AC557">
        <v>0</v>
      </c>
      <c r="AD557">
        <v>11</v>
      </c>
      <c r="AE557">
        <v>5</v>
      </c>
    </row>
    <row r="558" spans="1:31" x14ac:dyDescent="0.3">
      <c r="A558" t="s">
        <v>991</v>
      </c>
      <c r="B558" t="str">
        <f>PROPER(Table1[[#This Row],[track_name]])</f>
        <v>Tiago Pzk: Bzrp Music Sessions, Vol. 48</v>
      </c>
      <c r="C558" t="s">
        <v>992</v>
      </c>
      <c r="D558" t="str">
        <f>PROPER(Table1[[#This Row],[artist(s)_name]])</f>
        <v>Bizarrap, Tiago Pzk</v>
      </c>
      <c r="E558">
        <v>2</v>
      </c>
      <c r="F558" s="5">
        <f>IF(Table1[[#This Row],[Artist Count]]&gt;=4, "4+", Table1[[#This Row],[Artist Count]])</f>
        <v>2</v>
      </c>
      <c r="G558">
        <v>2021</v>
      </c>
      <c r="H558">
        <v>12</v>
      </c>
      <c r="I558">
        <v>29</v>
      </c>
      <c r="J558" s="4">
        <f>DATE(Table1[[#This Row],[Released Year]],Table1[[#This Row],[Released Month]],Table1[[#This Row],[Released Day]])</f>
        <v>44559</v>
      </c>
      <c r="K558">
        <v>1678</v>
      </c>
      <c r="L558">
        <v>12</v>
      </c>
      <c r="M558" s="3">
        <v>374191487</v>
      </c>
      <c r="N558">
        <v>20</v>
      </c>
      <c r="O558">
        <v>4</v>
      </c>
      <c r="P558">
        <v>15</v>
      </c>
      <c r="Q558">
        <v>1</v>
      </c>
      <c r="R558">
        <v>3</v>
      </c>
      <c r="S558">
        <v>96</v>
      </c>
      <c r="T558" t="s">
        <v>30</v>
      </c>
      <c r="U558" t="s">
        <v>39</v>
      </c>
      <c r="V558">
        <v>66</v>
      </c>
      <c r="W558" t="str" cm="1">
        <f t="array" ref="W558">_xlfn.IFS(Table1[[#This Row],[Danceability %]]&lt;=35,"Low",Table1[[#This Row],[Danceability %]]&lt;=70,"Medium",Table1[[#This Row],[Danceability %]]&gt;70,"High")</f>
        <v>Medium</v>
      </c>
      <c r="X558">
        <v>76</v>
      </c>
      <c r="Y558">
        <v>82</v>
      </c>
      <c r="Z558" t="str" cm="1">
        <f t="array" ref="Z558">_xlfn.IFS(Table1[[#This Row],[Energy %]]&lt;=35,"Low",Table1[[#This Row],[Energy %]]&lt;=70,"Medium",Table1[[#This Row],[Energy %]]&gt;70,"High")</f>
        <v>High</v>
      </c>
      <c r="AA558">
        <v>47</v>
      </c>
      <c r="AB558" t="str" cm="1">
        <f t="array" ref="AB558">_xlfn.IFS(Table1[[#This Row],[Acousticness %]]&lt;=35,"Low",Table1[[#This Row],[Acousticness %]]&lt;=70,"Medium",Table1[[#This Row],[Acousticness %]]&gt;70,"High")</f>
        <v>Medium</v>
      </c>
      <c r="AC558">
        <v>0</v>
      </c>
      <c r="AD558">
        <v>10</v>
      </c>
      <c r="AE558">
        <v>32</v>
      </c>
    </row>
    <row r="559" spans="1:31" x14ac:dyDescent="0.3">
      <c r="A559" t="s">
        <v>993</v>
      </c>
      <c r="B559" t="str">
        <f>PROPER(Table1[[#This Row],[track_name]])</f>
        <v>Lï¿½Ï¿½Ï¿</v>
      </c>
      <c r="C559" t="s">
        <v>994</v>
      </c>
      <c r="D559" t="str">
        <f>PROPER(Table1[[#This Row],[artist(s)_name]])</f>
        <v>Stromae</v>
      </c>
      <c r="E559">
        <v>1</v>
      </c>
      <c r="F559" s="5">
        <f>IF(Table1[[#This Row],[Artist Count]]&gt;=4, "4+", Table1[[#This Row],[Artist Count]])</f>
        <v>1</v>
      </c>
      <c r="G559">
        <v>2022</v>
      </c>
      <c r="H559">
        <v>1</v>
      </c>
      <c r="I559">
        <v>9</v>
      </c>
      <c r="J559" s="4">
        <f>DATE(Table1[[#This Row],[Released Year]],Table1[[#This Row],[Released Month]],Table1[[#This Row],[Released Day]])</f>
        <v>44570</v>
      </c>
      <c r="K559">
        <v>2035</v>
      </c>
      <c r="L559">
        <v>0</v>
      </c>
      <c r="M559" s="3">
        <v>108809090</v>
      </c>
      <c r="N559">
        <v>41</v>
      </c>
      <c r="O559">
        <v>122</v>
      </c>
      <c r="P559">
        <v>394</v>
      </c>
      <c r="Q559">
        <v>0</v>
      </c>
      <c r="R559">
        <v>2</v>
      </c>
      <c r="S559">
        <v>88</v>
      </c>
      <c r="T559" t="s">
        <v>50</v>
      </c>
      <c r="U559" t="s">
        <v>39</v>
      </c>
      <c r="V559">
        <v>56</v>
      </c>
      <c r="W559" t="str" cm="1">
        <f t="array" ref="W559">_xlfn.IFS(Table1[[#This Row],[Danceability %]]&lt;=35,"Low",Table1[[#This Row],[Danceability %]]&lt;=70,"Medium",Table1[[#This Row],[Danceability %]]&gt;70,"High")</f>
        <v>Medium</v>
      </c>
      <c r="X559">
        <v>58</v>
      </c>
      <c r="Y559">
        <v>55</v>
      </c>
      <c r="Z559" t="str" cm="1">
        <f t="array" ref="Z559">_xlfn.IFS(Table1[[#This Row],[Energy %]]&lt;=35,"Low",Table1[[#This Row],[Energy %]]&lt;=70,"Medium",Table1[[#This Row],[Energy %]]&gt;70,"High")</f>
        <v>Medium</v>
      </c>
      <c r="AA559">
        <v>35</v>
      </c>
      <c r="AB559" t="str" cm="1">
        <f t="array" ref="AB559">_xlfn.IFS(Table1[[#This Row],[Acousticness %]]&lt;=35,"Low",Table1[[#This Row],[Acousticness %]]&lt;=70,"Medium",Table1[[#This Row],[Acousticness %]]&gt;70,"High")</f>
        <v>Low</v>
      </c>
      <c r="AC559">
        <v>0</v>
      </c>
      <c r="AD559">
        <v>23</v>
      </c>
      <c r="AE559">
        <v>11</v>
      </c>
    </row>
    <row r="560" spans="1:31" x14ac:dyDescent="0.3">
      <c r="A560" t="s">
        <v>995</v>
      </c>
      <c r="B560" t="str">
        <f>PROPER(Table1[[#This Row],[track_name]])</f>
        <v>Nostï¿½Ï¿½L</v>
      </c>
      <c r="C560" t="s">
        <v>996</v>
      </c>
      <c r="D560" t="str">
        <f>PROPER(Table1[[#This Row],[artist(s)_name]])</f>
        <v>Chris Brown, Rvssian, Rauw Alejandro</v>
      </c>
      <c r="E560">
        <v>3</v>
      </c>
      <c r="F560" s="5">
        <f>IF(Table1[[#This Row],[Artist Count]]&gt;=4, "4+", Table1[[#This Row],[Artist Count]])</f>
        <v>3</v>
      </c>
      <c r="G560">
        <v>2021</v>
      </c>
      <c r="H560">
        <v>9</v>
      </c>
      <c r="I560">
        <v>8</v>
      </c>
      <c r="J560" s="4">
        <f>DATE(Table1[[#This Row],[Released Year]],Table1[[#This Row],[Released Month]],Table1[[#This Row],[Released Day]])</f>
        <v>44447</v>
      </c>
      <c r="K560">
        <v>2780</v>
      </c>
      <c r="L560">
        <v>2</v>
      </c>
      <c r="M560" s="3">
        <v>436695353</v>
      </c>
      <c r="N560">
        <v>86</v>
      </c>
      <c r="O560">
        <v>76</v>
      </c>
      <c r="P560">
        <v>59</v>
      </c>
      <c r="Q560">
        <v>0</v>
      </c>
      <c r="R560">
        <v>16</v>
      </c>
      <c r="S560">
        <v>98</v>
      </c>
      <c r="T560" t="s">
        <v>36</v>
      </c>
      <c r="U560" t="s">
        <v>39</v>
      </c>
      <c r="V560">
        <v>73</v>
      </c>
      <c r="W560" t="str" cm="1">
        <f t="array" ref="W560">_xlfn.IFS(Table1[[#This Row],[Danceability %]]&lt;=35,"Low",Table1[[#This Row],[Danceability %]]&lt;=70,"Medium",Table1[[#This Row],[Danceability %]]&gt;70,"High")</f>
        <v>High</v>
      </c>
      <c r="X560">
        <v>60</v>
      </c>
      <c r="Y560">
        <v>85</v>
      </c>
      <c r="Z560" t="str" cm="1">
        <f t="array" ref="Z560">_xlfn.IFS(Table1[[#This Row],[Energy %]]&lt;=35,"Low",Table1[[#This Row],[Energy %]]&lt;=70,"Medium",Table1[[#This Row],[Energy %]]&gt;70,"High")</f>
        <v>High</v>
      </c>
      <c r="AA560">
        <v>17</v>
      </c>
      <c r="AB560" t="str" cm="1">
        <f t="array" ref="AB560">_xlfn.IFS(Table1[[#This Row],[Acousticness %]]&lt;=35,"Low",Table1[[#This Row],[Acousticness %]]&lt;=70,"Medium",Table1[[#This Row],[Acousticness %]]&gt;70,"High")</f>
        <v>Low</v>
      </c>
      <c r="AC560">
        <v>0</v>
      </c>
      <c r="AD560">
        <v>24</v>
      </c>
      <c r="AE560">
        <v>5</v>
      </c>
    </row>
    <row r="561" spans="1:31" x14ac:dyDescent="0.3">
      <c r="A561" t="s">
        <v>997</v>
      </c>
      <c r="B561" t="str">
        <f>PROPER(Table1[[#This Row],[track_name]])</f>
        <v>Better Days (Neiked X Mae Muller X Polo G)</v>
      </c>
      <c r="C561" t="s">
        <v>998</v>
      </c>
      <c r="D561" t="str">
        <f>PROPER(Table1[[#This Row],[artist(s)_name]])</f>
        <v>Neiked, Mae Muller, Polo G</v>
      </c>
      <c r="E561">
        <v>3</v>
      </c>
      <c r="F561" s="5">
        <f>IF(Table1[[#This Row],[Artist Count]]&gt;=4, "4+", Table1[[#This Row],[Artist Count]])</f>
        <v>3</v>
      </c>
      <c r="G561">
        <v>2021</v>
      </c>
      <c r="H561">
        <v>9</v>
      </c>
      <c r="I561">
        <v>24</v>
      </c>
      <c r="J561" s="4">
        <f>DATE(Table1[[#This Row],[Released Year]],Table1[[#This Row],[Released Month]],Table1[[#This Row],[Released Day]])</f>
        <v>44463</v>
      </c>
      <c r="K561">
        <v>4091</v>
      </c>
      <c r="L561">
        <v>0</v>
      </c>
      <c r="M561" s="3">
        <v>421040617</v>
      </c>
      <c r="N561">
        <v>105</v>
      </c>
      <c r="O561">
        <v>2</v>
      </c>
      <c r="P561">
        <v>73</v>
      </c>
      <c r="Q561">
        <v>13</v>
      </c>
      <c r="R561">
        <v>1</v>
      </c>
      <c r="S561">
        <v>110</v>
      </c>
      <c r="U561" t="s">
        <v>39</v>
      </c>
      <c r="V561">
        <v>72</v>
      </c>
      <c r="W561" t="str" cm="1">
        <f t="array" ref="W561">_xlfn.IFS(Table1[[#This Row],[Danceability %]]&lt;=35,"Low",Table1[[#This Row],[Danceability %]]&lt;=70,"Medium",Table1[[#This Row],[Danceability %]]&gt;70,"High")</f>
        <v>High</v>
      </c>
      <c r="X561">
        <v>67</v>
      </c>
      <c r="Y561">
        <v>68</v>
      </c>
      <c r="Z561" t="str" cm="1">
        <f t="array" ref="Z561">_xlfn.IFS(Table1[[#This Row],[Energy %]]&lt;=35,"Low",Table1[[#This Row],[Energy %]]&lt;=70,"Medium",Table1[[#This Row],[Energy %]]&gt;70,"High")</f>
        <v>Medium</v>
      </c>
      <c r="AA561">
        <v>0</v>
      </c>
      <c r="AB561" t="str" cm="1">
        <f t="array" ref="AB561">_xlfn.IFS(Table1[[#This Row],[Acousticness %]]&lt;=35,"Low",Table1[[#This Row],[Acousticness %]]&lt;=70,"Medium",Table1[[#This Row],[Acousticness %]]&gt;70,"High")</f>
        <v>Low</v>
      </c>
      <c r="AC561">
        <v>0</v>
      </c>
      <c r="AD561">
        <v>14</v>
      </c>
      <c r="AE561">
        <v>4</v>
      </c>
    </row>
    <row r="562" spans="1:31" x14ac:dyDescent="0.3">
      <c r="A562" t="s">
        <v>999</v>
      </c>
      <c r="B562" t="str">
        <f>PROPER(Table1[[#This Row],[track_name]])</f>
        <v>Life Goes On</v>
      </c>
      <c r="C562" t="s">
        <v>1000</v>
      </c>
      <c r="D562" t="str">
        <f>PROPER(Table1[[#This Row],[artist(s)_name]])</f>
        <v>Oliver Tree</v>
      </c>
      <c r="E562">
        <v>1</v>
      </c>
      <c r="F562" s="5">
        <f>IF(Table1[[#This Row],[Artist Count]]&gt;=4, "4+", Table1[[#This Row],[Artist Count]])</f>
        <v>1</v>
      </c>
      <c r="G562">
        <v>2020</v>
      </c>
      <c r="H562">
        <v>7</v>
      </c>
      <c r="I562">
        <v>17</v>
      </c>
      <c r="J562" s="4">
        <f>DATE(Table1[[#This Row],[Released Year]],Table1[[#This Row],[Released Month]],Table1[[#This Row],[Released Day]])</f>
        <v>44029</v>
      </c>
      <c r="K562">
        <v>2868</v>
      </c>
      <c r="L562">
        <v>0</v>
      </c>
      <c r="M562" s="3">
        <v>501541661</v>
      </c>
      <c r="N562">
        <v>43</v>
      </c>
      <c r="O562">
        <v>15</v>
      </c>
      <c r="P562">
        <v>116</v>
      </c>
      <c r="Q562">
        <v>0</v>
      </c>
      <c r="S562">
        <v>80</v>
      </c>
      <c r="U562" t="s">
        <v>27</v>
      </c>
      <c r="V562">
        <v>70</v>
      </c>
      <c r="W562" t="str" cm="1">
        <f t="array" ref="W562">_xlfn.IFS(Table1[[#This Row],[Danceability %]]&lt;=35,"Low",Table1[[#This Row],[Danceability %]]&lt;=70,"Medium",Table1[[#This Row],[Danceability %]]&gt;70,"High")</f>
        <v>Medium</v>
      </c>
      <c r="X562">
        <v>57</v>
      </c>
      <c r="Y562">
        <v>49</v>
      </c>
      <c r="Z562" t="str" cm="1">
        <f t="array" ref="Z562">_xlfn.IFS(Table1[[#This Row],[Energy %]]&lt;=35,"Low",Table1[[#This Row],[Energy %]]&lt;=70,"Medium",Table1[[#This Row],[Energy %]]&gt;70,"High")</f>
        <v>Medium</v>
      </c>
      <c r="AA562">
        <v>19</v>
      </c>
      <c r="AB562" t="str" cm="1">
        <f t="array" ref="AB562">_xlfn.IFS(Table1[[#This Row],[Acousticness %]]&lt;=35,"Low",Table1[[#This Row],[Acousticness %]]&lt;=70,"Medium",Table1[[#This Row],[Acousticness %]]&gt;70,"High")</f>
        <v>Low</v>
      </c>
      <c r="AC562">
        <v>0</v>
      </c>
      <c r="AD562">
        <v>12</v>
      </c>
      <c r="AE562">
        <v>8</v>
      </c>
    </row>
    <row r="563" spans="1:31" x14ac:dyDescent="0.3">
      <c r="A563" t="s">
        <v>1001</v>
      </c>
      <c r="B563" t="str">
        <f>PROPER(Table1[[#This Row],[track_name]])</f>
        <v>Sad Girlz Luv Money Remix (Feat. Kali Uchis)</v>
      </c>
      <c r="C563" t="s">
        <v>1002</v>
      </c>
      <c r="D563" t="str">
        <f>PROPER(Table1[[#This Row],[artist(s)_name]])</f>
        <v>Kali Uchis, Amaarae, Moliy</v>
      </c>
      <c r="E563">
        <v>3</v>
      </c>
      <c r="F563" s="5">
        <f>IF(Table1[[#This Row],[Artist Count]]&gt;=4, "4+", Table1[[#This Row],[Artist Count]])</f>
        <v>3</v>
      </c>
      <c r="G563">
        <v>2021</v>
      </c>
      <c r="H563">
        <v>9</v>
      </c>
      <c r="I563">
        <v>16</v>
      </c>
      <c r="J563" s="4">
        <f>DATE(Table1[[#This Row],[Released Year]],Table1[[#This Row],[Released Month]],Table1[[#This Row],[Released Day]])</f>
        <v>44455</v>
      </c>
      <c r="K563">
        <v>3643</v>
      </c>
      <c r="L563">
        <v>0</v>
      </c>
      <c r="M563" s="3">
        <v>354065229</v>
      </c>
      <c r="N563">
        <v>69</v>
      </c>
      <c r="O563">
        <v>3</v>
      </c>
      <c r="P563">
        <v>70</v>
      </c>
      <c r="Q563">
        <v>0</v>
      </c>
      <c r="R563">
        <v>3</v>
      </c>
      <c r="S563">
        <v>110</v>
      </c>
      <c r="T563" t="s">
        <v>30</v>
      </c>
      <c r="U563" t="s">
        <v>39</v>
      </c>
      <c r="V563">
        <v>86</v>
      </c>
      <c r="W563" t="str" cm="1">
        <f t="array" ref="W563">_xlfn.IFS(Table1[[#This Row],[Danceability %]]&lt;=35,"Low",Table1[[#This Row],[Danceability %]]&lt;=70,"Medium",Table1[[#This Row],[Danceability %]]&gt;70,"High")</f>
        <v>High</v>
      </c>
      <c r="X563">
        <v>31</v>
      </c>
      <c r="Y563">
        <v>53</v>
      </c>
      <c r="Z563" t="str" cm="1">
        <f t="array" ref="Z563">_xlfn.IFS(Table1[[#This Row],[Energy %]]&lt;=35,"Low",Table1[[#This Row],[Energy %]]&lt;=70,"Medium",Table1[[#This Row],[Energy %]]&gt;70,"High")</f>
        <v>Medium</v>
      </c>
      <c r="AA563">
        <v>43</v>
      </c>
      <c r="AB563" t="str" cm="1">
        <f t="array" ref="AB563">_xlfn.IFS(Table1[[#This Row],[Acousticness %]]&lt;=35,"Low",Table1[[#This Row],[Acousticness %]]&lt;=70,"Medium",Table1[[#This Row],[Acousticness %]]&gt;70,"High")</f>
        <v>Medium</v>
      </c>
      <c r="AC563">
        <v>0</v>
      </c>
      <c r="AD563">
        <v>11</v>
      </c>
      <c r="AE563">
        <v>6</v>
      </c>
    </row>
    <row r="564" spans="1:31" x14ac:dyDescent="0.3">
      <c r="A564" t="s">
        <v>1003</v>
      </c>
      <c r="B564" t="str">
        <f>PROPER(Table1[[#This Row],[track_name]])</f>
        <v>Butter</v>
      </c>
      <c r="C564" t="s">
        <v>221</v>
      </c>
      <c r="D564" t="str">
        <f>PROPER(Table1[[#This Row],[artist(s)_name]])</f>
        <v>Bts</v>
      </c>
      <c r="E564">
        <v>1</v>
      </c>
      <c r="F564" s="5">
        <f>IF(Table1[[#This Row],[Artist Count]]&gt;=4, "4+", Table1[[#This Row],[Artist Count]])</f>
        <v>1</v>
      </c>
      <c r="G564">
        <v>2021</v>
      </c>
      <c r="H564">
        <v>5</v>
      </c>
      <c r="I564">
        <v>21</v>
      </c>
      <c r="J564" s="4">
        <f>DATE(Table1[[#This Row],[Released Year]],Table1[[#This Row],[Released Month]],Table1[[#This Row],[Released Day]])</f>
        <v>44337</v>
      </c>
      <c r="K564">
        <v>4779</v>
      </c>
      <c r="L564">
        <v>6</v>
      </c>
      <c r="M564" s="3">
        <v>1143647827</v>
      </c>
      <c r="N564">
        <v>180</v>
      </c>
      <c r="O564">
        <v>135</v>
      </c>
      <c r="P564">
        <v>223</v>
      </c>
      <c r="Q564">
        <v>0</v>
      </c>
      <c r="R564">
        <v>5</v>
      </c>
      <c r="S564">
        <v>110</v>
      </c>
      <c r="T564" t="s">
        <v>64</v>
      </c>
      <c r="U564" t="s">
        <v>27</v>
      </c>
      <c r="V564">
        <v>79</v>
      </c>
      <c r="W564" t="str" cm="1">
        <f t="array" ref="W564">_xlfn.IFS(Table1[[#This Row],[Danceability %]]&lt;=35,"Low",Table1[[#This Row],[Danceability %]]&lt;=70,"Medium",Table1[[#This Row],[Danceability %]]&gt;70,"High")</f>
        <v>High</v>
      </c>
      <c r="X564">
        <v>70</v>
      </c>
      <c r="Y564">
        <v>36</v>
      </c>
      <c r="Z564" t="str" cm="1">
        <f t="array" ref="Z564">_xlfn.IFS(Table1[[#This Row],[Energy %]]&lt;=35,"Low",Table1[[#This Row],[Energy %]]&lt;=70,"Medium",Table1[[#This Row],[Energy %]]&gt;70,"High")</f>
        <v>Medium</v>
      </c>
      <c r="AA564">
        <v>0</v>
      </c>
      <c r="AB564" t="str" cm="1">
        <f t="array" ref="AB564">_xlfn.IFS(Table1[[#This Row],[Acousticness %]]&lt;=35,"Low",Table1[[#This Row],[Acousticness %]]&lt;=70,"Medium",Table1[[#This Row],[Acousticness %]]&gt;70,"High")</f>
        <v>Low</v>
      </c>
      <c r="AC564">
        <v>0</v>
      </c>
      <c r="AD564">
        <v>6</v>
      </c>
      <c r="AE564">
        <v>11</v>
      </c>
    </row>
    <row r="565" spans="1:31" x14ac:dyDescent="0.3">
      <c r="A565" t="s">
        <v>1004</v>
      </c>
      <c r="B565" t="str">
        <f>PROPER(Table1[[#This Row],[track_name]])</f>
        <v>Pushin P (Feat. Young Thug)</v>
      </c>
      <c r="C565" t="s">
        <v>1005</v>
      </c>
      <c r="D565" t="str">
        <f>PROPER(Table1[[#This Row],[artist(s)_name]])</f>
        <v>Young Thug, Future, Gunna</v>
      </c>
      <c r="E565">
        <v>3</v>
      </c>
      <c r="F565" s="5">
        <f>IF(Table1[[#This Row],[Artist Count]]&gt;=4, "4+", Table1[[#This Row],[Artist Count]])</f>
        <v>3</v>
      </c>
      <c r="G565">
        <v>2022</v>
      </c>
      <c r="H565">
        <v>1</v>
      </c>
      <c r="I565">
        <v>7</v>
      </c>
      <c r="J565" s="4">
        <f>DATE(Table1[[#This Row],[Released Year]],Table1[[#This Row],[Released Month]],Table1[[#This Row],[Released Day]])</f>
        <v>44568</v>
      </c>
      <c r="K565">
        <v>3517</v>
      </c>
      <c r="L565">
        <v>0</v>
      </c>
      <c r="M565" s="3">
        <v>311395144</v>
      </c>
      <c r="N565">
        <v>54</v>
      </c>
      <c r="O565">
        <v>28</v>
      </c>
      <c r="P565">
        <v>43</v>
      </c>
      <c r="Q565">
        <v>0</v>
      </c>
      <c r="R565">
        <v>0</v>
      </c>
      <c r="S565">
        <v>78</v>
      </c>
      <c r="T565" t="s">
        <v>30</v>
      </c>
      <c r="U565" t="s">
        <v>39</v>
      </c>
      <c r="V565">
        <v>77</v>
      </c>
      <c r="W565" t="str" cm="1">
        <f t="array" ref="W565">_xlfn.IFS(Table1[[#This Row],[Danceability %]]&lt;=35,"Low",Table1[[#This Row],[Danceability %]]&lt;=70,"Medium",Table1[[#This Row],[Danceability %]]&gt;70,"High")</f>
        <v>High</v>
      </c>
      <c r="X565">
        <v>49</v>
      </c>
      <c r="Y565">
        <v>42</v>
      </c>
      <c r="Z565" t="str" cm="1">
        <f t="array" ref="Z565">_xlfn.IFS(Table1[[#This Row],[Energy %]]&lt;=35,"Low",Table1[[#This Row],[Energy %]]&lt;=70,"Medium",Table1[[#This Row],[Energy %]]&gt;70,"High")</f>
        <v>Medium</v>
      </c>
      <c r="AA565">
        <v>1</v>
      </c>
      <c r="AB565" t="str" cm="1">
        <f t="array" ref="AB565">_xlfn.IFS(Table1[[#This Row],[Acousticness %]]&lt;=35,"Low",Table1[[#This Row],[Acousticness %]]&lt;=70,"Medium",Table1[[#This Row],[Acousticness %]]&gt;70,"High")</f>
        <v>Low</v>
      </c>
      <c r="AC565">
        <v>1</v>
      </c>
      <c r="AD565">
        <v>13</v>
      </c>
      <c r="AE565">
        <v>19</v>
      </c>
    </row>
    <row r="566" spans="1:31" x14ac:dyDescent="0.3">
      <c r="A566" t="s">
        <v>1006</v>
      </c>
      <c r="B566" t="str">
        <f>PROPER(Table1[[#This Row],[track_name]])</f>
        <v>You Right</v>
      </c>
      <c r="C566" t="s">
        <v>1007</v>
      </c>
      <c r="D566" t="str">
        <f>PROPER(Table1[[#This Row],[artist(s)_name]])</f>
        <v>Doja Cat, The Weeknd</v>
      </c>
      <c r="E566">
        <v>2</v>
      </c>
      <c r="F566" s="5">
        <f>IF(Table1[[#This Row],[Artist Count]]&gt;=4, "4+", Table1[[#This Row],[Artist Count]])</f>
        <v>2</v>
      </c>
      <c r="G566">
        <v>2021</v>
      </c>
      <c r="H566">
        <v>6</v>
      </c>
      <c r="I566">
        <v>24</v>
      </c>
      <c r="J566" s="4">
        <f>DATE(Table1[[#This Row],[Released Year]],Table1[[#This Row],[Released Month]],Table1[[#This Row],[Released Day]])</f>
        <v>44371</v>
      </c>
      <c r="K566">
        <v>5073</v>
      </c>
      <c r="L566">
        <v>0</v>
      </c>
      <c r="M566" s="3">
        <v>672656250</v>
      </c>
      <c r="N566">
        <v>83</v>
      </c>
      <c r="O566">
        <v>9</v>
      </c>
      <c r="P566">
        <v>100</v>
      </c>
      <c r="Q566">
        <v>0</v>
      </c>
      <c r="R566">
        <v>4</v>
      </c>
      <c r="S566">
        <v>129</v>
      </c>
      <c r="T566" t="s">
        <v>64</v>
      </c>
      <c r="U566" t="s">
        <v>27</v>
      </c>
      <c r="V566">
        <v>83</v>
      </c>
      <c r="W566" t="str" cm="1">
        <f t="array" ref="W566">_xlfn.IFS(Table1[[#This Row],[Danceability %]]&lt;=35,"Low",Table1[[#This Row],[Danceability %]]&lt;=70,"Medium",Table1[[#This Row],[Danceability %]]&gt;70,"High")</f>
        <v>High</v>
      </c>
      <c r="X566">
        <v>44</v>
      </c>
      <c r="Y566">
        <v>62</v>
      </c>
      <c r="Z566" t="str" cm="1">
        <f t="array" ref="Z566">_xlfn.IFS(Table1[[#This Row],[Energy %]]&lt;=35,"Low",Table1[[#This Row],[Energy %]]&lt;=70,"Medium",Table1[[#This Row],[Energy %]]&gt;70,"High")</f>
        <v>Medium</v>
      </c>
      <c r="AA566">
        <v>2</v>
      </c>
      <c r="AB566" t="str" cm="1">
        <f t="array" ref="AB566">_xlfn.IFS(Table1[[#This Row],[Acousticness %]]&lt;=35,"Low",Table1[[#This Row],[Acousticness %]]&lt;=70,"Medium",Table1[[#This Row],[Acousticness %]]&gt;70,"High")</f>
        <v>Low</v>
      </c>
      <c r="AC566">
        <v>0</v>
      </c>
      <c r="AD566">
        <v>8</v>
      </c>
      <c r="AE566">
        <v>6</v>
      </c>
    </row>
    <row r="567" spans="1:31" x14ac:dyDescent="0.3">
      <c r="A567" t="s">
        <v>1008</v>
      </c>
      <c r="B567" t="str">
        <f>PROPER(Table1[[#This Row],[track_name]])</f>
        <v>Deja Vu</v>
      </c>
      <c r="C567" t="s">
        <v>32</v>
      </c>
      <c r="D567" t="str">
        <f>PROPER(Table1[[#This Row],[artist(s)_name]])</f>
        <v>Olivia Rodrigo</v>
      </c>
      <c r="E567">
        <v>1</v>
      </c>
      <c r="F567" s="5">
        <f>IF(Table1[[#This Row],[Artist Count]]&gt;=4, "4+", Table1[[#This Row],[Artist Count]])</f>
        <v>1</v>
      </c>
      <c r="G567">
        <v>2021</v>
      </c>
      <c r="H567">
        <v>4</v>
      </c>
      <c r="I567">
        <v>1</v>
      </c>
      <c r="J567" s="4">
        <f>DATE(Table1[[#This Row],[Released Year]],Table1[[#This Row],[Released Month]],Table1[[#This Row],[Released Day]])</f>
        <v>44287</v>
      </c>
      <c r="K567">
        <v>7545</v>
      </c>
      <c r="L567">
        <v>4</v>
      </c>
      <c r="M567" s="3">
        <v>1256880657</v>
      </c>
      <c r="N567">
        <v>117</v>
      </c>
      <c r="O567">
        <v>39</v>
      </c>
      <c r="P567">
        <v>141</v>
      </c>
      <c r="Q567">
        <v>0</v>
      </c>
      <c r="R567">
        <v>46</v>
      </c>
      <c r="S567">
        <v>181</v>
      </c>
      <c r="T567" t="s">
        <v>36</v>
      </c>
      <c r="U567" t="s">
        <v>27</v>
      </c>
      <c r="V567">
        <v>44</v>
      </c>
      <c r="W567" t="str" cm="1">
        <f t="array" ref="W567">_xlfn.IFS(Table1[[#This Row],[Danceability %]]&lt;=35,"Low",Table1[[#This Row],[Danceability %]]&lt;=70,"Medium",Table1[[#This Row],[Danceability %]]&gt;70,"High")</f>
        <v>Medium</v>
      </c>
      <c r="X567">
        <v>22</v>
      </c>
      <c r="Y567">
        <v>60</v>
      </c>
      <c r="Z567" t="str" cm="1">
        <f t="array" ref="Z567">_xlfn.IFS(Table1[[#This Row],[Energy %]]&lt;=35,"Low",Table1[[#This Row],[Energy %]]&lt;=70,"Medium",Table1[[#This Row],[Energy %]]&gt;70,"High")</f>
        <v>Medium</v>
      </c>
      <c r="AA567">
        <v>61</v>
      </c>
      <c r="AB567" t="str" cm="1">
        <f t="array" ref="AB567">_xlfn.IFS(Table1[[#This Row],[Acousticness %]]&lt;=35,"Low",Table1[[#This Row],[Acousticness %]]&lt;=70,"Medium",Table1[[#This Row],[Acousticness %]]&gt;70,"High")</f>
        <v>Medium</v>
      </c>
      <c r="AC567">
        <v>0</v>
      </c>
      <c r="AD567">
        <v>42</v>
      </c>
      <c r="AE567">
        <v>9</v>
      </c>
    </row>
    <row r="568" spans="1:31" x14ac:dyDescent="0.3">
      <c r="A568" t="s">
        <v>1009</v>
      </c>
      <c r="B568" t="str">
        <f>PROPER(Table1[[#This Row],[track_name]])</f>
        <v>Dynamite</v>
      </c>
      <c r="C568" t="s">
        <v>221</v>
      </c>
      <c r="D568" t="str">
        <f>PROPER(Table1[[#This Row],[artist(s)_name]])</f>
        <v>Bts</v>
      </c>
      <c r="E568">
        <v>1</v>
      </c>
      <c r="F568" s="5">
        <f>IF(Table1[[#This Row],[Artist Count]]&gt;=4, "4+", Table1[[#This Row],[Artist Count]])</f>
        <v>1</v>
      </c>
      <c r="G568">
        <v>2020</v>
      </c>
      <c r="H568">
        <v>8</v>
      </c>
      <c r="I568">
        <v>21</v>
      </c>
      <c r="J568" s="4">
        <f>DATE(Table1[[#This Row],[Released Year]],Table1[[#This Row],[Released Month]],Table1[[#This Row],[Released Day]])</f>
        <v>44064</v>
      </c>
      <c r="K568">
        <v>8528</v>
      </c>
      <c r="L568">
        <v>5</v>
      </c>
      <c r="M568" s="3">
        <v>1692897992</v>
      </c>
      <c r="N568">
        <v>239</v>
      </c>
      <c r="O568">
        <v>163</v>
      </c>
      <c r="P568">
        <v>583</v>
      </c>
      <c r="Q568">
        <v>0</v>
      </c>
      <c r="S568">
        <v>114</v>
      </c>
      <c r="T568" t="s">
        <v>53</v>
      </c>
      <c r="U568" t="s">
        <v>39</v>
      </c>
      <c r="V568">
        <v>75</v>
      </c>
      <c r="W568" t="str" cm="1">
        <f t="array" ref="W568">_xlfn.IFS(Table1[[#This Row],[Danceability %]]&lt;=35,"Low",Table1[[#This Row],[Danceability %]]&lt;=70,"Medium",Table1[[#This Row],[Danceability %]]&gt;70,"High")</f>
        <v>High</v>
      </c>
      <c r="X568">
        <v>74</v>
      </c>
      <c r="Y568">
        <v>77</v>
      </c>
      <c r="Z568" t="str" cm="1">
        <f t="array" ref="Z568">_xlfn.IFS(Table1[[#This Row],[Energy %]]&lt;=35,"Low",Table1[[#This Row],[Energy %]]&lt;=70,"Medium",Table1[[#This Row],[Energy %]]&gt;70,"High")</f>
        <v>High</v>
      </c>
      <c r="AA568">
        <v>1</v>
      </c>
      <c r="AB568" t="str" cm="1">
        <f t="array" ref="AB568">_xlfn.IFS(Table1[[#This Row],[Acousticness %]]&lt;=35,"Low",Table1[[#This Row],[Acousticness %]]&lt;=70,"Medium",Table1[[#This Row],[Acousticness %]]&gt;70,"High")</f>
        <v>Low</v>
      </c>
      <c r="AC568">
        <v>0</v>
      </c>
      <c r="AD568">
        <v>9</v>
      </c>
      <c r="AE568">
        <v>10</v>
      </c>
    </row>
    <row r="569" spans="1:31" x14ac:dyDescent="0.3">
      <c r="A569" t="s">
        <v>1010</v>
      </c>
      <c r="B569" t="str">
        <f>PROPER(Table1[[#This Row],[track_name]])</f>
        <v>To The Moon</v>
      </c>
      <c r="C569" t="s">
        <v>1011</v>
      </c>
      <c r="D569" t="str">
        <f>PROPER(Table1[[#This Row],[artist(s)_name]])</f>
        <v>Jnr Choi</v>
      </c>
      <c r="E569">
        <v>1</v>
      </c>
      <c r="F569" s="5">
        <f>IF(Table1[[#This Row],[Artist Count]]&gt;=4, "4+", Table1[[#This Row],[Artist Count]])</f>
        <v>1</v>
      </c>
      <c r="G569">
        <v>2021</v>
      </c>
      <c r="H569">
        <v>11</v>
      </c>
      <c r="I569">
        <v>5</v>
      </c>
      <c r="J569" s="4">
        <f>DATE(Table1[[#This Row],[Released Year]],Table1[[#This Row],[Released Month]],Table1[[#This Row],[Released Day]])</f>
        <v>44505</v>
      </c>
      <c r="K569">
        <v>2979</v>
      </c>
      <c r="L569">
        <v>0</v>
      </c>
      <c r="M569" s="3">
        <v>245095641</v>
      </c>
      <c r="N569">
        <v>44</v>
      </c>
      <c r="O569">
        <v>0</v>
      </c>
      <c r="P569">
        <v>159</v>
      </c>
      <c r="Q569">
        <v>0</v>
      </c>
      <c r="R569">
        <v>0</v>
      </c>
      <c r="S569">
        <v>144</v>
      </c>
      <c r="T569" t="s">
        <v>50</v>
      </c>
      <c r="U569" t="s">
        <v>27</v>
      </c>
      <c r="V569">
        <v>74</v>
      </c>
      <c r="W569" t="str" cm="1">
        <f t="array" ref="W569">_xlfn.IFS(Table1[[#This Row],[Danceability %]]&lt;=35,"Low",Table1[[#This Row],[Danceability %]]&lt;=70,"Medium",Table1[[#This Row],[Danceability %]]&gt;70,"High")</f>
        <v>High</v>
      </c>
      <c r="X569">
        <v>39</v>
      </c>
      <c r="Y569">
        <v>65</v>
      </c>
      <c r="Z569" t="str" cm="1">
        <f t="array" ref="Z569">_xlfn.IFS(Table1[[#This Row],[Energy %]]&lt;=35,"Low",Table1[[#This Row],[Energy %]]&lt;=70,"Medium",Table1[[#This Row],[Energy %]]&gt;70,"High")</f>
        <v>Medium</v>
      </c>
      <c r="AA569">
        <v>5</v>
      </c>
      <c r="AB569" t="str" cm="1">
        <f t="array" ref="AB569">_xlfn.IFS(Table1[[#This Row],[Acousticness %]]&lt;=35,"Low",Table1[[#This Row],[Acousticness %]]&lt;=70,"Medium",Table1[[#This Row],[Acousticness %]]&gt;70,"High")</f>
        <v>Low</v>
      </c>
      <c r="AC569">
        <v>1</v>
      </c>
      <c r="AD569">
        <v>11</v>
      </c>
      <c r="AE569">
        <v>35</v>
      </c>
    </row>
    <row r="570" spans="1:31" x14ac:dyDescent="0.3">
      <c r="A570" t="s">
        <v>1012</v>
      </c>
      <c r="B570" t="str">
        <f>PROPER(Table1[[#This Row],[track_name]])</f>
        <v>Lost In The Fire</v>
      </c>
      <c r="C570" t="s">
        <v>549</v>
      </c>
      <c r="D570" t="str">
        <f>PROPER(Table1[[#This Row],[artist(s)_name]])</f>
        <v>The Weeknd, Gesaffelstein</v>
      </c>
      <c r="E570">
        <v>2</v>
      </c>
      <c r="F570" s="5">
        <f>IF(Table1[[#This Row],[Artist Count]]&gt;=4, "4+", Table1[[#This Row],[Artist Count]])</f>
        <v>2</v>
      </c>
      <c r="G570">
        <v>2019</v>
      </c>
      <c r="H570">
        <v>1</v>
      </c>
      <c r="I570">
        <v>11</v>
      </c>
      <c r="J570" s="4">
        <f>DATE(Table1[[#This Row],[Released Year]],Table1[[#This Row],[Released Month]],Table1[[#This Row],[Released Day]])</f>
        <v>43476</v>
      </c>
      <c r="K570">
        <v>7731</v>
      </c>
      <c r="L570">
        <v>2</v>
      </c>
      <c r="M570" s="3">
        <v>686734357</v>
      </c>
      <c r="N570">
        <v>110</v>
      </c>
      <c r="O570">
        <v>145</v>
      </c>
      <c r="P570">
        <v>447</v>
      </c>
      <c r="Q570">
        <v>0</v>
      </c>
      <c r="R570">
        <v>46</v>
      </c>
      <c r="S570">
        <v>101</v>
      </c>
      <c r="T570" t="s">
        <v>50</v>
      </c>
      <c r="U570" t="s">
        <v>27</v>
      </c>
      <c r="V570">
        <v>66</v>
      </c>
      <c r="W570" t="str" cm="1">
        <f t="array" ref="W570">_xlfn.IFS(Table1[[#This Row],[Danceability %]]&lt;=35,"Low",Table1[[#This Row],[Danceability %]]&lt;=70,"Medium",Table1[[#This Row],[Danceability %]]&gt;70,"High")</f>
        <v>Medium</v>
      </c>
      <c r="X570">
        <v>18</v>
      </c>
      <c r="Y570">
        <v>68</v>
      </c>
      <c r="Z570" t="str" cm="1">
        <f t="array" ref="Z570">_xlfn.IFS(Table1[[#This Row],[Energy %]]&lt;=35,"Low",Table1[[#This Row],[Energy %]]&lt;=70,"Medium",Table1[[#This Row],[Energy %]]&gt;70,"High")</f>
        <v>Medium</v>
      </c>
      <c r="AA570">
        <v>9</v>
      </c>
      <c r="AB570" t="str" cm="1">
        <f t="array" ref="AB570">_xlfn.IFS(Table1[[#This Row],[Acousticness %]]&lt;=35,"Low",Table1[[#This Row],[Acousticness %]]&lt;=70,"Medium",Table1[[#This Row],[Acousticness %]]&gt;70,"High")</f>
        <v>Low</v>
      </c>
      <c r="AC570">
        <v>0</v>
      </c>
      <c r="AD570">
        <v>12</v>
      </c>
      <c r="AE570">
        <v>4</v>
      </c>
    </row>
    <row r="571" spans="1:31" x14ac:dyDescent="0.3">
      <c r="A571" t="s">
        <v>1013</v>
      </c>
      <c r="B571" t="str">
        <f>PROPER(Table1[[#This Row],[track_name]])</f>
        <v>Salimo De Noche</v>
      </c>
      <c r="C571" t="s">
        <v>1014</v>
      </c>
      <c r="D571" t="str">
        <f>PROPER(Table1[[#This Row],[artist(s)_name]])</f>
        <v>Trueno, Tiago Pzk</v>
      </c>
      <c r="E571">
        <v>2</v>
      </c>
      <c r="F571" s="5">
        <f>IF(Table1[[#This Row],[Artist Count]]&gt;=4, "4+", Table1[[#This Row],[Artist Count]])</f>
        <v>2</v>
      </c>
      <c r="G571">
        <v>2021</v>
      </c>
      <c r="H571">
        <v>10</v>
      </c>
      <c r="I571">
        <v>21</v>
      </c>
      <c r="J571" s="4">
        <f>DATE(Table1[[#This Row],[Released Year]],Table1[[#This Row],[Released Month]],Table1[[#This Row],[Released Day]])</f>
        <v>44490</v>
      </c>
      <c r="K571">
        <v>1057</v>
      </c>
      <c r="L571">
        <v>0</v>
      </c>
      <c r="M571" s="3">
        <v>261414174</v>
      </c>
      <c r="N571">
        <v>17</v>
      </c>
      <c r="O571">
        <v>5</v>
      </c>
      <c r="P571">
        <v>21</v>
      </c>
      <c r="Q571">
        <v>0</v>
      </c>
      <c r="R571">
        <v>0</v>
      </c>
      <c r="S571">
        <v>84</v>
      </c>
      <c r="T571" t="s">
        <v>50</v>
      </c>
      <c r="U571" t="s">
        <v>27</v>
      </c>
      <c r="V571">
        <v>67</v>
      </c>
      <c r="W571" t="str" cm="1">
        <f t="array" ref="W571">_xlfn.IFS(Table1[[#This Row],[Danceability %]]&lt;=35,"Low",Table1[[#This Row],[Danceability %]]&lt;=70,"Medium",Table1[[#This Row],[Danceability %]]&gt;70,"High")</f>
        <v>Medium</v>
      </c>
      <c r="X571">
        <v>78</v>
      </c>
      <c r="Y571">
        <v>63</v>
      </c>
      <c r="Z571" t="str" cm="1">
        <f t="array" ref="Z571">_xlfn.IFS(Table1[[#This Row],[Energy %]]&lt;=35,"Low",Table1[[#This Row],[Energy %]]&lt;=70,"Medium",Table1[[#This Row],[Energy %]]&gt;70,"High")</f>
        <v>Medium</v>
      </c>
      <c r="AA571">
        <v>29</v>
      </c>
      <c r="AB571" t="str" cm="1">
        <f t="array" ref="AB571">_xlfn.IFS(Table1[[#This Row],[Acousticness %]]&lt;=35,"Low",Table1[[#This Row],[Acousticness %]]&lt;=70,"Medium",Table1[[#This Row],[Acousticness %]]&gt;70,"High")</f>
        <v>Low</v>
      </c>
      <c r="AC571">
        <v>0</v>
      </c>
      <c r="AD571">
        <v>12</v>
      </c>
      <c r="AE571">
        <v>5</v>
      </c>
    </row>
    <row r="572" spans="1:31" x14ac:dyDescent="0.3">
      <c r="A572" t="s">
        <v>1015</v>
      </c>
      <c r="B572" t="str">
        <f>PROPER(Table1[[#This Row],[track_name]])</f>
        <v>Volando - Remix</v>
      </c>
      <c r="C572" t="s">
        <v>1016</v>
      </c>
      <c r="D572" t="str">
        <f>PROPER(Table1[[#This Row],[artist(s)_name]])</f>
        <v>Sech, Bad Bunny, Mora</v>
      </c>
      <c r="E572">
        <v>3</v>
      </c>
      <c r="F572" s="5">
        <f>IF(Table1[[#This Row],[Artist Count]]&gt;=4, "4+", Table1[[#This Row],[Artist Count]])</f>
        <v>3</v>
      </c>
      <c r="G572">
        <v>2021</v>
      </c>
      <c r="H572">
        <v>7</v>
      </c>
      <c r="I572">
        <v>8</v>
      </c>
      <c r="J572" s="4">
        <f>DATE(Table1[[#This Row],[Released Year]],Table1[[#This Row],[Released Month]],Table1[[#This Row],[Released Day]])</f>
        <v>44385</v>
      </c>
      <c r="K572">
        <v>3272</v>
      </c>
      <c r="L572">
        <v>19</v>
      </c>
      <c r="M572" s="3">
        <v>610045621</v>
      </c>
      <c r="N572">
        <v>101</v>
      </c>
      <c r="O572">
        <v>34</v>
      </c>
      <c r="P572">
        <v>70</v>
      </c>
      <c r="Q572">
        <v>1</v>
      </c>
      <c r="R572">
        <v>2</v>
      </c>
      <c r="S572">
        <v>154</v>
      </c>
      <c r="T572" t="s">
        <v>53</v>
      </c>
      <c r="U572" t="s">
        <v>27</v>
      </c>
      <c r="V572">
        <v>66</v>
      </c>
      <c r="W572" t="str" cm="1">
        <f t="array" ref="W572">_xlfn.IFS(Table1[[#This Row],[Danceability %]]&lt;=35,"Low",Table1[[#This Row],[Danceability %]]&lt;=70,"Medium",Table1[[#This Row],[Danceability %]]&gt;70,"High")</f>
        <v>Medium</v>
      </c>
      <c r="X572">
        <v>63</v>
      </c>
      <c r="Y572">
        <v>69</v>
      </c>
      <c r="Z572" t="str" cm="1">
        <f t="array" ref="Z572">_xlfn.IFS(Table1[[#This Row],[Energy %]]&lt;=35,"Low",Table1[[#This Row],[Energy %]]&lt;=70,"Medium",Table1[[#This Row],[Energy %]]&gt;70,"High")</f>
        <v>Medium</v>
      </c>
      <c r="AA572">
        <v>21</v>
      </c>
      <c r="AB572" t="str" cm="1">
        <f t="array" ref="AB572">_xlfn.IFS(Table1[[#This Row],[Acousticness %]]&lt;=35,"Low",Table1[[#This Row],[Acousticness %]]&lt;=70,"Medium",Table1[[#This Row],[Acousticness %]]&gt;70,"High")</f>
        <v>Low</v>
      </c>
      <c r="AC572">
        <v>0</v>
      </c>
      <c r="AD572">
        <v>11</v>
      </c>
      <c r="AE572">
        <v>7</v>
      </c>
    </row>
    <row r="573" spans="1:31" x14ac:dyDescent="0.3">
      <c r="A573" t="s">
        <v>1017</v>
      </c>
      <c r="B573" t="str">
        <f>PROPER(Table1[[#This Row],[track_name]])</f>
        <v>Leave The Door Open</v>
      </c>
      <c r="C573" t="s">
        <v>982</v>
      </c>
      <c r="D573" t="str">
        <f>PROPER(Table1[[#This Row],[artist(s)_name]])</f>
        <v>Bruno Mars, Anderson .Paak, Silk Sonic</v>
      </c>
      <c r="E573">
        <v>3</v>
      </c>
      <c r="F573" s="5">
        <f>IF(Table1[[#This Row],[Artist Count]]&gt;=4, "4+", Table1[[#This Row],[Artist Count]])</f>
        <v>3</v>
      </c>
      <c r="G573">
        <v>2021</v>
      </c>
      <c r="H573">
        <v>3</v>
      </c>
      <c r="I573">
        <v>5</v>
      </c>
      <c r="J573" s="4">
        <f>DATE(Table1[[#This Row],[Released Year]],Table1[[#This Row],[Released Month]],Table1[[#This Row],[Released Day]])</f>
        <v>44260</v>
      </c>
      <c r="K573">
        <v>14417</v>
      </c>
      <c r="L573">
        <v>0</v>
      </c>
      <c r="M573" s="3">
        <v>1115880852</v>
      </c>
      <c r="N573">
        <v>237</v>
      </c>
      <c r="O573">
        <v>123</v>
      </c>
      <c r="P573">
        <v>569</v>
      </c>
      <c r="Q573">
        <v>0</v>
      </c>
      <c r="R573">
        <v>10</v>
      </c>
      <c r="S573">
        <v>148</v>
      </c>
      <c r="T573" t="s">
        <v>33</v>
      </c>
      <c r="U573" t="s">
        <v>27</v>
      </c>
      <c r="V573">
        <v>59</v>
      </c>
      <c r="W573" t="str" cm="1">
        <f t="array" ref="W573">_xlfn.IFS(Table1[[#This Row],[Danceability %]]&lt;=35,"Low",Table1[[#This Row],[Danceability %]]&lt;=70,"Medium",Table1[[#This Row],[Danceability %]]&gt;70,"High")</f>
        <v>Medium</v>
      </c>
      <c r="X573">
        <v>72</v>
      </c>
      <c r="Y573">
        <v>62</v>
      </c>
      <c r="Z573" t="str" cm="1">
        <f t="array" ref="Z573">_xlfn.IFS(Table1[[#This Row],[Energy %]]&lt;=35,"Low",Table1[[#This Row],[Energy %]]&lt;=70,"Medium",Table1[[#This Row],[Energy %]]&gt;70,"High")</f>
        <v>Medium</v>
      </c>
      <c r="AA573">
        <v>18</v>
      </c>
      <c r="AB573" t="str" cm="1">
        <f t="array" ref="AB573">_xlfn.IFS(Table1[[#This Row],[Acousticness %]]&lt;=35,"Low",Table1[[#This Row],[Acousticness %]]&lt;=70,"Medium",Table1[[#This Row],[Acousticness %]]&gt;70,"High")</f>
        <v>Low</v>
      </c>
      <c r="AC573">
        <v>0</v>
      </c>
      <c r="AD573">
        <v>9</v>
      </c>
      <c r="AE573">
        <v>3</v>
      </c>
    </row>
    <row r="574" spans="1:31" x14ac:dyDescent="0.3">
      <c r="A574" t="s">
        <v>1018</v>
      </c>
      <c r="B574" t="str">
        <f>PROPER(Table1[[#This Row],[track_name]])</f>
        <v>Knife Talk (With 21 Savage Ft. Project Pat)</v>
      </c>
      <c r="C574" t="s">
        <v>1019</v>
      </c>
      <c r="D574" t="str">
        <f>PROPER(Table1[[#This Row],[artist(s)_name]])</f>
        <v>Drake, Project Pat, 21 Savage</v>
      </c>
      <c r="E574">
        <v>3</v>
      </c>
      <c r="F574" s="5">
        <f>IF(Table1[[#This Row],[Artist Count]]&gt;=4, "4+", Table1[[#This Row],[Artist Count]])</f>
        <v>3</v>
      </c>
      <c r="G574">
        <v>2021</v>
      </c>
      <c r="H574">
        <v>9</v>
      </c>
      <c r="I574">
        <v>3</v>
      </c>
      <c r="J574" s="4">
        <f>DATE(Table1[[#This Row],[Released Year]],Table1[[#This Row],[Released Month]],Table1[[#This Row],[Released Day]])</f>
        <v>44442</v>
      </c>
      <c r="K574">
        <v>5199</v>
      </c>
      <c r="L574">
        <v>0</v>
      </c>
      <c r="M574" s="3">
        <v>594482982</v>
      </c>
      <c r="N574">
        <v>45</v>
      </c>
      <c r="O574">
        <v>43</v>
      </c>
      <c r="P574">
        <v>45</v>
      </c>
      <c r="Q574">
        <v>0</v>
      </c>
      <c r="R574">
        <v>3</v>
      </c>
      <c r="S574">
        <v>146</v>
      </c>
      <c r="T574" t="s">
        <v>33</v>
      </c>
      <c r="U574" t="s">
        <v>39</v>
      </c>
      <c r="V574">
        <v>85</v>
      </c>
      <c r="W574" t="str" cm="1">
        <f t="array" ref="W574">_xlfn.IFS(Table1[[#This Row],[Danceability %]]&lt;=35,"Low",Table1[[#This Row],[Danceability %]]&lt;=70,"Medium",Table1[[#This Row],[Danceability %]]&gt;70,"High")</f>
        <v>High</v>
      </c>
      <c r="X574">
        <v>22</v>
      </c>
      <c r="Y574">
        <v>37</v>
      </c>
      <c r="Z574" t="str" cm="1">
        <f t="array" ref="Z574">_xlfn.IFS(Table1[[#This Row],[Energy %]]&lt;=35,"Low",Table1[[#This Row],[Energy %]]&lt;=70,"Medium",Table1[[#This Row],[Energy %]]&gt;70,"High")</f>
        <v>Medium</v>
      </c>
      <c r="AA574">
        <v>13</v>
      </c>
      <c r="AB574" t="str" cm="1">
        <f t="array" ref="AB574">_xlfn.IFS(Table1[[#This Row],[Acousticness %]]&lt;=35,"Low",Table1[[#This Row],[Acousticness %]]&lt;=70,"Medium",Table1[[#This Row],[Acousticness %]]&gt;70,"High")</f>
        <v>Low</v>
      </c>
      <c r="AC574">
        <v>0</v>
      </c>
      <c r="AD574">
        <v>7</v>
      </c>
      <c r="AE574">
        <v>30</v>
      </c>
    </row>
    <row r="575" spans="1:31" x14ac:dyDescent="0.3">
      <c r="A575" t="s">
        <v>1020</v>
      </c>
      <c r="B575" t="str">
        <f>PROPER(Table1[[#This Row],[track_name]])</f>
        <v>Don'T Be Shy</v>
      </c>
      <c r="C575" t="s">
        <v>1021</v>
      </c>
      <c r="D575" t="str">
        <f>PROPER(Table1[[#This Row],[artist(s)_name]])</f>
        <v>Tiï¿½Ï¿½Sto, Kar</v>
      </c>
      <c r="E575">
        <v>2</v>
      </c>
      <c r="F575" s="5">
        <f>IF(Table1[[#This Row],[Artist Count]]&gt;=4, "4+", Table1[[#This Row],[Artist Count]])</f>
        <v>2</v>
      </c>
      <c r="G575">
        <v>2021</v>
      </c>
      <c r="H575">
        <v>8</v>
      </c>
      <c r="I575">
        <v>1</v>
      </c>
      <c r="J575" s="4">
        <f>DATE(Table1[[#This Row],[Released Year]],Table1[[#This Row],[Released Month]],Table1[[#This Row],[Released Day]])</f>
        <v>44409</v>
      </c>
      <c r="K575">
        <v>6026</v>
      </c>
      <c r="L575">
        <v>0</v>
      </c>
      <c r="M575" s="3">
        <v>566954746</v>
      </c>
      <c r="N575">
        <v>171</v>
      </c>
      <c r="O575">
        <v>51</v>
      </c>
      <c r="P575">
        <v>187</v>
      </c>
      <c r="Q575">
        <v>1</v>
      </c>
      <c r="R575">
        <v>21</v>
      </c>
      <c r="S575">
        <v>120</v>
      </c>
      <c r="T575" t="s">
        <v>26</v>
      </c>
      <c r="U575" t="s">
        <v>39</v>
      </c>
      <c r="V575">
        <v>77</v>
      </c>
      <c r="W575" t="str" cm="1">
        <f t="array" ref="W575">_xlfn.IFS(Table1[[#This Row],[Danceability %]]&lt;=35,"Low",Table1[[#This Row],[Danceability %]]&lt;=70,"Medium",Table1[[#This Row],[Danceability %]]&gt;70,"High")</f>
        <v>High</v>
      </c>
      <c r="X575">
        <v>51</v>
      </c>
      <c r="Y575">
        <v>79</v>
      </c>
      <c r="Z575" t="str" cm="1">
        <f t="array" ref="Z575">_xlfn.IFS(Table1[[#This Row],[Energy %]]&lt;=35,"Low",Table1[[#This Row],[Energy %]]&lt;=70,"Medium",Table1[[#This Row],[Energy %]]&gt;70,"High")</f>
        <v>High</v>
      </c>
      <c r="AA575">
        <v>20</v>
      </c>
      <c r="AB575" t="str" cm="1">
        <f t="array" ref="AB575">_xlfn.IFS(Table1[[#This Row],[Acousticness %]]&lt;=35,"Low",Table1[[#This Row],[Acousticness %]]&lt;=70,"Medium",Table1[[#This Row],[Acousticness %]]&gt;70,"High")</f>
        <v>Low</v>
      </c>
      <c r="AC575">
        <v>0</v>
      </c>
      <c r="AD575">
        <v>26</v>
      </c>
      <c r="AE575">
        <v>6</v>
      </c>
    </row>
    <row r="576" spans="1:31" x14ac:dyDescent="0.3">
      <c r="A576" t="s">
        <v>1022</v>
      </c>
      <c r="B576" t="str">
        <f>PROPER(Table1[[#This Row],[track_name]])</f>
        <v>Love Grows (Where My Rosemary Goes)</v>
      </c>
      <c r="C576" t="s">
        <v>1023</v>
      </c>
      <c r="D576" t="str">
        <f>PROPER(Table1[[#This Row],[artist(s)_name]])</f>
        <v>Edison Lighthouse</v>
      </c>
      <c r="E576">
        <v>1</v>
      </c>
      <c r="F576" s="5">
        <f>IF(Table1[[#This Row],[Artist Count]]&gt;=4, "4+", Table1[[#This Row],[Artist Count]])</f>
        <v>1</v>
      </c>
      <c r="G576">
        <v>1970</v>
      </c>
      <c r="H576">
        <v>1</v>
      </c>
      <c r="I576">
        <v>1</v>
      </c>
      <c r="J576" s="4">
        <f>DATE(Table1[[#This Row],[Released Year]],Table1[[#This Row],[Released Month]],Table1[[#This Row],[Released Day]])</f>
        <v>25569</v>
      </c>
      <c r="K576">
        <v>2877</v>
      </c>
      <c r="L576">
        <v>0</v>
      </c>
      <c r="M576" s="3" t="s">
        <v>1024</v>
      </c>
      <c r="N576">
        <v>16</v>
      </c>
      <c r="O576">
        <v>0</v>
      </c>
      <c r="P576">
        <v>54</v>
      </c>
      <c r="Q576">
        <v>0</v>
      </c>
      <c r="R576">
        <v>0</v>
      </c>
      <c r="S576">
        <v>110</v>
      </c>
      <c r="T576" t="s">
        <v>36</v>
      </c>
      <c r="U576" t="s">
        <v>27</v>
      </c>
      <c r="V576">
        <v>53</v>
      </c>
      <c r="W576" t="str" cm="1">
        <f t="array" ref="W576">_xlfn.IFS(Table1[[#This Row],[Danceability %]]&lt;=35,"Low",Table1[[#This Row],[Danceability %]]&lt;=70,"Medium",Table1[[#This Row],[Danceability %]]&gt;70,"High")</f>
        <v>Medium</v>
      </c>
      <c r="X576">
        <v>75</v>
      </c>
      <c r="Y576">
        <v>69</v>
      </c>
      <c r="Z576" t="str" cm="1">
        <f t="array" ref="Z576">_xlfn.IFS(Table1[[#This Row],[Energy %]]&lt;=35,"Low",Table1[[#This Row],[Energy %]]&lt;=70,"Medium",Table1[[#This Row],[Energy %]]&gt;70,"High")</f>
        <v>Medium</v>
      </c>
      <c r="AA576">
        <v>7</v>
      </c>
      <c r="AB576" t="str" cm="1">
        <f t="array" ref="AB576">_xlfn.IFS(Table1[[#This Row],[Acousticness %]]&lt;=35,"Low",Table1[[#This Row],[Acousticness %]]&lt;=70,"Medium",Table1[[#This Row],[Acousticness %]]&gt;70,"High")</f>
        <v>Low</v>
      </c>
      <c r="AC576">
        <v>0</v>
      </c>
      <c r="AD576">
        <v>17</v>
      </c>
      <c r="AE576">
        <v>3</v>
      </c>
    </row>
    <row r="577" spans="1:31" x14ac:dyDescent="0.3">
      <c r="A577" t="s">
        <v>1025</v>
      </c>
      <c r="B577" t="str">
        <f>PROPER(Table1[[#This Row],[track_name]])</f>
        <v>La Fama (With The Weeknd)</v>
      </c>
      <c r="C577" t="s">
        <v>1026</v>
      </c>
      <c r="D577" t="str">
        <f>PROPER(Table1[[#This Row],[artist(s)_name]])</f>
        <v>The Weeknd, Rosalï¿½</v>
      </c>
      <c r="E577">
        <v>2</v>
      </c>
      <c r="F577" s="5">
        <f>IF(Table1[[#This Row],[Artist Count]]&gt;=4, "4+", Table1[[#This Row],[Artist Count]])</f>
        <v>2</v>
      </c>
      <c r="G577">
        <v>2021</v>
      </c>
      <c r="H577">
        <v>11</v>
      </c>
      <c r="I577">
        <v>11</v>
      </c>
      <c r="J577" s="4">
        <f>DATE(Table1[[#This Row],[Released Year]],Table1[[#This Row],[Released Month]],Table1[[#This Row],[Released Day]])</f>
        <v>44511</v>
      </c>
      <c r="K577">
        <v>4640</v>
      </c>
      <c r="L577">
        <v>3</v>
      </c>
      <c r="M577" s="3">
        <v>374706940</v>
      </c>
      <c r="N577">
        <v>81</v>
      </c>
      <c r="O577">
        <v>93</v>
      </c>
      <c r="P577">
        <v>507</v>
      </c>
      <c r="Q577">
        <v>6</v>
      </c>
      <c r="R577">
        <v>4</v>
      </c>
      <c r="S577">
        <v>136</v>
      </c>
      <c r="U577" t="s">
        <v>39</v>
      </c>
      <c r="V577">
        <v>77</v>
      </c>
      <c r="W577" t="str" cm="1">
        <f t="array" ref="W577">_xlfn.IFS(Table1[[#This Row],[Danceability %]]&lt;=35,"Low",Table1[[#This Row],[Danceability %]]&lt;=70,"Medium",Table1[[#This Row],[Danceability %]]&gt;70,"High")</f>
        <v>High</v>
      </c>
      <c r="X577">
        <v>82</v>
      </c>
      <c r="Y577">
        <v>30</v>
      </c>
      <c r="Z577" t="str" cm="1">
        <f t="array" ref="Z577">_xlfn.IFS(Table1[[#This Row],[Energy %]]&lt;=35,"Low",Table1[[#This Row],[Energy %]]&lt;=70,"Medium",Table1[[#This Row],[Energy %]]&gt;70,"High")</f>
        <v>Low</v>
      </c>
      <c r="AA577">
        <v>95</v>
      </c>
      <c r="AB577" t="str" cm="1">
        <f t="array" ref="AB577">_xlfn.IFS(Table1[[#This Row],[Acousticness %]]&lt;=35,"Low",Table1[[#This Row],[Acousticness %]]&lt;=70,"Medium",Table1[[#This Row],[Acousticness %]]&gt;70,"High")</f>
        <v>High</v>
      </c>
      <c r="AC577">
        <v>0</v>
      </c>
      <c r="AD577">
        <v>13</v>
      </c>
      <c r="AE577">
        <v>5</v>
      </c>
    </row>
    <row r="578" spans="1:31" x14ac:dyDescent="0.3">
      <c r="A578" t="s">
        <v>1027</v>
      </c>
      <c r="B578" t="str">
        <f>PROPER(Table1[[#This Row],[track_name]])</f>
        <v>The Family Madrigal</v>
      </c>
      <c r="C578" t="s">
        <v>1028</v>
      </c>
      <c r="D578" t="str">
        <f>PROPER(Table1[[#This Row],[artist(s)_name]])</f>
        <v>Olga Merediz, Stephanie Beatriz, Encanto - Cast</v>
      </c>
      <c r="E578">
        <v>3</v>
      </c>
      <c r="F578" s="5">
        <f>IF(Table1[[#This Row],[Artist Count]]&gt;=4, "4+", Table1[[#This Row],[Artist Count]])</f>
        <v>3</v>
      </c>
      <c r="G578">
        <v>2021</v>
      </c>
      <c r="H578">
        <v>11</v>
      </c>
      <c r="I578">
        <v>19</v>
      </c>
      <c r="J578" s="4">
        <f>DATE(Table1[[#This Row],[Released Year]],Table1[[#This Row],[Released Month]],Table1[[#This Row],[Released Day]])</f>
        <v>44519</v>
      </c>
      <c r="K578">
        <v>1150</v>
      </c>
      <c r="L578">
        <v>0</v>
      </c>
      <c r="M578" s="3">
        <v>184937148</v>
      </c>
      <c r="N578">
        <v>20</v>
      </c>
      <c r="O578">
        <v>38</v>
      </c>
      <c r="P578">
        <v>12</v>
      </c>
      <c r="Q578">
        <v>0</v>
      </c>
      <c r="R578">
        <v>0</v>
      </c>
      <c r="S578">
        <v>141</v>
      </c>
      <c r="T578" t="s">
        <v>30</v>
      </c>
      <c r="U578" t="s">
        <v>27</v>
      </c>
      <c r="V578">
        <v>59</v>
      </c>
      <c r="W578" t="str" cm="1">
        <f t="array" ref="W578">_xlfn.IFS(Table1[[#This Row],[Danceability %]]&lt;=35,"Low",Table1[[#This Row],[Danceability %]]&lt;=70,"Medium",Table1[[#This Row],[Danceability %]]&gt;70,"High")</f>
        <v>Medium</v>
      </c>
      <c r="X578">
        <v>56</v>
      </c>
      <c r="Y578">
        <v>63</v>
      </c>
      <c r="Z578" t="str" cm="1">
        <f t="array" ref="Z578">_xlfn.IFS(Table1[[#This Row],[Energy %]]&lt;=35,"Low",Table1[[#This Row],[Energy %]]&lt;=70,"Medium",Table1[[#This Row],[Energy %]]&gt;70,"High")</f>
        <v>Medium</v>
      </c>
      <c r="AA578">
        <v>12</v>
      </c>
      <c r="AB578" t="str" cm="1">
        <f t="array" ref="AB578">_xlfn.IFS(Table1[[#This Row],[Acousticness %]]&lt;=35,"Low",Table1[[#This Row],[Acousticness %]]&lt;=70,"Medium",Table1[[#This Row],[Acousticness %]]&gt;70,"High")</f>
        <v>Low</v>
      </c>
      <c r="AC578">
        <v>0</v>
      </c>
      <c r="AD578">
        <v>6</v>
      </c>
      <c r="AE578">
        <v>36</v>
      </c>
    </row>
    <row r="579" spans="1:31" x14ac:dyDescent="0.3">
      <c r="A579" t="s">
        <v>1029</v>
      </c>
      <c r="B579" t="str">
        <f>PROPER(Table1[[#This Row],[track_name]])</f>
        <v>Phantom Regret By Jim</v>
      </c>
      <c r="C579" t="s">
        <v>124</v>
      </c>
      <c r="D579" t="str">
        <f>PROPER(Table1[[#This Row],[artist(s)_name]])</f>
        <v>The Weeknd</v>
      </c>
      <c r="E579">
        <v>1</v>
      </c>
      <c r="F579" s="5">
        <f>IF(Table1[[#This Row],[Artist Count]]&gt;=4, "4+", Table1[[#This Row],[Artist Count]])</f>
        <v>1</v>
      </c>
      <c r="G579">
        <v>2022</v>
      </c>
      <c r="H579">
        <v>1</v>
      </c>
      <c r="I579">
        <v>7</v>
      </c>
      <c r="J579" s="4">
        <f>DATE(Table1[[#This Row],[Released Year]],Table1[[#This Row],[Released Month]],Table1[[#This Row],[Released Day]])</f>
        <v>44568</v>
      </c>
      <c r="K579">
        <v>768</v>
      </c>
      <c r="L579">
        <v>0</v>
      </c>
      <c r="M579" s="3">
        <v>31959571</v>
      </c>
      <c r="N579">
        <v>1</v>
      </c>
      <c r="O579">
        <v>1</v>
      </c>
      <c r="P579">
        <v>3</v>
      </c>
      <c r="Q579">
        <v>0</v>
      </c>
      <c r="R579">
        <v>0</v>
      </c>
      <c r="S579">
        <v>108</v>
      </c>
      <c r="T579" t="s">
        <v>36</v>
      </c>
      <c r="U579" t="s">
        <v>39</v>
      </c>
      <c r="V579">
        <v>46</v>
      </c>
      <c r="W579" t="str" cm="1">
        <f t="array" ref="W579">_xlfn.IFS(Table1[[#This Row],[Danceability %]]&lt;=35,"Low",Table1[[#This Row],[Danceability %]]&lt;=70,"Medium",Table1[[#This Row],[Danceability %]]&gt;70,"High")</f>
        <v>Medium</v>
      </c>
      <c r="X579">
        <v>23</v>
      </c>
      <c r="Y579">
        <v>48</v>
      </c>
      <c r="Z579" t="str" cm="1">
        <f t="array" ref="Z579">_xlfn.IFS(Table1[[#This Row],[Energy %]]&lt;=35,"Low",Table1[[#This Row],[Energy %]]&lt;=70,"Medium",Table1[[#This Row],[Energy %]]&gt;70,"High")</f>
        <v>Medium</v>
      </c>
      <c r="AA579">
        <v>75</v>
      </c>
      <c r="AB579" t="str" cm="1">
        <f t="array" ref="AB579">_xlfn.IFS(Table1[[#This Row],[Acousticness %]]&lt;=35,"Low",Table1[[#This Row],[Acousticness %]]&lt;=70,"Medium",Table1[[#This Row],[Acousticness %]]&gt;70,"High")</f>
        <v>High</v>
      </c>
      <c r="AC579">
        <v>30</v>
      </c>
      <c r="AD579">
        <v>14</v>
      </c>
      <c r="AE579">
        <v>4</v>
      </c>
    </row>
    <row r="580" spans="1:31" x14ac:dyDescent="0.3">
      <c r="A580" t="s">
        <v>1030</v>
      </c>
      <c r="B580" t="str">
        <f>PROPER(Table1[[#This Row],[track_name]])</f>
        <v>Dos Oruguitas</v>
      </c>
      <c r="C580" t="s">
        <v>987</v>
      </c>
      <c r="D580" t="str">
        <f>PROPER(Table1[[#This Row],[artist(s)_name]])</f>
        <v>Sebastian Yatra</v>
      </c>
      <c r="E580">
        <v>1</v>
      </c>
      <c r="F580" s="5">
        <f>IF(Table1[[#This Row],[Artist Count]]&gt;=4, "4+", Table1[[#This Row],[Artist Count]])</f>
        <v>1</v>
      </c>
      <c r="G580">
        <v>2021</v>
      </c>
      <c r="H580">
        <v>11</v>
      </c>
      <c r="I580">
        <v>19</v>
      </c>
      <c r="J580" s="4">
        <f>DATE(Table1[[#This Row],[Released Year]],Table1[[#This Row],[Released Month]],Table1[[#This Row],[Released Day]])</f>
        <v>44519</v>
      </c>
      <c r="K580">
        <v>925</v>
      </c>
      <c r="L580">
        <v>0</v>
      </c>
      <c r="M580" s="3">
        <v>167076418</v>
      </c>
      <c r="N580">
        <v>24</v>
      </c>
      <c r="O580">
        <v>47</v>
      </c>
      <c r="P580">
        <v>74</v>
      </c>
      <c r="Q580">
        <v>0</v>
      </c>
      <c r="R580">
        <v>0</v>
      </c>
      <c r="S580">
        <v>94</v>
      </c>
      <c r="U580" t="s">
        <v>27</v>
      </c>
      <c r="V580">
        <v>42</v>
      </c>
      <c r="W580" t="str" cm="1">
        <f t="array" ref="W580">_xlfn.IFS(Table1[[#This Row],[Danceability %]]&lt;=35,"Low",Table1[[#This Row],[Danceability %]]&lt;=70,"Medium",Table1[[#This Row],[Danceability %]]&gt;70,"High")</f>
        <v>Medium</v>
      </c>
      <c r="X580">
        <v>47</v>
      </c>
      <c r="Y580">
        <v>36</v>
      </c>
      <c r="Z580" t="str" cm="1">
        <f t="array" ref="Z580">_xlfn.IFS(Table1[[#This Row],[Energy %]]&lt;=35,"Low",Table1[[#This Row],[Energy %]]&lt;=70,"Medium",Table1[[#This Row],[Energy %]]&gt;70,"High")</f>
        <v>Medium</v>
      </c>
      <c r="AA580">
        <v>76</v>
      </c>
      <c r="AB580" t="str" cm="1">
        <f t="array" ref="AB580">_xlfn.IFS(Table1[[#This Row],[Acousticness %]]&lt;=35,"Low",Table1[[#This Row],[Acousticness %]]&lt;=70,"Medium",Table1[[#This Row],[Acousticness %]]&gt;70,"High")</f>
        <v>High</v>
      </c>
      <c r="AC580">
        <v>0</v>
      </c>
      <c r="AD580">
        <v>9</v>
      </c>
      <c r="AE580">
        <v>5</v>
      </c>
    </row>
    <row r="581" spans="1:31" x14ac:dyDescent="0.3">
      <c r="A581" t="s">
        <v>1031</v>
      </c>
      <c r="B581" t="str">
        <f>PROPER(Table1[[#This Row],[track_name]])</f>
        <v>Freaks</v>
      </c>
      <c r="C581" t="s">
        <v>1032</v>
      </c>
      <c r="D581" t="str">
        <f>PROPER(Table1[[#This Row],[artist(s)_name]])</f>
        <v>Surf Curse</v>
      </c>
      <c r="E581">
        <v>1</v>
      </c>
      <c r="F581" s="5">
        <f>IF(Table1[[#This Row],[Artist Count]]&gt;=4, "4+", Table1[[#This Row],[Artist Count]])</f>
        <v>1</v>
      </c>
      <c r="G581">
        <v>2015</v>
      </c>
      <c r="H581">
        <v>5</v>
      </c>
      <c r="I581">
        <v>10</v>
      </c>
      <c r="J581" s="4">
        <f>DATE(Table1[[#This Row],[Released Year]],Table1[[#This Row],[Released Month]],Table1[[#This Row],[Released Day]])</f>
        <v>42134</v>
      </c>
      <c r="K581">
        <v>3006</v>
      </c>
      <c r="L581">
        <v>3</v>
      </c>
      <c r="M581" s="3">
        <v>824420218</v>
      </c>
      <c r="N581">
        <v>23</v>
      </c>
      <c r="O581">
        <v>21</v>
      </c>
      <c r="P581">
        <v>121</v>
      </c>
      <c r="Q581">
        <v>0</v>
      </c>
      <c r="R581">
        <v>13</v>
      </c>
      <c r="S581">
        <v>180</v>
      </c>
      <c r="T581" t="s">
        <v>36</v>
      </c>
      <c r="U581" t="s">
        <v>27</v>
      </c>
      <c r="V581">
        <v>35</v>
      </c>
      <c r="W581" t="str" cm="1">
        <f t="array" ref="W581">_xlfn.IFS(Table1[[#This Row],[Danceability %]]&lt;=35,"Low",Table1[[#This Row],[Danceability %]]&lt;=70,"Medium",Table1[[#This Row],[Danceability %]]&gt;70,"High")</f>
        <v>Low</v>
      </c>
      <c r="X581">
        <v>41</v>
      </c>
      <c r="Y581">
        <v>94</v>
      </c>
      <c r="Z581" t="str" cm="1">
        <f t="array" ref="Z581">_xlfn.IFS(Table1[[#This Row],[Energy %]]&lt;=35,"Low",Table1[[#This Row],[Energy %]]&lt;=70,"Medium",Table1[[#This Row],[Energy %]]&gt;70,"High")</f>
        <v>High</v>
      </c>
      <c r="AA581">
        <v>0</v>
      </c>
      <c r="AB581" t="str" cm="1">
        <f t="array" ref="AB581">_xlfn.IFS(Table1[[#This Row],[Acousticness %]]&lt;=35,"Low",Table1[[#This Row],[Acousticness %]]&lt;=70,"Medium",Table1[[#This Row],[Acousticness %]]&gt;70,"High")</f>
        <v>Low</v>
      </c>
      <c r="AC581">
        <v>63</v>
      </c>
      <c r="AD581">
        <v>5</v>
      </c>
      <c r="AE581">
        <v>5</v>
      </c>
    </row>
    <row r="582" spans="1:31" x14ac:dyDescent="0.3">
      <c r="A582" t="s">
        <v>1033</v>
      </c>
      <c r="B582" t="str">
        <f>PROPER(Table1[[#This Row],[track_name]])</f>
        <v>Acapulco</v>
      </c>
      <c r="C582" t="s">
        <v>1034</v>
      </c>
      <c r="D582" t="str">
        <f>PROPER(Table1[[#This Row],[artist(s)_name]])</f>
        <v>Jason Derulo</v>
      </c>
      <c r="E582">
        <v>1</v>
      </c>
      <c r="F582" s="5">
        <f>IF(Table1[[#This Row],[Artist Count]]&gt;=4, "4+", Table1[[#This Row],[Artist Count]])</f>
        <v>1</v>
      </c>
      <c r="G582">
        <v>2021</v>
      </c>
      <c r="H582">
        <v>9</v>
      </c>
      <c r="I582">
        <v>1</v>
      </c>
      <c r="J582" s="4">
        <f>DATE(Table1[[#This Row],[Released Year]],Table1[[#This Row],[Released Month]],Table1[[#This Row],[Released Day]])</f>
        <v>44440</v>
      </c>
      <c r="K582">
        <v>3098</v>
      </c>
      <c r="L582">
        <v>0</v>
      </c>
      <c r="M582" s="3">
        <v>363467642</v>
      </c>
      <c r="N582">
        <v>111</v>
      </c>
      <c r="O582">
        <v>5</v>
      </c>
      <c r="P582">
        <v>182</v>
      </c>
      <c r="Q582">
        <v>1</v>
      </c>
      <c r="R582">
        <v>0</v>
      </c>
      <c r="S582">
        <v>122</v>
      </c>
      <c r="T582" t="s">
        <v>131</v>
      </c>
      <c r="U582" t="s">
        <v>27</v>
      </c>
      <c r="V582">
        <v>77</v>
      </c>
      <c r="W582" t="str" cm="1">
        <f t="array" ref="W582">_xlfn.IFS(Table1[[#This Row],[Danceability %]]&lt;=35,"Low",Table1[[#This Row],[Danceability %]]&lt;=70,"Medium",Table1[[#This Row],[Danceability %]]&gt;70,"High")</f>
        <v>High</v>
      </c>
      <c r="X582">
        <v>51</v>
      </c>
      <c r="Y582">
        <v>79</v>
      </c>
      <c r="Z582" t="str" cm="1">
        <f t="array" ref="Z582">_xlfn.IFS(Table1[[#This Row],[Energy %]]&lt;=35,"Low",Table1[[#This Row],[Energy %]]&lt;=70,"Medium",Table1[[#This Row],[Energy %]]&gt;70,"High")</f>
        <v>High</v>
      </c>
      <c r="AA582">
        <v>5</v>
      </c>
      <c r="AB582" t="str" cm="1">
        <f t="array" ref="AB582">_xlfn.IFS(Table1[[#This Row],[Acousticness %]]&lt;=35,"Low",Table1[[#This Row],[Acousticness %]]&lt;=70,"Medium",Table1[[#This Row],[Acousticness %]]&gt;70,"High")</f>
        <v>Low</v>
      </c>
      <c r="AC582">
        <v>0</v>
      </c>
      <c r="AD582">
        <v>16</v>
      </c>
      <c r="AE582">
        <v>5</v>
      </c>
    </row>
    <row r="583" spans="1:31" x14ac:dyDescent="0.3">
      <c r="A583" t="s">
        <v>1035</v>
      </c>
      <c r="B583" t="str">
        <f>PROPER(Table1[[#This Row],[track_name]])</f>
        <v>Daddy Issues</v>
      </c>
      <c r="C583" t="s">
        <v>172</v>
      </c>
      <c r="D583" t="str">
        <f>PROPER(Table1[[#This Row],[artist(s)_name]])</f>
        <v>The Neighbourhood</v>
      </c>
      <c r="E583">
        <v>1</v>
      </c>
      <c r="F583" s="5">
        <f>IF(Table1[[#This Row],[Artist Count]]&gt;=4, "4+", Table1[[#This Row],[Artist Count]])</f>
        <v>1</v>
      </c>
      <c r="G583">
        <v>2015</v>
      </c>
      <c r="H583">
        <v>10</v>
      </c>
      <c r="I583">
        <v>30</v>
      </c>
      <c r="J583" s="4">
        <f>DATE(Table1[[#This Row],[Released Year]],Table1[[#This Row],[Released Month]],Table1[[#This Row],[Released Day]])</f>
        <v>42307</v>
      </c>
      <c r="K583">
        <v>9771</v>
      </c>
      <c r="L583">
        <v>4</v>
      </c>
      <c r="M583" s="3">
        <v>1127468248</v>
      </c>
      <c r="N583">
        <v>42</v>
      </c>
      <c r="O583">
        <v>70</v>
      </c>
      <c r="P583">
        <v>384</v>
      </c>
      <c r="Q583">
        <v>0</v>
      </c>
      <c r="R583">
        <v>3</v>
      </c>
      <c r="S583">
        <v>85</v>
      </c>
      <c r="T583" t="s">
        <v>131</v>
      </c>
      <c r="U583" t="s">
        <v>27</v>
      </c>
      <c r="V583">
        <v>59</v>
      </c>
      <c r="W583" t="str" cm="1">
        <f t="array" ref="W583">_xlfn.IFS(Table1[[#This Row],[Danceability %]]&lt;=35,"Low",Table1[[#This Row],[Danceability %]]&lt;=70,"Medium",Table1[[#This Row],[Danceability %]]&gt;70,"High")</f>
        <v>Medium</v>
      </c>
      <c r="X583">
        <v>33</v>
      </c>
      <c r="Y583">
        <v>52</v>
      </c>
      <c r="Z583" t="str" cm="1">
        <f t="array" ref="Z583">_xlfn.IFS(Table1[[#This Row],[Energy %]]&lt;=35,"Low",Table1[[#This Row],[Energy %]]&lt;=70,"Medium",Table1[[#This Row],[Energy %]]&gt;70,"High")</f>
        <v>Medium</v>
      </c>
      <c r="AA583">
        <v>7</v>
      </c>
      <c r="AB583" t="str" cm="1">
        <f t="array" ref="AB583">_xlfn.IFS(Table1[[#This Row],[Acousticness %]]&lt;=35,"Low",Table1[[#This Row],[Acousticness %]]&lt;=70,"Medium",Table1[[#This Row],[Acousticness %]]&gt;70,"High")</f>
        <v>Low</v>
      </c>
      <c r="AC583">
        <v>15</v>
      </c>
      <c r="AD583">
        <v>12</v>
      </c>
      <c r="AE583">
        <v>3</v>
      </c>
    </row>
    <row r="584" spans="1:31" x14ac:dyDescent="0.3">
      <c r="A584" t="s">
        <v>1036</v>
      </c>
      <c r="B584" t="str">
        <f>PROPER(Table1[[#This Row],[track_name]])</f>
        <v>Thought I Was Playing</v>
      </c>
      <c r="C584" t="s">
        <v>1037</v>
      </c>
      <c r="D584" t="str">
        <f>PROPER(Table1[[#This Row],[artist(s)_name]])</f>
        <v>21 Savage, Gunna</v>
      </c>
      <c r="E584">
        <v>2</v>
      </c>
      <c r="F584" s="5">
        <f>IF(Table1[[#This Row],[Artist Count]]&gt;=4, "4+", Table1[[#This Row],[Artist Count]])</f>
        <v>2</v>
      </c>
      <c r="G584">
        <v>2022</v>
      </c>
      <c r="H584">
        <v>1</v>
      </c>
      <c r="I584">
        <v>7</v>
      </c>
      <c r="J584" s="4">
        <f>DATE(Table1[[#This Row],[Released Year]],Table1[[#This Row],[Released Month]],Table1[[#This Row],[Released Day]])</f>
        <v>44568</v>
      </c>
      <c r="K584">
        <v>807</v>
      </c>
      <c r="L584">
        <v>0</v>
      </c>
      <c r="M584" s="3">
        <v>60680939</v>
      </c>
      <c r="N584">
        <v>3</v>
      </c>
      <c r="O584">
        <v>0</v>
      </c>
      <c r="P584">
        <v>5</v>
      </c>
      <c r="Q584">
        <v>0</v>
      </c>
      <c r="R584">
        <v>0</v>
      </c>
      <c r="S584">
        <v>148</v>
      </c>
      <c r="T584" t="s">
        <v>30</v>
      </c>
      <c r="U584" t="s">
        <v>27</v>
      </c>
      <c r="V584">
        <v>68</v>
      </c>
      <c r="W584" t="str" cm="1">
        <f t="array" ref="W584">_xlfn.IFS(Table1[[#This Row],[Danceability %]]&lt;=35,"Low",Table1[[#This Row],[Danceability %]]&lt;=70,"Medium",Table1[[#This Row],[Danceability %]]&gt;70,"High")</f>
        <v>Medium</v>
      </c>
      <c r="X584">
        <v>29</v>
      </c>
      <c r="Y584">
        <v>73</v>
      </c>
      <c r="Z584" t="str" cm="1">
        <f t="array" ref="Z584">_xlfn.IFS(Table1[[#This Row],[Energy %]]&lt;=35,"Low",Table1[[#This Row],[Energy %]]&lt;=70,"Medium",Table1[[#This Row],[Energy %]]&gt;70,"High")</f>
        <v>High</v>
      </c>
      <c r="AA584">
        <v>0</v>
      </c>
      <c r="AB584" t="str" cm="1">
        <f t="array" ref="AB584">_xlfn.IFS(Table1[[#This Row],[Acousticness %]]&lt;=35,"Low",Table1[[#This Row],[Acousticness %]]&lt;=70,"Medium",Table1[[#This Row],[Acousticness %]]&gt;70,"High")</f>
        <v>Low</v>
      </c>
      <c r="AC584">
        <v>0</v>
      </c>
      <c r="AD584">
        <v>7</v>
      </c>
      <c r="AE584">
        <v>7</v>
      </c>
    </row>
    <row r="585" spans="1:31" x14ac:dyDescent="0.3">
      <c r="A585" t="s">
        <v>1038</v>
      </c>
      <c r="B585" t="str">
        <f>PROPER(Table1[[#This Row],[track_name]])</f>
        <v>Eleven</v>
      </c>
      <c r="C585" t="s">
        <v>506</v>
      </c>
      <c r="D585" t="str">
        <f>PROPER(Table1[[#This Row],[artist(s)_name]])</f>
        <v>Ive</v>
      </c>
      <c r="E585">
        <v>1</v>
      </c>
      <c r="F585" s="5">
        <f>IF(Table1[[#This Row],[Artist Count]]&gt;=4, "4+", Table1[[#This Row],[Artist Count]])</f>
        <v>1</v>
      </c>
      <c r="G585">
        <v>2021</v>
      </c>
      <c r="H585">
        <v>12</v>
      </c>
      <c r="I585">
        <v>1</v>
      </c>
      <c r="J585" s="4">
        <f>DATE(Table1[[#This Row],[Released Year]],Table1[[#This Row],[Released Month]],Table1[[#This Row],[Released Day]])</f>
        <v>44531</v>
      </c>
      <c r="K585">
        <v>521</v>
      </c>
      <c r="L585">
        <v>1</v>
      </c>
      <c r="M585" s="3">
        <v>247737946</v>
      </c>
      <c r="N585">
        <v>17</v>
      </c>
      <c r="O585">
        <v>89</v>
      </c>
      <c r="P585">
        <v>11</v>
      </c>
      <c r="Q585">
        <v>0</v>
      </c>
      <c r="R585">
        <v>0</v>
      </c>
      <c r="S585">
        <v>120</v>
      </c>
      <c r="T585" t="s">
        <v>36</v>
      </c>
      <c r="U585" t="s">
        <v>27</v>
      </c>
      <c r="V585">
        <v>83</v>
      </c>
      <c r="W585" t="str" cm="1">
        <f t="array" ref="W585">_xlfn.IFS(Table1[[#This Row],[Danceability %]]&lt;=35,"Low",Table1[[#This Row],[Danceability %]]&lt;=70,"Medium",Table1[[#This Row],[Danceability %]]&gt;70,"High")</f>
        <v>High</v>
      </c>
      <c r="X585">
        <v>59</v>
      </c>
      <c r="Y585">
        <v>73</v>
      </c>
      <c r="Z585" t="str" cm="1">
        <f t="array" ref="Z585">_xlfn.IFS(Table1[[#This Row],[Energy %]]&lt;=35,"Low",Table1[[#This Row],[Energy %]]&lt;=70,"Medium",Table1[[#This Row],[Energy %]]&gt;70,"High")</f>
        <v>High</v>
      </c>
      <c r="AA585">
        <v>6</v>
      </c>
      <c r="AB585" t="str" cm="1">
        <f t="array" ref="AB585">_xlfn.IFS(Table1[[#This Row],[Acousticness %]]&lt;=35,"Low",Table1[[#This Row],[Acousticness %]]&lt;=70,"Medium",Table1[[#This Row],[Acousticness %]]&gt;70,"High")</f>
        <v>Low</v>
      </c>
      <c r="AC585">
        <v>0</v>
      </c>
      <c r="AD585">
        <v>5</v>
      </c>
      <c r="AE585">
        <v>11</v>
      </c>
    </row>
    <row r="586" spans="1:31" x14ac:dyDescent="0.3">
      <c r="A586" t="s">
        <v>1039</v>
      </c>
      <c r="B586" t="str">
        <f>PROPER(Table1[[#This Row],[track_name]])</f>
        <v>Mood (Feat. Iann Dior)</v>
      </c>
      <c r="C586" t="s">
        <v>1040</v>
      </c>
      <c r="D586" t="str">
        <f>PROPER(Table1[[#This Row],[artist(s)_name]])</f>
        <v>24Kgoldn, Iann Dior</v>
      </c>
      <c r="E586">
        <v>2</v>
      </c>
      <c r="F586" s="5">
        <f>IF(Table1[[#This Row],[Artist Count]]&gt;=4, "4+", Table1[[#This Row],[Artist Count]])</f>
        <v>2</v>
      </c>
      <c r="G586">
        <v>2020</v>
      </c>
      <c r="H586">
        <v>7</v>
      </c>
      <c r="I586">
        <v>24</v>
      </c>
      <c r="J586" s="4">
        <f>DATE(Table1[[#This Row],[Released Year]],Table1[[#This Row],[Released Month]],Table1[[#This Row],[Released Day]])</f>
        <v>44036</v>
      </c>
      <c r="K586">
        <v>12854</v>
      </c>
      <c r="L586">
        <v>0</v>
      </c>
      <c r="M586" s="3">
        <v>1699402402</v>
      </c>
      <c r="N586">
        <v>237</v>
      </c>
      <c r="O586">
        <v>27</v>
      </c>
      <c r="P586">
        <v>636</v>
      </c>
      <c r="Q586">
        <v>0</v>
      </c>
      <c r="S586">
        <v>91</v>
      </c>
      <c r="T586" t="s">
        <v>73</v>
      </c>
      <c r="U586" t="s">
        <v>39</v>
      </c>
      <c r="V586">
        <v>70</v>
      </c>
      <c r="W586" t="str" cm="1">
        <f t="array" ref="W586">_xlfn.IFS(Table1[[#This Row],[Danceability %]]&lt;=35,"Low",Table1[[#This Row],[Danceability %]]&lt;=70,"Medium",Table1[[#This Row],[Danceability %]]&gt;70,"High")</f>
        <v>Medium</v>
      </c>
      <c r="X586">
        <v>76</v>
      </c>
      <c r="Y586">
        <v>72</v>
      </c>
      <c r="Z586" t="str" cm="1">
        <f t="array" ref="Z586">_xlfn.IFS(Table1[[#This Row],[Energy %]]&lt;=35,"Low",Table1[[#This Row],[Energy %]]&lt;=70,"Medium",Table1[[#This Row],[Energy %]]&gt;70,"High")</f>
        <v>High</v>
      </c>
      <c r="AA586">
        <v>22</v>
      </c>
      <c r="AB586" t="str" cm="1">
        <f t="array" ref="AB586">_xlfn.IFS(Table1[[#This Row],[Acousticness %]]&lt;=35,"Low",Table1[[#This Row],[Acousticness %]]&lt;=70,"Medium",Table1[[#This Row],[Acousticness %]]&gt;70,"High")</f>
        <v>Low</v>
      </c>
      <c r="AC586">
        <v>0</v>
      </c>
      <c r="AD586">
        <v>27</v>
      </c>
      <c r="AE586">
        <v>4</v>
      </c>
    </row>
    <row r="587" spans="1:31" x14ac:dyDescent="0.3">
      <c r="A587" t="s">
        <v>1041</v>
      </c>
      <c r="B587" t="str">
        <f>PROPER(Table1[[#This Row],[track_name]])</f>
        <v>What Else Can I Do?</v>
      </c>
      <c r="C587" t="s">
        <v>1042</v>
      </c>
      <c r="D587" t="str">
        <f>PROPER(Table1[[#This Row],[artist(s)_name]])</f>
        <v>Stephanie Beatriz, Diane Guerrero</v>
      </c>
      <c r="E587">
        <v>2</v>
      </c>
      <c r="F587" s="5">
        <f>IF(Table1[[#This Row],[Artist Count]]&gt;=4, "4+", Table1[[#This Row],[Artist Count]])</f>
        <v>2</v>
      </c>
      <c r="G587">
        <v>2021</v>
      </c>
      <c r="H587">
        <v>11</v>
      </c>
      <c r="I587">
        <v>19</v>
      </c>
      <c r="J587" s="4">
        <f>DATE(Table1[[#This Row],[Released Year]],Table1[[#This Row],[Released Month]],Table1[[#This Row],[Released Day]])</f>
        <v>44519</v>
      </c>
      <c r="K587">
        <v>802</v>
      </c>
      <c r="L587">
        <v>0</v>
      </c>
      <c r="M587" s="3">
        <v>154797871</v>
      </c>
      <c r="N587">
        <v>13</v>
      </c>
      <c r="O587">
        <v>27</v>
      </c>
      <c r="P587">
        <v>8</v>
      </c>
      <c r="Q587">
        <v>0</v>
      </c>
      <c r="R587">
        <v>0</v>
      </c>
      <c r="S587">
        <v>120</v>
      </c>
      <c r="T587" t="s">
        <v>100</v>
      </c>
      <c r="U587" t="s">
        <v>27</v>
      </c>
      <c r="V587">
        <v>72</v>
      </c>
      <c r="W587" t="str" cm="1">
        <f t="array" ref="W587">_xlfn.IFS(Table1[[#This Row],[Danceability %]]&lt;=35,"Low",Table1[[#This Row],[Danceability %]]&lt;=70,"Medium",Table1[[#This Row],[Danceability %]]&gt;70,"High")</f>
        <v>High</v>
      </c>
      <c r="X587">
        <v>54</v>
      </c>
      <c r="Y587">
        <v>71</v>
      </c>
      <c r="Z587" t="str" cm="1">
        <f t="array" ref="Z587">_xlfn.IFS(Table1[[#This Row],[Energy %]]&lt;=35,"Low",Table1[[#This Row],[Energy %]]&lt;=70,"Medium",Table1[[#This Row],[Energy %]]&gt;70,"High")</f>
        <v>High</v>
      </c>
      <c r="AA587">
        <v>26</v>
      </c>
      <c r="AB587" t="str" cm="1">
        <f t="array" ref="AB587">_xlfn.IFS(Table1[[#This Row],[Acousticness %]]&lt;=35,"Low",Table1[[#This Row],[Acousticness %]]&lt;=70,"Medium",Table1[[#This Row],[Acousticness %]]&gt;70,"High")</f>
        <v>Low</v>
      </c>
      <c r="AC587">
        <v>0</v>
      </c>
      <c r="AD587">
        <v>10</v>
      </c>
      <c r="AE587">
        <v>4</v>
      </c>
    </row>
    <row r="588" spans="1:31" x14ac:dyDescent="0.3">
      <c r="A588" t="s">
        <v>1043</v>
      </c>
      <c r="B588" t="str">
        <f>PROPER(Table1[[#This Row],[track_name]])</f>
        <v>Dance Crip</v>
      </c>
      <c r="C588" t="s">
        <v>1044</v>
      </c>
      <c r="D588" t="str">
        <f>PROPER(Table1[[#This Row],[artist(s)_name]])</f>
        <v>Trueno</v>
      </c>
      <c r="E588">
        <v>1</v>
      </c>
      <c r="F588" s="5">
        <f>IF(Table1[[#This Row],[Artist Count]]&gt;=4, "4+", Table1[[#This Row],[Artist Count]])</f>
        <v>1</v>
      </c>
      <c r="G588">
        <v>2021</v>
      </c>
      <c r="H588">
        <v>11</v>
      </c>
      <c r="I588">
        <v>17</v>
      </c>
      <c r="J588" s="4">
        <f>DATE(Table1[[#This Row],[Released Year]],Table1[[#This Row],[Released Month]],Table1[[#This Row],[Released Day]])</f>
        <v>44517</v>
      </c>
      <c r="K588">
        <v>731</v>
      </c>
      <c r="L588">
        <v>0</v>
      </c>
      <c r="M588" s="3">
        <v>198883004</v>
      </c>
      <c r="N588">
        <v>14</v>
      </c>
      <c r="O588">
        <v>14</v>
      </c>
      <c r="P588">
        <v>24</v>
      </c>
      <c r="Q588">
        <v>0</v>
      </c>
      <c r="R588">
        <v>4</v>
      </c>
      <c r="S588">
        <v>106</v>
      </c>
      <c r="U588" t="s">
        <v>27</v>
      </c>
      <c r="V588">
        <v>86</v>
      </c>
      <c r="W588" t="str" cm="1">
        <f t="array" ref="W588">_xlfn.IFS(Table1[[#This Row],[Danceability %]]&lt;=35,"Low",Table1[[#This Row],[Danceability %]]&lt;=70,"Medium",Table1[[#This Row],[Danceability %]]&gt;70,"High")</f>
        <v>High</v>
      </c>
      <c r="X588">
        <v>86</v>
      </c>
      <c r="Y588">
        <v>79</v>
      </c>
      <c r="Z588" t="str" cm="1">
        <f t="array" ref="Z588">_xlfn.IFS(Table1[[#This Row],[Energy %]]&lt;=35,"Low",Table1[[#This Row],[Energy %]]&lt;=70,"Medium",Table1[[#This Row],[Energy %]]&gt;70,"High")</f>
        <v>High</v>
      </c>
      <c r="AA588">
        <v>11</v>
      </c>
      <c r="AB588" t="str" cm="1">
        <f t="array" ref="AB588">_xlfn.IFS(Table1[[#This Row],[Acousticness %]]&lt;=35,"Low",Table1[[#This Row],[Acousticness %]]&lt;=70,"Medium",Table1[[#This Row],[Acousticness %]]&gt;70,"High")</f>
        <v>Low</v>
      </c>
      <c r="AC588">
        <v>0</v>
      </c>
      <c r="AD588">
        <v>8</v>
      </c>
      <c r="AE588">
        <v>9</v>
      </c>
    </row>
    <row r="589" spans="1:31" x14ac:dyDescent="0.3">
      <c r="A589" t="s">
        <v>1045</v>
      </c>
      <c r="B589" t="str">
        <f>PROPER(Table1[[#This Row],[track_name]])</f>
        <v>Miserable Man</v>
      </c>
      <c r="C589" t="s">
        <v>59</v>
      </c>
      <c r="D589" t="str">
        <f>PROPER(Table1[[#This Row],[artist(s)_name]])</f>
        <v>David Kushner</v>
      </c>
      <c r="E589">
        <v>1</v>
      </c>
      <c r="F589" s="5">
        <f>IF(Table1[[#This Row],[Artist Count]]&gt;=4, "4+", Table1[[#This Row],[Artist Count]])</f>
        <v>1</v>
      </c>
      <c r="G589">
        <v>2022</v>
      </c>
      <c r="H589">
        <v>1</v>
      </c>
      <c r="I589">
        <v>7</v>
      </c>
      <c r="J589" s="4">
        <f>DATE(Table1[[#This Row],[Released Year]],Table1[[#This Row],[Released Month]],Table1[[#This Row],[Released Day]])</f>
        <v>44568</v>
      </c>
      <c r="K589">
        <v>788</v>
      </c>
      <c r="L589">
        <v>0</v>
      </c>
      <c r="M589" s="3">
        <v>124407432</v>
      </c>
      <c r="N589">
        <v>13</v>
      </c>
      <c r="O589">
        <v>0</v>
      </c>
      <c r="P589">
        <v>32</v>
      </c>
      <c r="Q589">
        <v>1</v>
      </c>
      <c r="R589">
        <v>0</v>
      </c>
      <c r="S589">
        <v>110</v>
      </c>
      <c r="T589" t="s">
        <v>131</v>
      </c>
      <c r="U589" t="s">
        <v>27</v>
      </c>
      <c r="V589">
        <v>63</v>
      </c>
      <c r="W589" t="str" cm="1">
        <f t="array" ref="W589">_xlfn.IFS(Table1[[#This Row],[Danceability %]]&lt;=35,"Low",Table1[[#This Row],[Danceability %]]&lt;=70,"Medium",Table1[[#This Row],[Danceability %]]&gt;70,"High")</f>
        <v>Medium</v>
      </c>
      <c r="X589">
        <v>31</v>
      </c>
      <c r="Y589">
        <v>35</v>
      </c>
      <c r="Z589" t="str" cm="1">
        <f t="array" ref="Z589">_xlfn.IFS(Table1[[#This Row],[Energy %]]&lt;=35,"Low",Table1[[#This Row],[Energy %]]&lt;=70,"Medium",Table1[[#This Row],[Energy %]]&gt;70,"High")</f>
        <v>Low</v>
      </c>
      <c r="AA589">
        <v>93</v>
      </c>
      <c r="AB589" t="str" cm="1">
        <f t="array" ref="AB589">_xlfn.IFS(Table1[[#This Row],[Acousticness %]]&lt;=35,"Low",Table1[[#This Row],[Acousticness %]]&lt;=70,"Medium",Table1[[#This Row],[Acousticness %]]&gt;70,"High")</f>
        <v>High</v>
      </c>
      <c r="AC589">
        <v>0</v>
      </c>
      <c r="AD589">
        <v>29</v>
      </c>
      <c r="AE589">
        <v>3</v>
      </c>
    </row>
    <row r="590" spans="1:31" x14ac:dyDescent="0.3">
      <c r="A590" t="s">
        <v>1046</v>
      </c>
      <c r="B590" t="str">
        <f>PROPER(Table1[[#This Row],[track_name]])</f>
        <v>Happier</v>
      </c>
      <c r="C590" t="s">
        <v>32</v>
      </c>
      <c r="D590" t="str">
        <f>PROPER(Table1[[#This Row],[artist(s)_name]])</f>
        <v>Olivia Rodrigo</v>
      </c>
      <c r="E590">
        <v>1</v>
      </c>
      <c r="F590" s="5">
        <f>IF(Table1[[#This Row],[Artist Count]]&gt;=4, "4+", Table1[[#This Row],[Artist Count]])</f>
        <v>1</v>
      </c>
      <c r="G590">
        <v>2021</v>
      </c>
      <c r="H590">
        <v>5</v>
      </c>
      <c r="I590">
        <v>21</v>
      </c>
      <c r="J590" s="4">
        <f>DATE(Table1[[#This Row],[Released Year]],Table1[[#This Row],[Released Month]],Table1[[#This Row],[Released Day]])</f>
        <v>44337</v>
      </c>
      <c r="K590">
        <v>3069</v>
      </c>
      <c r="L590">
        <v>4</v>
      </c>
      <c r="M590" s="3">
        <v>850608354</v>
      </c>
      <c r="N590">
        <v>25</v>
      </c>
      <c r="O590">
        <v>46</v>
      </c>
      <c r="P590">
        <v>105</v>
      </c>
      <c r="Q590">
        <v>0</v>
      </c>
      <c r="R590">
        <v>45</v>
      </c>
      <c r="S590">
        <v>169</v>
      </c>
      <c r="T590" t="s">
        <v>53</v>
      </c>
      <c r="U590" t="s">
        <v>27</v>
      </c>
      <c r="V590">
        <v>39</v>
      </c>
      <c r="W590" t="str" cm="1">
        <f t="array" ref="W590">_xlfn.IFS(Table1[[#This Row],[Danceability %]]&lt;=35,"Low",Table1[[#This Row],[Danceability %]]&lt;=70,"Medium",Table1[[#This Row],[Danceability %]]&gt;70,"High")</f>
        <v>Medium</v>
      </c>
      <c r="X590">
        <v>36</v>
      </c>
      <c r="Y590">
        <v>45</v>
      </c>
      <c r="Z590" t="str" cm="1">
        <f t="array" ref="Z590">_xlfn.IFS(Table1[[#This Row],[Energy %]]&lt;=35,"Low",Table1[[#This Row],[Energy %]]&lt;=70,"Medium",Table1[[#This Row],[Energy %]]&gt;70,"High")</f>
        <v>Medium</v>
      </c>
      <c r="AA590">
        <v>81</v>
      </c>
      <c r="AB590" t="str" cm="1">
        <f t="array" ref="AB590">_xlfn.IFS(Table1[[#This Row],[Acousticness %]]&lt;=35,"Low",Table1[[#This Row],[Acousticness %]]&lt;=70,"Medium",Table1[[#This Row],[Acousticness %]]&gt;70,"High")</f>
        <v>High</v>
      </c>
      <c r="AC590">
        <v>0</v>
      </c>
      <c r="AD590">
        <v>8</v>
      </c>
      <c r="AE590">
        <v>13</v>
      </c>
    </row>
    <row r="591" spans="1:31" x14ac:dyDescent="0.3">
      <c r="A591" t="s">
        <v>1047</v>
      </c>
      <c r="B591" t="str">
        <f>PROPER(Table1[[#This Row],[track_name]])</f>
        <v>Praise God</v>
      </c>
      <c r="C591" t="s">
        <v>1048</v>
      </c>
      <c r="D591" t="str">
        <f>PROPER(Table1[[#This Row],[artist(s)_name]])</f>
        <v>Kanye West</v>
      </c>
      <c r="E591">
        <v>1</v>
      </c>
      <c r="F591" s="5">
        <f>IF(Table1[[#This Row],[Artist Count]]&gt;=4, "4+", Table1[[#This Row],[Artist Count]])</f>
        <v>1</v>
      </c>
      <c r="G591">
        <v>2021</v>
      </c>
      <c r="H591">
        <v>8</v>
      </c>
      <c r="I591">
        <v>29</v>
      </c>
      <c r="J591" s="4">
        <f>DATE(Table1[[#This Row],[Released Year]],Table1[[#This Row],[Released Month]],Table1[[#This Row],[Released Day]])</f>
        <v>44437</v>
      </c>
      <c r="K591">
        <v>4651</v>
      </c>
      <c r="L591">
        <v>0</v>
      </c>
      <c r="M591" s="3">
        <v>376333030</v>
      </c>
      <c r="N591">
        <v>24</v>
      </c>
      <c r="O591">
        <v>6</v>
      </c>
      <c r="P591">
        <v>105</v>
      </c>
      <c r="Q591">
        <v>0</v>
      </c>
      <c r="R591">
        <v>0</v>
      </c>
      <c r="S591">
        <v>118</v>
      </c>
      <c r="T591" t="s">
        <v>30</v>
      </c>
      <c r="U591" t="s">
        <v>27</v>
      </c>
      <c r="V591">
        <v>80</v>
      </c>
      <c r="W591" t="str" cm="1">
        <f t="array" ref="W591">_xlfn.IFS(Table1[[#This Row],[Danceability %]]&lt;=35,"Low",Table1[[#This Row],[Danceability %]]&lt;=70,"Medium",Table1[[#This Row],[Danceability %]]&gt;70,"High")</f>
        <v>High</v>
      </c>
      <c r="X591">
        <v>21</v>
      </c>
      <c r="Y591">
        <v>55</v>
      </c>
      <c r="Z591" t="str" cm="1">
        <f t="array" ref="Z591">_xlfn.IFS(Table1[[#This Row],[Energy %]]&lt;=35,"Low",Table1[[#This Row],[Energy %]]&lt;=70,"Medium",Table1[[#This Row],[Energy %]]&gt;70,"High")</f>
        <v>Medium</v>
      </c>
      <c r="AA591">
        <v>1</v>
      </c>
      <c r="AB591" t="str" cm="1">
        <f t="array" ref="AB591">_xlfn.IFS(Table1[[#This Row],[Acousticness %]]&lt;=35,"Low",Table1[[#This Row],[Acousticness %]]&lt;=70,"Medium",Table1[[#This Row],[Acousticness %]]&gt;70,"High")</f>
        <v>Low</v>
      </c>
      <c r="AC591">
        <v>0</v>
      </c>
      <c r="AD591">
        <v>26</v>
      </c>
      <c r="AE591">
        <v>17</v>
      </c>
    </row>
    <row r="592" spans="1:31" x14ac:dyDescent="0.3">
      <c r="A592" t="s">
        <v>1049</v>
      </c>
      <c r="B592" t="str">
        <f>PROPER(Table1[[#This Row],[track_name]])</f>
        <v>Get Into It (Yuh)</v>
      </c>
      <c r="C592" t="s">
        <v>794</v>
      </c>
      <c r="D592" t="str">
        <f>PROPER(Table1[[#This Row],[artist(s)_name]])</f>
        <v>Doja Cat</v>
      </c>
      <c r="E592">
        <v>1</v>
      </c>
      <c r="F592" s="5">
        <f>IF(Table1[[#This Row],[Artist Count]]&gt;=4, "4+", Table1[[#This Row],[Artist Count]])</f>
        <v>1</v>
      </c>
      <c r="G592">
        <v>2021</v>
      </c>
      <c r="H592">
        <v>6</v>
      </c>
      <c r="I592">
        <v>25</v>
      </c>
      <c r="J592" s="4">
        <f>DATE(Table1[[#This Row],[Released Year]],Table1[[#This Row],[Released Month]],Table1[[#This Row],[Released Day]])</f>
        <v>44372</v>
      </c>
      <c r="K592">
        <v>4999</v>
      </c>
      <c r="L592">
        <v>0</v>
      </c>
      <c r="M592" s="3">
        <v>516784627</v>
      </c>
      <c r="N592">
        <v>43</v>
      </c>
      <c r="O592">
        <v>19</v>
      </c>
      <c r="P592">
        <v>73</v>
      </c>
      <c r="Q592">
        <v>12</v>
      </c>
      <c r="R592">
        <v>0</v>
      </c>
      <c r="S592">
        <v>92</v>
      </c>
      <c r="T592" t="s">
        <v>64</v>
      </c>
      <c r="U592" t="s">
        <v>39</v>
      </c>
      <c r="V592">
        <v>91</v>
      </c>
      <c r="W592" t="str" cm="1">
        <f t="array" ref="W592">_xlfn.IFS(Table1[[#This Row],[Danceability %]]&lt;=35,"Low",Table1[[#This Row],[Danceability %]]&lt;=70,"Medium",Table1[[#This Row],[Danceability %]]&gt;70,"High")</f>
        <v>High</v>
      </c>
      <c r="X592">
        <v>79</v>
      </c>
      <c r="Y592">
        <v>66</v>
      </c>
      <c r="Z592" t="str" cm="1">
        <f t="array" ref="Z592">_xlfn.IFS(Table1[[#This Row],[Energy %]]&lt;=35,"Low",Table1[[#This Row],[Energy %]]&lt;=70,"Medium",Table1[[#This Row],[Energy %]]&gt;70,"High")</f>
        <v>Medium</v>
      </c>
      <c r="AA592">
        <v>32</v>
      </c>
      <c r="AB592" t="str" cm="1">
        <f t="array" ref="AB592">_xlfn.IFS(Table1[[#This Row],[Acousticness %]]&lt;=35,"Low",Table1[[#This Row],[Acousticness %]]&lt;=70,"Medium",Table1[[#This Row],[Acousticness %]]&gt;70,"High")</f>
        <v>Low</v>
      </c>
      <c r="AC592">
        <v>0</v>
      </c>
      <c r="AD592">
        <v>9</v>
      </c>
      <c r="AE592">
        <v>16</v>
      </c>
    </row>
    <row r="593" spans="1:31" x14ac:dyDescent="0.3">
      <c r="A593" t="s">
        <v>1050</v>
      </c>
      <c r="B593" t="str">
        <f>PROPER(Table1[[#This Row],[track_name]])</f>
        <v>Before You Go</v>
      </c>
      <c r="C593" t="s">
        <v>197</v>
      </c>
      <c r="D593" t="str">
        <f>PROPER(Table1[[#This Row],[artist(s)_name]])</f>
        <v>Lewis Capaldi</v>
      </c>
      <c r="E593">
        <v>1</v>
      </c>
      <c r="F593" s="5">
        <f>IF(Table1[[#This Row],[Artist Count]]&gt;=4, "4+", Table1[[#This Row],[Artist Count]])</f>
        <v>1</v>
      </c>
      <c r="G593">
        <v>2019</v>
      </c>
      <c r="H593">
        <v>11</v>
      </c>
      <c r="I593">
        <v>1</v>
      </c>
      <c r="J593" s="4">
        <f>DATE(Table1[[#This Row],[Released Year]],Table1[[#This Row],[Released Month]],Table1[[#This Row],[Released Day]])</f>
        <v>43770</v>
      </c>
      <c r="K593">
        <v>8327</v>
      </c>
      <c r="L593">
        <v>24</v>
      </c>
      <c r="M593" s="3">
        <v>1608045237</v>
      </c>
      <c r="N593">
        <v>205</v>
      </c>
      <c r="O593">
        <v>130</v>
      </c>
      <c r="P593">
        <v>625</v>
      </c>
      <c r="Q593">
        <v>0</v>
      </c>
      <c r="R593">
        <v>25</v>
      </c>
      <c r="S593">
        <v>112</v>
      </c>
      <c r="T593" t="s">
        <v>215</v>
      </c>
      <c r="U593" t="s">
        <v>27</v>
      </c>
      <c r="V593">
        <v>45</v>
      </c>
      <c r="W593" t="str" cm="1">
        <f t="array" ref="W593">_xlfn.IFS(Table1[[#This Row],[Danceability %]]&lt;=35,"Low",Table1[[#This Row],[Danceability %]]&lt;=70,"Medium",Table1[[#This Row],[Danceability %]]&gt;70,"High")</f>
        <v>Medium</v>
      </c>
      <c r="X593">
        <v>19</v>
      </c>
      <c r="Y593">
        <v>60</v>
      </c>
      <c r="Z593" t="str" cm="1">
        <f t="array" ref="Z593">_xlfn.IFS(Table1[[#This Row],[Energy %]]&lt;=35,"Low",Table1[[#This Row],[Energy %]]&lt;=70,"Medium",Table1[[#This Row],[Energy %]]&gt;70,"High")</f>
        <v>Medium</v>
      </c>
      <c r="AA593">
        <v>63</v>
      </c>
      <c r="AB593" t="str" cm="1">
        <f t="array" ref="AB593">_xlfn.IFS(Table1[[#This Row],[Acousticness %]]&lt;=35,"Low",Table1[[#This Row],[Acousticness %]]&lt;=70,"Medium",Table1[[#This Row],[Acousticness %]]&gt;70,"High")</f>
        <v>Medium</v>
      </c>
      <c r="AC593">
        <v>0</v>
      </c>
      <c r="AD593">
        <v>9</v>
      </c>
      <c r="AE593">
        <v>6</v>
      </c>
    </row>
    <row r="594" spans="1:31" x14ac:dyDescent="0.3">
      <c r="A594" t="s">
        <v>1051</v>
      </c>
      <c r="B594" t="str">
        <f>PROPER(Table1[[#This Row],[track_name]])</f>
        <v>Sky</v>
      </c>
      <c r="C594" t="s">
        <v>1052</v>
      </c>
      <c r="D594" t="str">
        <f>PROPER(Table1[[#This Row],[artist(s)_name]])</f>
        <v>Playboi Carti</v>
      </c>
      <c r="E594">
        <v>1</v>
      </c>
      <c r="F594" s="5">
        <f>IF(Table1[[#This Row],[Artist Count]]&gt;=4, "4+", Table1[[#This Row],[Artist Count]])</f>
        <v>1</v>
      </c>
      <c r="G594">
        <v>2020</v>
      </c>
      <c r="H594">
        <v>12</v>
      </c>
      <c r="I594">
        <v>25</v>
      </c>
      <c r="J594" s="4">
        <f>DATE(Table1[[#This Row],[Released Year]],Table1[[#This Row],[Released Month]],Table1[[#This Row],[Released Day]])</f>
        <v>44190</v>
      </c>
      <c r="K594">
        <v>3297</v>
      </c>
      <c r="L594">
        <v>3</v>
      </c>
      <c r="M594" s="3">
        <v>506778838</v>
      </c>
      <c r="N594">
        <v>25</v>
      </c>
      <c r="O594">
        <v>3</v>
      </c>
      <c r="P594">
        <v>52</v>
      </c>
      <c r="Q594">
        <v>0</v>
      </c>
      <c r="R594">
        <v>1</v>
      </c>
      <c r="S594">
        <v>140</v>
      </c>
      <c r="T594" t="s">
        <v>50</v>
      </c>
      <c r="U594" t="s">
        <v>27</v>
      </c>
      <c r="V594">
        <v>79</v>
      </c>
      <c r="W594" t="str" cm="1">
        <f t="array" ref="W594">_xlfn.IFS(Table1[[#This Row],[Danceability %]]&lt;=35,"Low",Table1[[#This Row],[Danceability %]]&lt;=70,"Medium",Table1[[#This Row],[Danceability %]]&gt;70,"High")</f>
        <v>High</v>
      </c>
      <c r="X594">
        <v>56</v>
      </c>
      <c r="Y594">
        <v>91</v>
      </c>
      <c r="Z594" t="str" cm="1">
        <f t="array" ref="Z594">_xlfn.IFS(Table1[[#This Row],[Energy %]]&lt;=35,"Low",Table1[[#This Row],[Energy %]]&lt;=70,"Medium",Table1[[#This Row],[Energy %]]&gt;70,"High")</f>
        <v>High</v>
      </c>
      <c r="AA594">
        <v>26</v>
      </c>
      <c r="AB594" t="str" cm="1">
        <f t="array" ref="AB594">_xlfn.IFS(Table1[[#This Row],[Acousticness %]]&lt;=35,"Low",Table1[[#This Row],[Acousticness %]]&lt;=70,"Medium",Table1[[#This Row],[Acousticness %]]&gt;70,"High")</f>
        <v>Low</v>
      </c>
      <c r="AC594">
        <v>0</v>
      </c>
      <c r="AD594">
        <v>13</v>
      </c>
      <c r="AE594">
        <v>21</v>
      </c>
    </row>
    <row r="595" spans="1:31" x14ac:dyDescent="0.3">
      <c r="A595" t="s">
        <v>1053</v>
      </c>
      <c r="B595" t="str">
        <f>PROPER(Table1[[#This Row],[track_name]])</f>
        <v>Rolling In The Deep</v>
      </c>
      <c r="C595" t="s">
        <v>238</v>
      </c>
      <c r="D595" t="str">
        <f>PROPER(Table1[[#This Row],[artist(s)_name]])</f>
        <v>Adele</v>
      </c>
      <c r="E595">
        <v>1</v>
      </c>
      <c r="F595" s="5">
        <f>IF(Table1[[#This Row],[Artist Count]]&gt;=4, "4+", Table1[[#This Row],[Artist Count]])</f>
        <v>1</v>
      </c>
      <c r="G595">
        <v>2010</v>
      </c>
      <c r="H595">
        <v>11</v>
      </c>
      <c r="I595">
        <v>29</v>
      </c>
      <c r="J595" s="4">
        <f>DATE(Table1[[#This Row],[Released Year]],Table1[[#This Row],[Released Month]],Table1[[#This Row],[Released Day]])</f>
        <v>40511</v>
      </c>
      <c r="K595">
        <v>35684</v>
      </c>
      <c r="L595">
        <v>6</v>
      </c>
      <c r="M595" s="3">
        <v>1472799873</v>
      </c>
      <c r="N595">
        <v>195</v>
      </c>
      <c r="O595">
        <v>125</v>
      </c>
      <c r="P595" s="1">
        <v>6280</v>
      </c>
      <c r="Q595">
        <v>2</v>
      </c>
      <c r="R595">
        <v>78</v>
      </c>
      <c r="S595">
        <v>105</v>
      </c>
      <c r="T595" t="s">
        <v>64</v>
      </c>
      <c r="U595" t="s">
        <v>27</v>
      </c>
      <c r="V595">
        <v>73</v>
      </c>
      <c r="W595" t="str" cm="1">
        <f t="array" ref="W595">_xlfn.IFS(Table1[[#This Row],[Danceability %]]&lt;=35,"Low",Table1[[#This Row],[Danceability %]]&lt;=70,"Medium",Table1[[#This Row],[Danceability %]]&gt;70,"High")</f>
        <v>High</v>
      </c>
      <c r="X595">
        <v>52</v>
      </c>
      <c r="Y595">
        <v>76</v>
      </c>
      <c r="Z595" t="str" cm="1">
        <f t="array" ref="Z595">_xlfn.IFS(Table1[[#This Row],[Energy %]]&lt;=35,"Low",Table1[[#This Row],[Energy %]]&lt;=70,"Medium",Table1[[#This Row],[Energy %]]&gt;70,"High")</f>
        <v>High</v>
      </c>
      <c r="AA595">
        <v>13</v>
      </c>
      <c r="AB595" t="str" cm="1">
        <f t="array" ref="AB595">_xlfn.IFS(Table1[[#This Row],[Acousticness %]]&lt;=35,"Low",Table1[[#This Row],[Acousticness %]]&lt;=70,"Medium",Table1[[#This Row],[Acousticness %]]&gt;70,"High")</f>
        <v>Low</v>
      </c>
      <c r="AC595">
        <v>0</v>
      </c>
      <c r="AD595">
        <v>5</v>
      </c>
      <c r="AE595">
        <v>3</v>
      </c>
    </row>
    <row r="596" spans="1:31" x14ac:dyDescent="0.3">
      <c r="A596" t="s">
        <v>1054</v>
      </c>
      <c r="B596" t="str">
        <f>PROPER(Table1[[#This Row],[track_name]])</f>
        <v>Sobrio</v>
      </c>
      <c r="C596" t="s">
        <v>1055</v>
      </c>
      <c r="D596" t="str">
        <f>PROPER(Table1[[#This Row],[artist(s)_name]])</f>
        <v>Maluma</v>
      </c>
      <c r="E596">
        <v>1</v>
      </c>
      <c r="F596" s="5">
        <f>IF(Table1[[#This Row],[Artist Count]]&gt;=4, "4+", Table1[[#This Row],[Artist Count]])</f>
        <v>1</v>
      </c>
      <c r="G596">
        <v>2021</v>
      </c>
      <c r="H596">
        <v>7</v>
      </c>
      <c r="I596">
        <v>8</v>
      </c>
      <c r="J596" s="4">
        <f>DATE(Table1[[#This Row],[Released Year]],Table1[[#This Row],[Released Month]],Table1[[#This Row],[Released Day]])</f>
        <v>44385</v>
      </c>
      <c r="K596">
        <v>3506</v>
      </c>
      <c r="L596">
        <v>10</v>
      </c>
      <c r="M596" s="3">
        <v>513643924</v>
      </c>
      <c r="N596">
        <v>103</v>
      </c>
      <c r="O596">
        <v>76</v>
      </c>
      <c r="P596">
        <v>100</v>
      </c>
      <c r="Q596">
        <v>1</v>
      </c>
      <c r="R596">
        <v>1</v>
      </c>
      <c r="S596">
        <v>178</v>
      </c>
      <c r="T596" t="s">
        <v>33</v>
      </c>
      <c r="U596" t="s">
        <v>27</v>
      </c>
      <c r="V596">
        <v>76</v>
      </c>
      <c r="W596" t="str" cm="1">
        <f t="array" ref="W596">_xlfn.IFS(Table1[[#This Row],[Danceability %]]&lt;=35,"Low",Table1[[#This Row],[Danceability %]]&lt;=70,"Medium",Table1[[#This Row],[Danceability %]]&gt;70,"High")</f>
        <v>High</v>
      </c>
      <c r="X596">
        <v>63</v>
      </c>
      <c r="Y596">
        <v>77</v>
      </c>
      <c r="Z596" t="str" cm="1">
        <f t="array" ref="Z596">_xlfn.IFS(Table1[[#This Row],[Energy %]]&lt;=35,"Low",Table1[[#This Row],[Energy %]]&lt;=70,"Medium",Table1[[#This Row],[Energy %]]&gt;70,"High")</f>
        <v>High</v>
      </c>
      <c r="AA596">
        <v>14</v>
      </c>
      <c r="AB596" t="str" cm="1">
        <f t="array" ref="AB596">_xlfn.IFS(Table1[[#This Row],[Acousticness %]]&lt;=35,"Low",Table1[[#This Row],[Acousticness %]]&lt;=70,"Medium",Table1[[#This Row],[Acousticness %]]&gt;70,"High")</f>
        <v>Low</v>
      </c>
      <c r="AC596">
        <v>0</v>
      </c>
      <c r="AD596">
        <v>15</v>
      </c>
      <c r="AE596">
        <v>22</v>
      </c>
    </row>
    <row r="597" spans="1:31" x14ac:dyDescent="0.3">
      <c r="A597" t="s">
        <v>1056</v>
      </c>
      <c r="B597" t="str">
        <f>PROPER(Table1[[#This Row],[track_name]])</f>
        <v>Peru</v>
      </c>
      <c r="C597" t="s">
        <v>1057</v>
      </c>
      <c r="D597" t="str">
        <f>PROPER(Table1[[#This Row],[artist(s)_name]])</f>
        <v>Ed Sheeran, Fireboy Dml</v>
      </c>
      <c r="E597">
        <v>2</v>
      </c>
      <c r="F597" s="5">
        <f>IF(Table1[[#This Row],[Artist Count]]&gt;=4, "4+", Table1[[#This Row],[Artist Count]])</f>
        <v>2</v>
      </c>
      <c r="G597">
        <v>2021</v>
      </c>
      <c r="H597">
        <v>12</v>
      </c>
      <c r="I597">
        <v>23</v>
      </c>
      <c r="J597" s="4">
        <f>DATE(Table1[[#This Row],[Released Year]],Table1[[#This Row],[Released Month]],Table1[[#This Row],[Released Day]])</f>
        <v>44553</v>
      </c>
      <c r="K597">
        <v>2999</v>
      </c>
      <c r="L597">
        <v>0</v>
      </c>
      <c r="M597" s="3">
        <v>261286503</v>
      </c>
      <c r="N597">
        <v>60</v>
      </c>
      <c r="O597">
        <v>17</v>
      </c>
      <c r="P597">
        <v>154</v>
      </c>
      <c r="Q597">
        <v>0</v>
      </c>
      <c r="R597">
        <v>22</v>
      </c>
      <c r="S597">
        <v>108</v>
      </c>
      <c r="T597" t="s">
        <v>73</v>
      </c>
      <c r="U597" t="s">
        <v>39</v>
      </c>
      <c r="V597">
        <v>96</v>
      </c>
      <c r="W597" t="str" cm="1">
        <f t="array" ref="W597">_xlfn.IFS(Table1[[#This Row],[Danceability %]]&lt;=35,"Low",Table1[[#This Row],[Danceability %]]&lt;=70,"Medium",Table1[[#This Row],[Danceability %]]&gt;70,"High")</f>
        <v>High</v>
      </c>
      <c r="X597">
        <v>71</v>
      </c>
      <c r="Y597">
        <v>42</v>
      </c>
      <c r="Z597" t="str" cm="1">
        <f t="array" ref="Z597">_xlfn.IFS(Table1[[#This Row],[Energy %]]&lt;=35,"Low",Table1[[#This Row],[Energy %]]&lt;=70,"Medium",Table1[[#This Row],[Energy %]]&gt;70,"High")</f>
        <v>Medium</v>
      </c>
      <c r="AA597">
        <v>57</v>
      </c>
      <c r="AB597" t="str" cm="1">
        <f t="array" ref="AB597">_xlfn.IFS(Table1[[#This Row],[Acousticness %]]&lt;=35,"Low",Table1[[#This Row],[Acousticness %]]&lt;=70,"Medium",Table1[[#This Row],[Acousticness %]]&gt;70,"High")</f>
        <v>Medium</v>
      </c>
      <c r="AC597">
        <v>0</v>
      </c>
      <c r="AD597">
        <v>8</v>
      </c>
      <c r="AE597">
        <v>9</v>
      </c>
    </row>
    <row r="598" spans="1:31" x14ac:dyDescent="0.3">
      <c r="A598" t="s">
        <v>1058</v>
      </c>
      <c r="B598" t="str">
        <f>PROPER(Table1[[#This Row],[track_name]])</f>
        <v>Favorite Crime</v>
      </c>
      <c r="C598" t="s">
        <v>32</v>
      </c>
      <c r="D598" t="str">
        <f>PROPER(Table1[[#This Row],[artist(s)_name]])</f>
        <v>Olivia Rodrigo</v>
      </c>
      <c r="E598">
        <v>1</v>
      </c>
      <c r="F598" s="5">
        <f>IF(Table1[[#This Row],[Artist Count]]&gt;=4, "4+", Table1[[#This Row],[Artist Count]])</f>
        <v>1</v>
      </c>
      <c r="G598">
        <v>2021</v>
      </c>
      <c r="H598">
        <v>5</v>
      </c>
      <c r="I598">
        <v>21</v>
      </c>
      <c r="J598" s="4">
        <f>DATE(Table1[[#This Row],[Released Year]],Table1[[#This Row],[Released Month]],Table1[[#This Row],[Released Day]])</f>
        <v>44337</v>
      </c>
      <c r="K598">
        <v>3681</v>
      </c>
      <c r="L598">
        <v>0</v>
      </c>
      <c r="M598" s="3">
        <v>783706581</v>
      </c>
      <c r="N598">
        <v>20</v>
      </c>
      <c r="O598">
        <v>21</v>
      </c>
      <c r="P598">
        <v>99</v>
      </c>
      <c r="Q598">
        <v>0</v>
      </c>
      <c r="R598">
        <v>7</v>
      </c>
      <c r="S598">
        <v>173</v>
      </c>
      <c r="T598" t="s">
        <v>36</v>
      </c>
      <c r="U598" t="s">
        <v>27</v>
      </c>
      <c r="V598">
        <v>40</v>
      </c>
      <c r="W598" t="str" cm="1">
        <f t="array" ref="W598">_xlfn.IFS(Table1[[#This Row],[Danceability %]]&lt;=35,"Low",Table1[[#This Row],[Danceability %]]&lt;=70,"Medium",Table1[[#This Row],[Danceability %]]&gt;70,"High")</f>
        <v>Medium</v>
      </c>
      <c r="X598">
        <v>19</v>
      </c>
      <c r="Y598">
        <v>29</v>
      </c>
      <c r="Z598" t="str" cm="1">
        <f t="array" ref="Z598">_xlfn.IFS(Table1[[#This Row],[Energy %]]&lt;=35,"Low",Table1[[#This Row],[Energy %]]&lt;=70,"Medium",Table1[[#This Row],[Energy %]]&gt;70,"High")</f>
        <v>Low</v>
      </c>
      <c r="AA598">
        <v>86</v>
      </c>
      <c r="AB598" t="str" cm="1">
        <f t="array" ref="AB598">_xlfn.IFS(Table1[[#This Row],[Acousticness %]]&lt;=35,"Low",Table1[[#This Row],[Acousticness %]]&lt;=70,"Medium",Table1[[#This Row],[Acousticness %]]&gt;70,"High")</f>
        <v>High</v>
      </c>
      <c r="AC598">
        <v>0</v>
      </c>
      <c r="AD598">
        <v>34</v>
      </c>
      <c r="AE598">
        <v>4</v>
      </c>
    </row>
    <row r="599" spans="1:31" x14ac:dyDescent="0.3">
      <c r="A599" t="s">
        <v>1059</v>
      </c>
      <c r="B599" t="str">
        <f>PROPER(Table1[[#This Row],[track_name]])</f>
        <v>Thunder</v>
      </c>
      <c r="C599" t="s">
        <v>1060</v>
      </c>
      <c r="D599" t="str">
        <f>PROPER(Table1[[#This Row],[artist(s)_name]])</f>
        <v>Prezioso, Gabry Ponte, Lum!X</v>
      </c>
      <c r="E599">
        <v>3</v>
      </c>
      <c r="F599" s="5">
        <f>IF(Table1[[#This Row],[Artist Count]]&gt;=4, "4+", Table1[[#This Row],[Artist Count]])</f>
        <v>3</v>
      </c>
      <c r="G599">
        <v>2021</v>
      </c>
      <c r="H599">
        <v>5</v>
      </c>
      <c r="I599">
        <v>7</v>
      </c>
      <c r="J599" s="4">
        <f>DATE(Table1[[#This Row],[Released Year]],Table1[[#This Row],[Released Month]],Table1[[#This Row],[Released Day]])</f>
        <v>44323</v>
      </c>
      <c r="K599">
        <v>4846</v>
      </c>
      <c r="L599">
        <v>10</v>
      </c>
      <c r="M599" s="3">
        <v>422691058</v>
      </c>
      <c r="N599">
        <v>54</v>
      </c>
      <c r="O599">
        <v>16</v>
      </c>
      <c r="P599">
        <v>259</v>
      </c>
      <c r="Q599">
        <v>0</v>
      </c>
      <c r="R599">
        <v>13</v>
      </c>
      <c r="S599">
        <v>101</v>
      </c>
      <c r="T599" t="s">
        <v>30</v>
      </c>
      <c r="U599" t="s">
        <v>27</v>
      </c>
      <c r="V599">
        <v>67</v>
      </c>
      <c r="W599" t="str" cm="1">
        <f t="array" ref="W599">_xlfn.IFS(Table1[[#This Row],[Danceability %]]&lt;=35,"Low",Table1[[#This Row],[Danceability %]]&lt;=70,"Medium",Table1[[#This Row],[Danceability %]]&gt;70,"High")</f>
        <v>Medium</v>
      </c>
      <c r="X599">
        <v>40</v>
      </c>
      <c r="Y599">
        <v>90</v>
      </c>
      <c r="Z599" t="str" cm="1">
        <f t="array" ref="Z599">_xlfn.IFS(Table1[[#This Row],[Energy %]]&lt;=35,"Low",Table1[[#This Row],[Energy %]]&lt;=70,"Medium",Table1[[#This Row],[Energy %]]&gt;70,"High")</f>
        <v>High</v>
      </c>
      <c r="AA599">
        <v>3</v>
      </c>
      <c r="AB599" t="str" cm="1">
        <f t="array" ref="AB599">_xlfn.IFS(Table1[[#This Row],[Acousticness %]]&lt;=35,"Low",Table1[[#This Row],[Acousticness %]]&lt;=70,"Medium",Table1[[#This Row],[Acousticness %]]&gt;70,"High")</f>
        <v>Low</v>
      </c>
      <c r="AC599">
        <v>0</v>
      </c>
      <c r="AD599">
        <v>34</v>
      </c>
      <c r="AE599">
        <v>6</v>
      </c>
    </row>
    <row r="600" spans="1:31" x14ac:dyDescent="0.3">
      <c r="A600" t="s">
        <v>1061</v>
      </c>
      <c r="B600" t="str">
        <f>PROPER(Table1[[#This Row],[track_name]])</f>
        <v>The Business</v>
      </c>
      <c r="C600" t="s">
        <v>1062</v>
      </c>
      <c r="D600" t="str">
        <f>PROPER(Table1[[#This Row],[artist(s)_name]])</f>
        <v>Tiï¿½Ï¿</v>
      </c>
      <c r="E600">
        <v>1</v>
      </c>
      <c r="F600" s="5">
        <f>IF(Table1[[#This Row],[Artist Count]]&gt;=4, "4+", Table1[[#This Row],[Artist Count]])</f>
        <v>1</v>
      </c>
      <c r="G600">
        <v>2020</v>
      </c>
      <c r="H600">
        <v>1</v>
      </c>
      <c r="I600">
        <v>1</v>
      </c>
      <c r="J600" s="4">
        <f>DATE(Table1[[#This Row],[Released Year]],Table1[[#This Row],[Released Month]],Table1[[#This Row],[Released Day]])</f>
        <v>43831</v>
      </c>
      <c r="K600">
        <v>14311</v>
      </c>
      <c r="L600">
        <v>0</v>
      </c>
      <c r="M600" s="3">
        <v>1062345656</v>
      </c>
      <c r="N600">
        <v>255</v>
      </c>
      <c r="O600">
        <v>32</v>
      </c>
      <c r="P600">
        <v>582</v>
      </c>
      <c r="Q600">
        <v>0</v>
      </c>
      <c r="R600">
        <v>14</v>
      </c>
      <c r="S600">
        <v>120</v>
      </c>
      <c r="T600" t="s">
        <v>64</v>
      </c>
      <c r="U600" t="s">
        <v>39</v>
      </c>
      <c r="V600">
        <v>80</v>
      </c>
      <c r="W600" t="str" cm="1">
        <f t="array" ref="W600">_xlfn.IFS(Table1[[#This Row],[Danceability %]]&lt;=35,"Low",Table1[[#This Row],[Danceability %]]&lt;=70,"Medium",Table1[[#This Row],[Danceability %]]&gt;70,"High")</f>
        <v>High</v>
      </c>
      <c r="X600">
        <v>24</v>
      </c>
      <c r="Y600">
        <v>62</v>
      </c>
      <c r="Z600" t="str" cm="1">
        <f t="array" ref="Z600">_xlfn.IFS(Table1[[#This Row],[Energy %]]&lt;=35,"Low",Table1[[#This Row],[Energy %]]&lt;=70,"Medium",Table1[[#This Row],[Energy %]]&gt;70,"High")</f>
        <v>Medium</v>
      </c>
      <c r="AA600">
        <v>41</v>
      </c>
      <c r="AB600" t="str" cm="1">
        <f t="array" ref="AB600">_xlfn.IFS(Table1[[#This Row],[Acousticness %]]&lt;=35,"Low",Table1[[#This Row],[Acousticness %]]&lt;=70,"Medium",Table1[[#This Row],[Acousticness %]]&gt;70,"High")</f>
        <v>Medium</v>
      </c>
      <c r="AC600">
        <v>2</v>
      </c>
      <c r="AD600">
        <v>11</v>
      </c>
      <c r="AE600">
        <v>23</v>
      </c>
    </row>
    <row r="601" spans="1:31" x14ac:dyDescent="0.3">
      <c r="A601" t="s">
        <v>1063</v>
      </c>
      <c r="B601" t="str">
        <f>PROPER(Table1[[#This Row],[track_name]])</f>
        <v>Positions</v>
      </c>
      <c r="C601" t="s">
        <v>816</v>
      </c>
      <c r="D601" t="str">
        <f>PROPER(Table1[[#This Row],[artist(s)_name]])</f>
        <v>Ariana Grande</v>
      </c>
      <c r="E601">
        <v>1</v>
      </c>
      <c r="F601" s="5">
        <f>IF(Table1[[#This Row],[Artist Count]]&gt;=4, "4+", Table1[[#This Row],[Artist Count]])</f>
        <v>1</v>
      </c>
      <c r="G601">
        <v>2020</v>
      </c>
      <c r="H601">
        <v>10</v>
      </c>
      <c r="I601">
        <v>23</v>
      </c>
      <c r="J601" s="4">
        <f>DATE(Table1[[#This Row],[Released Year]],Table1[[#This Row],[Released Month]],Table1[[#This Row],[Released Day]])</f>
        <v>44127</v>
      </c>
      <c r="K601">
        <v>8207</v>
      </c>
      <c r="L601">
        <v>0</v>
      </c>
      <c r="M601" s="3">
        <v>1252563873</v>
      </c>
      <c r="N601">
        <v>175</v>
      </c>
      <c r="O601">
        <v>55</v>
      </c>
      <c r="P601">
        <v>95</v>
      </c>
      <c r="Q601">
        <v>0</v>
      </c>
      <c r="R601">
        <v>2</v>
      </c>
      <c r="S601">
        <v>144</v>
      </c>
      <c r="U601" t="s">
        <v>27</v>
      </c>
      <c r="V601">
        <v>73</v>
      </c>
      <c r="W601" t="str" cm="1">
        <f t="array" ref="W601">_xlfn.IFS(Table1[[#This Row],[Danceability %]]&lt;=35,"Low",Table1[[#This Row],[Danceability %]]&lt;=70,"Medium",Table1[[#This Row],[Danceability %]]&gt;70,"High")</f>
        <v>High</v>
      </c>
      <c r="X601">
        <v>66</v>
      </c>
      <c r="Y601">
        <v>80</v>
      </c>
      <c r="Z601" t="str" cm="1">
        <f t="array" ref="Z601">_xlfn.IFS(Table1[[#This Row],[Energy %]]&lt;=35,"Low",Table1[[#This Row],[Energy %]]&lt;=70,"Medium",Table1[[#This Row],[Energy %]]&gt;70,"High")</f>
        <v>High</v>
      </c>
      <c r="AA601">
        <v>44</v>
      </c>
      <c r="AB601" t="str" cm="1">
        <f t="array" ref="AB601">_xlfn.IFS(Table1[[#This Row],[Acousticness %]]&lt;=35,"Low",Table1[[#This Row],[Acousticness %]]&lt;=70,"Medium",Table1[[#This Row],[Acousticness %]]&gt;70,"High")</f>
        <v>Medium</v>
      </c>
      <c r="AC601">
        <v>0</v>
      </c>
      <c r="AD601">
        <v>9</v>
      </c>
      <c r="AE601">
        <v>12</v>
      </c>
    </row>
    <row r="602" spans="1:31" x14ac:dyDescent="0.3">
      <c r="A602" t="s">
        <v>1064</v>
      </c>
      <c r="B602" t="str">
        <f>PROPER(Table1[[#This Row],[track_name]])</f>
        <v>I Wanna Be Your Slave</v>
      </c>
      <c r="C602" t="s">
        <v>941</v>
      </c>
      <c r="D602" t="str">
        <f>PROPER(Table1[[#This Row],[artist(s)_name]])</f>
        <v>Mï¿½Ï¿½Ne</v>
      </c>
      <c r="E602">
        <v>1</v>
      </c>
      <c r="F602" s="5">
        <f>IF(Table1[[#This Row],[Artist Count]]&gt;=4, "4+", Table1[[#This Row],[Artist Count]])</f>
        <v>1</v>
      </c>
      <c r="G602">
        <v>2021</v>
      </c>
      <c r="H602">
        <v>3</v>
      </c>
      <c r="I602">
        <v>19</v>
      </c>
      <c r="J602" s="4">
        <f>DATE(Table1[[#This Row],[Released Year]],Table1[[#This Row],[Released Month]],Table1[[#This Row],[Released Day]])</f>
        <v>44274</v>
      </c>
      <c r="K602">
        <v>4873</v>
      </c>
      <c r="L602">
        <v>0</v>
      </c>
      <c r="M602" s="3">
        <v>851070493</v>
      </c>
      <c r="N602">
        <v>65</v>
      </c>
      <c r="O602">
        <v>88</v>
      </c>
      <c r="P602">
        <v>434</v>
      </c>
      <c r="Q602">
        <v>3</v>
      </c>
      <c r="R602">
        <v>13</v>
      </c>
      <c r="S602">
        <v>133</v>
      </c>
      <c r="T602" t="s">
        <v>30</v>
      </c>
      <c r="U602" t="s">
        <v>27</v>
      </c>
      <c r="V602">
        <v>75</v>
      </c>
      <c r="W602" t="str" cm="1">
        <f t="array" ref="W602">_xlfn.IFS(Table1[[#This Row],[Danceability %]]&lt;=35,"Low",Table1[[#This Row],[Danceability %]]&lt;=70,"Medium",Table1[[#This Row],[Danceability %]]&gt;70,"High")</f>
        <v>High</v>
      </c>
      <c r="X602">
        <v>96</v>
      </c>
      <c r="Y602">
        <v>61</v>
      </c>
      <c r="Z602" t="str" cm="1">
        <f t="array" ref="Z602">_xlfn.IFS(Table1[[#This Row],[Energy %]]&lt;=35,"Low",Table1[[#This Row],[Energy %]]&lt;=70,"Medium",Table1[[#This Row],[Energy %]]&gt;70,"High")</f>
        <v>Medium</v>
      </c>
      <c r="AA602">
        <v>0</v>
      </c>
      <c r="AB602" t="str" cm="1">
        <f t="array" ref="AB602">_xlfn.IFS(Table1[[#This Row],[Acousticness %]]&lt;=35,"Low",Table1[[#This Row],[Acousticness %]]&lt;=70,"Medium",Table1[[#This Row],[Acousticness %]]&gt;70,"High")</f>
        <v>Low</v>
      </c>
      <c r="AC602">
        <v>0</v>
      </c>
      <c r="AD602">
        <v>18</v>
      </c>
      <c r="AE602">
        <v>4</v>
      </c>
    </row>
    <row r="603" spans="1:31" x14ac:dyDescent="0.3">
      <c r="A603" t="s">
        <v>1065</v>
      </c>
      <c r="B603" t="str">
        <f>PROPER(Table1[[#This Row],[track_name]])</f>
        <v xml:space="preserve">Vai Lï¿½Ï¿½ Em Casa </v>
      </c>
      <c r="C603" t="s">
        <v>1066</v>
      </c>
      <c r="D603" t="str">
        <f>PROPER(Table1[[#This Row],[artist(s)_name]])</f>
        <v>Marï¿½Ï¿½Lia Mendonï¿½Ï¿½A, George Henrique &amp;</v>
      </c>
      <c r="E603">
        <v>2</v>
      </c>
      <c r="F603" s="5">
        <f>IF(Table1[[#This Row],[Artist Count]]&gt;=4, "4+", Table1[[#This Row],[Artist Count]])</f>
        <v>2</v>
      </c>
      <c r="G603">
        <v>2021</v>
      </c>
      <c r="H603">
        <v>10</v>
      </c>
      <c r="I603">
        <v>22</v>
      </c>
      <c r="J603" s="4">
        <f>DATE(Table1[[#This Row],[Released Year]],Table1[[#This Row],[Released Month]],Table1[[#This Row],[Released Day]])</f>
        <v>44491</v>
      </c>
      <c r="K603">
        <v>772</v>
      </c>
      <c r="L603">
        <v>0</v>
      </c>
      <c r="M603" s="3">
        <v>263894529</v>
      </c>
      <c r="N603">
        <v>7</v>
      </c>
      <c r="O603">
        <v>3</v>
      </c>
      <c r="P603">
        <v>89</v>
      </c>
      <c r="Q603">
        <v>0</v>
      </c>
      <c r="R603">
        <v>0</v>
      </c>
      <c r="S603">
        <v>158</v>
      </c>
      <c r="T603" t="s">
        <v>64</v>
      </c>
      <c r="U603" t="s">
        <v>39</v>
      </c>
      <c r="V603">
        <v>46</v>
      </c>
      <c r="W603" t="str" cm="1">
        <f t="array" ref="W603">_xlfn.IFS(Table1[[#This Row],[Danceability %]]&lt;=35,"Low",Table1[[#This Row],[Danceability %]]&lt;=70,"Medium",Table1[[#This Row],[Danceability %]]&gt;70,"High")</f>
        <v>Medium</v>
      </c>
      <c r="X603">
        <v>62</v>
      </c>
      <c r="Y603">
        <v>83</v>
      </c>
      <c r="Z603" t="str" cm="1">
        <f t="array" ref="Z603">_xlfn.IFS(Table1[[#This Row],[Energy %]]&lt;=35,"Low",Table1[[#This Row],[Energy %]]&lt;=70,"Medium",Table1[[#This Row],[Energy %]]&gt;70,"High")</f>
        <v>High</v>
      </c>
      <c r="AA603">
        <v>53</v>
      </c>
      <c r="AB603" t="str" cm="1">
        <f t="array" ref="AB603">_xlfn.IFS(Table1[[#This Row],[Acousticness %]]&lt;=35,"Low",Table1[[#This Row],[Acousticness %]]&lt;=70,"Medium",Table1[[#This Row],[Acousticness %]]&gt;70,"High")</f>
        <v>Medium</v>
      </c>
      <c r="AC603">
        <v>0</v>
      </c>
      <c r="AD603">
        <v>97</v>
      </c>
      <c r="AE603">
        <v>28</v>
      </c>
    </row>
    <row r="604" spans="1:31" x14ac:dyDescent="0.3">
      <c r="A604" t="s">
        <v>1067</v>
      </c>
      <c r="B604" t="str">
        <f>PROPER(Table1[[#This Row],[track_name]])</f>
        <v>The Feels</v>
      </c>
      <c r="C604" t="s">
        <v>1068</v>
      </c>
      <c r="D604" t="str">
        <f>PROPER(Table1[[#This Row],[artist(s)_name]])</f>
        <v>Twice</v>
      </c>
      <c r="E604">
        <v>1</v>
      </c>
      <c r="F604" s="5">
        <f>IF(Table1[[#This Row],[Artist Count]]&gt;=4, "4+", Table1[[#This Row],[Artist Count]])</f>
        <v>1</v>
      </c>
      <c r="G604">
        <v>2021</v>
      </c>
      <c r="H604">
        <v>10</v>
      </c>
      <c r="I604">
        <v>1</v>
      </c>
      <c r="J604" s="4">
        <f>DATE(Table1[[#This Row],[Released Year]],Table1[[#This Row],[Released Month]],Table1[[#This Row],[Released Day]])</f>
        <v>44470</v>
      </c>
      <c r="K604">
        <v>1150</v>
      </c>
      <c r="L604">
        <v>0</v>
      </c>
      <c r="M604" s="3">
        <v>345903614</v>
      </c>
      <c r="N604">
        <v>20</v>
      </c>
      <c r="O604">
        <v>99</v>
      </c>
      <c r="P604">
        <v>44</v>
      </c>
      <c r="Q604">
        <v>0</v>
      </c>
      <c r="R604">
        <v>2</v>
      </c>
      <c r="S604">
        <v>120</v>
      </c>
      <c r="T604" t="s">
        <v>36</v>
      </c>
      <c r="U604" t="s">
        <v>27</v>
      </c>
      <c r="V604">
        <v>81</v>
      </c>
      <c r="W604" t="str" cm="1">
        <f t="array" ref="W604">_xlfn.IFS(Table1[[#This Row],[Danceability %]]&lt;=35,"Low",Table1[[#This Row],[Danceability %]]&lt;=70,"Medium",Table1[[#This Row],[Danceability %]]&gt;70,"High")</f>
        <v>High</v>
      </c>
      <c r="X604">
        <v>92</v>
      </c>
      <c r="Y604">
        <v>90</v>
      </c>
      <c r="Z604" t="str" cm="1">
        <f t="array" ref="Z604">_xlfn.IFS(Table1[[#This Row],[Energy %]]&lt;=35,"Low",Table1[[#This Row],[Energy %]]&lt;=70,"Medium",Table1[[#This Row],[Energy %]]&gt;70,"High")</f>
        <v>High</v>
      </c>
      <c r="AA604">
        <v>9</v>
      </c>
      <c r="AB604" t="str" cm="1">
        <f t="array" ref="AB604">_xlfn.IFS(Table1[[#This Row],[Acousticness %]]&lt;=35,"Low",Table1[[#This Row],[Acousticness %]]&lt;=70,"Medium",Table1[[#This Row],[Acousticness %]]&gt;70,"High")</f>
        <v>Low</v>
      </c>
      <c r="AC604">
        <v>0</v>
      </c>
      <c r="AD604">
        <v>8</v>
      </c>
      <c r="AE604">
        <v>7</v>
      </c>
    </row>
    <row r="605" spans="1:31" x14ac:dyDescent="0.3">
      <c r="A605" t="s">
        <v>1069</v>
      </c>
      <c r="B605" t="str">
        <f>PROPER(Table1[[#This Row],[track_name]])</f>
        <v>Heartbreak Anniversary</v>
      </c>
      <c r="C605" t="s">
        <v>1070</v>
      </c>
      <c r="D605" t="str">
        <f>PROPER(Table1[[#This Row],[artist(s)_name]])</f>
        <v>Giveon</v>
      </c>
      <c r="E605">
        <v>1</v>
      </c>
      <c r="F605" s="5">
        <f>IF(Table1[[#This Row],[Artist Count]]&gt;=4, "4+", Table1[[#This Row],[Artist Count]])</f>
        <v>1</v>
      </c>
      <c r="G605">
        <v>2020</v>
      </c>
      <c r="H605">
        <v>2</v>
      </c>
      <c r="I605">
        <v>21</v>
      </c>
      <c r="J605" s="4">
        <f>DATE(Table1[[#This Row],[Released Year]],Table1[[#This Row],[Released Month]],Table1[[#This Row],[Released Day]])</f>
        <v>43882</v>
      </c>
      <c r="K605">
        <v>5398</v>
      </c>
      <c r="L605">
        <v>4</v>
      </c>
      <c r="M605" s="3">
        <v>951637566</v>
      </c>
      <c r="N605">
        <v>111</v>
      </c>
      <c r="O605">
        <v>127</v>
      </c>
      <c r="P605">
        <v>210</v>
      </c>
      <c r="Q605">
        <v>0</v>
      </c>
      <c r="R605">
        <v>37</v>
      </c>
      <c r="S605">
        <v>129</v>
      </c>
      <c r="U605" t="s">
        <v>27</v>
      </c>
      <c r="V605">
        <v>61</v>
      </c>
      <c r="W605" t="str" cm="1">
        <f t="array" ref="W605">_xlfn.IFS(Table1[[#This Row],[Danceability %]]&lt;=35,"Low",Table1[[#This Row],[Danceability %]]&lt;=70,"Medium",Table1[[#This Row],[Danceability %]]&gt;70,"High")</f>
        <v>Medium</v>
      </c>
      <c r="X605">
        <v>59</v>
      </c>
      <c r="Y605">
        <v>46</v>
      </c>
      <c r="Z605" t="str" cm="1">
        <f t="array" ref="Z605">_xlfn.IFS(Table1[[#This Row],[Energy %]]&lt;=35,"Low",Table1[[#This Row],[Energy %]]&lt;=70,"Medium",Table1[[#This Row],[Energy %]]&gt;70,"High")</f>
        <v>Medium</v>
      </c>
      <c r="AA605">
        <v>56</v>
      </c>
      <c r="AB605" t="str" cm="1">
        <f t="array" ref="AB605">_xlfn.IFS(Table1[[#This Row],[Acousticness %]]&lt;=35,"Low",Table1[[#This Row],[Acousticness %]]&lt;=70,"Medium",Table1[[#This Row],[Acousticness %]]&gt;70,"High")</f>
        <v>Medium</v>
      </c>
      <c r="AC605">
        <v>0</v>
      </c>
      <c r="AD605">
        <v>13</v>
      </c>
      <c r="AE605">
        <v>5</v>
      </c>
    </row>
    <row r="606" spans="1:31" x14ac:dyDescent="0.3">
      <c r="A606" t="s">
        <v>1071</v>
      </c>
      <c r="B606" t="str">
        <f>PROPER(Table1[[#This Row],[track_name]])</f>
        <v>No Lie</v>
      </c>
      <c r="C606" t="s">
        <v>1072</v>
      </c>
      <c r="D606" t="str">
        <f>PROPER(Table1[[#This Row],[artist(s)_name]])</f>
        <v>Sean Paul, Dua Lipa</v>
      </c>
      <c r="E606">
        <v>2</v>
      </c>
      <c r="F606" s="5">
        <f>IF(Table1[[#This Row],[Artist Count]]&gt;=4, "4+", Table1[[#This Row],[Artist Count]])</f>
        <v>2</v>
      </c>
      <c r="G606">
        <v>2016</v>
      </c>
      <c r="H606">
        <v>11</v>
      </c>
      <c r="I606">
        <v>18</v>
      </c>
      <c r="J606" s="4">
        <f>DATE(Table1[[#This Row],[Released Year]],Table1[[#This Row],[Released Month]],Table1[[#This Row],[Released Day]])</f>
        <v>42692</v>
      </c>
      <c r="K606">
        <v>7370</v>
      </c>
      <c r="L606">
        <v>0</v>
      </c>
      <c r="M606" s="3">
        <v>956865266</v>
      </c>
      <c r="N606">
        <v>92</v>
      </c>
      <c r="O606">
        <v>127</v>
      </c>
      <c r="P606" s="1">
        <v>1219</v>
      </c>
      <c r="Q606">
        <v>0</v>
      </c>
      <c r="R606">
        <v>62</v>
      </c>
      <c r="S606">
        <v>102</v>
      </c>
      <c r="T606" t="s">
        <v>73</v>
      </c>
      <c r="U606" t="s">
        <v>27</v>
      </c>
      <c r="V606">
        <v>74</v>
      </c>
      <c r="W606" t="str" cm="1">
        <f t="array" ref="W606">_xlfn.IFS(Table1[[#This Row],[Danceability %]]&lt;=35,"Low",Table1[[#This Row],[Danceability %]]&lt;=70,"Medium",Table1[[#This Row],[Danceability %]]&gt;70,"High")</f>
        <v>High</v>
      </c>
      <c r="X606">
        <v>45</v>
      </c>
      <c r="Y606">
        <v>89</v>
      </c>
      <c r="Z606" t="str" cm="1">
        <f t="array" ref="Z606">_xlfn.IFS(Table1[[#This Row],[Energy %]]&lt;=35,"Low",Table1[[#This Row],[Energy %]]&lt;=70,"Medium",Table1[[#This Row],[Energy %]]&gt;70,"High")</f>
        <v>High</v>
      </c>
      <c r="AA606">
        <v>5</v>
      </c>
      <c r="AB606" t="str" cm="1">
        <f t="array" ref="AB606">_xlfn.IFS(Table1[[#This Row],[Acousticness %]]&lt;=35,"Low",Table1[[#This Row],[Acousticness %]]&lt;=70,"Medium",Table1[[#This Row],[Acousticness %]]&gt;70,"High")</f>
        <v>Low</v>
      </c>
      <c r="AC606">
        <v>0</v>
      </c>
      <c r="AD606">
        <v>26</v>
      </c>
      <c r="AE606">
        <v>13</v>
      </c>
    </row>
    <row r="607" spans="1:31" x14ac:dyDescent="0.3">
      <c r="A607" t="s">
        <v>1073</v>
      </c>
      <c r="B607" t="str">
        <f>PROPER(Table1[[#This Row],[track_name]])</f>
        <v>Out Out (Feat. Charli Xcx &amp; Saweetie)</v>
      </c>
      <c r="C607" t="s">
        <v>1074</v>
      </c>
      <c r="D607" t="str">
        <f>PROPER(Table1[[#This Row],[artist(s)_name]])</f>
        <v>Charli Xcx, Jax Jones, Joel Corry, Saweetie</v>
      </c>
      <c r="E607">
        <v>4</v>
      </c>
      <c r="F607" s="5" t="str">
        <f>IF(Table1[[#This Row],[Artist Count]]&gt;=4, "4+", Table1[[#This Row],[Artist Count]])</f>
        <v>4+</v>
      </c>
      <c r="G607">
        <v>2021</v>
      </c>
      <c r="H607">
        <v>8</v>
      </c>
      <c r="I607">
        <v>13</v>
      </c>
      <c r="J607" s="4">
        <f>DATE(Table1[[#This Row],[Released Year]],Table1[[#This Row],[Released Month]],Table1[[#This Row],[Released Day]])</f>
        <v>44421</v>
      </c>
      <c r="K607">
        <v>6890</v>
      </c>
      <c r="L607">
        <v>0</v>
      </c>
      <c r="M607" s="3">
        <v>427486004</v>
      </c>
      <c r="N607">
        <v>122</v>
      </c>
      <c r="O607">
        <v>11</v>
      </c>
      <c r="P607">
        <v>201</v>
      </c>
      <c r="Q607">
        <v>0</v>
      </c>
      <c r="R607">
        <v>1</v>
      </c>
      <c r="S607">
        <v>124</v>
      </c>
      <c r="T607" t="s">
        <v>64</v>
      </c>
      <c r="U607" t="s">
        <v>39</v>
      </c>
      <c r="V607">
        <v>79</v>
      </c>
      <c r="W607" t="str" cm="1">
        <f t="array" ref="W607">_xlfn.IFS(Table1[[#This Row],[Danceability %]]&lt;=35,"Low",Table1[[#This Row],[Danceability %]]&lt;=70,"Medium",Table1[[#This Row],[Danceability %]]&gt;70,"High")</f>
        <v>High</v>
      </c>
      <c r="X607">
        <v>79</v>
      </c>
      <c r="Y607">
        <v>84</v>
      </c>
      <c r="Z607" t="str" cm="1">
        <f t="array" ref="Z607">_xlfn.IFS(Table1[[#This Row],[Energy %]]&lt;=35,"Low",Table1[[#This Row],[Energy %]]&lt;=70,"Medium",Table1[[#This Row],[Energy %]]&gt;70,"High")</f>
        <v>High</v>
      </c>
      <c r="AA607">
        <v>2</v>
      </c>
      <c r="AB607" t="str" cm="1">
        <f t="array" ref="AB607">_xlfn.IFS(Table1[[#This Row],[Acousticness %]]&lt;=35,"Low",Table1[[#This Row],[Acousticness %]]&lt;=70,"Medium",Table1[[#This Row],[Acousticness %]]&gt;70,"High")</f>
        <v>Low</v>
      </c>
      <c r="AC607">
        <v>0</v>
      </c>
      <c r="AD607">
        <v>5</v>
      </c>
      <c r="AE607">
        <v>5</v>
      </c>
    </row>
    <row r="608" spans="1:31" x14ac:dyDescent="0.3">
      <c r="A608" t="s">
        <v>1075</v>
      </c>
      <c r="B608" t="str">
        <f>PROPER(Table1[[#This Row],[track_name]])</f>
        <v>Pope Is A Rockstar</v>
      </c>
      <c r="C608" t="s">
        <v>1076</v>
      </c>
      <c r="D608" t="str">
        <f>PROPER(Table1[[#This Row],[artist(s)_name]])</f>
        <v>Sales</v>
      </c>
      <c r="E608">
        <v>1</v>
      </c>
      <c r="F608" s="5">
        <f>IF(Table1[[#This Row],[Artist Count]]&gt;=4, "4+", Table1[[#This Row],[Artist Count]])</f>
        <v>1</v>
      </c>
      <c r="G608">
        <v>2016</v>
      </c>
      <c r="H608">
        <v>4</v>
      </c>
      <c r="I608">
        <v>20</v>
      </c>
      <c r="J608" s="4">
        <f>DATE(Table1[[#This Row],[Released Year]],Table1[[#This Row],[Released Month]],Table1[[#This Row],[Released Day]])</f>
        <v>42480</v>
      </c>
      <c r="K608">
        <v>1966</v>
      </c>
      <c r="L608">
        <v>0</v>
      </c>
      <c r="M608" s="3">
        <v>156658366</v>
      </c>
      <c r="N608">
        <v>4</v>
      </c>
      <c r="O608">
        <v>2</v>
      </c>
      <c r="P608">
        <v>50</v>
      </c>
      <c r="Q608">
        <v>0</v>
      </c>
      <c r="R608">
        <v>0</v>
      </c>
      <c r="S608">
        <v>90</v>
      </c>
      <c r="T608" t="s">
        <v>100</v>
      </c>
      <c r="U608" t="s">
        <v>39</v>
      </c>
      <c r="V608">
        <v>73</v>
      </c>
      <c r="W608" t="str" cm="1">
        <f t="array" ref="W608">_xlfn.IFS(Table1[[#This Row],[Danceability %]]&lt;=35,"Low",Table1[[#This Row],[Danceability %]]&lt;=70,"Medium",Table1[[#This Row],[Danceability %]]&gt;70,"High")</f>
        <v>High</v>
      </c>
      <c r="X608">
        <v>31</v>
      </c>
      <c r="Y608">
        <v>45</v>
      </c>
      <c r="Z608" t="str" cm="1">
        <f t="array" ref="Z608">_xlfn.IFS(Table1[[#This Row],[Energy %]]&lt;=35,"Low",Table1[[#This Row],[Energy %]]&lt;=70,"Medium",Table1[[#This Row],[Energy %]]&gt;70,"High")</f>
        <v>Medium</v>
      </c>
      <c r="AA608">
        <v>85</v>
      </c>
      <c r="AB608" t="str" cm="1">
        <f t="array" ref="AB608">_xlfn.IFS(Table1[[#This Row],[Acousticness %]]&lt;=35,"Low",Table1[[#This Row],[Acousticness %]]&lt;=70,"Medium",Table1[[#This Row],[Acousticness %]]&gt;70,"High")</f>
        <v>High</v>
      </c>
      <c r="AC608">
        <v>24</v>
      </c>
      <c r="AD608">
        <v>11</v>
      </c>
      <c r="AE608">
        <v>3</v>
      </c>
    </row>
    <row r="609" spans="1:31" x14ac:dyDescent="0.3">
      <c r="A609">
        <v>2055</v>
      </c>
      <c r="B609" t="str">
        <f>PROPER(Table1[[#This Row],[track_name]])</f>
        <v>2055</v>
      </c>
      <c r="C609" t="s">
        <v>1077</v>
      </c>
      <c r="D609" t="str">
        <f>PROPER(Table1[[#This Row],[artist(s)_name]])</f>
        <v>Sleepy Hallow</v>
      </c>
      <c r="E609">
        <v>1</v>
      </c>
      <c r="F609" s="5">
        <f>IF(Table1[[#This Row],[Artist Count]]&gt;=4, "4+", Table1[[#This Row],[Artist Count]])</f>
        <v>1</v>
      </c>
      <c r="G609">
        <v>2021</v>
      </c>
      <c r="H609">
        <v>4</v>
      </c>
      <c r="I609">
        <v>14</v>
      </c>
      <c r="J609" s="4">
        <f>DATE(Table1[[#This Row],[Released Year]],Table1[[#This Row],[Released Month]],Table1[[#This Row],[Released Day]])</f>
        <v>44300</v>
      </c>
      <c r="K609">
        <v>2226</v>
      </c>
      <c r="L609">
        <v>0</v>
      </c>
      <c r="M609" s="3">
        <v>624515457</v>
      </c>
      <c r="N609">
        <v>29</v>
      </c>
      <c r="O609">
        <v>0</v>
      </c>
      <c r="P609">
        <v>44</v>
      </c>
      <c r="Q609">
        <v>0</v>
      </c>
      <c r="R609">
        <v>0</v>
      </c>
      <c r="S609">
        <v>161</v>
      </c>
      <c r="T609" t="s">
        <v>53</v>
      </c>
      <c r="U609" t="s">
        <v>39</v>
      </c>
      <c r="V609">
        <v>78</v>
      </c>
      <c r="W609" t="str" cm="1">
        <f t="array" ref="W609">_xlfn.IFS(Table1[[#This Row],[Danceability %]]&lt;=35,"Low",Table1[[#This Row],[Danceability %]]&lt;=70,"Medium",Table1[[#This Row],[Danceability %]]&gt;70,"High")</f>
        <v>High</v>
      </c>
      <c r="X609">
        <v>65</v>
      </c>
      <c r="Y609">
        <v>52</v>
      </c>
      <c r="Z609" t="str" cm="1">
        <f t="array" ref="Z609">_xlfn.IFS(Table1[[#This Row],[Energy %]]&lt;=35,"Low",Table1[[#This Row],[Energy %]]&lt;=70,"Medium",Table1[[#This Row],[Energy %]]&gt;70,"High")</f>
        <v>Medium</v>
      </c>
      <c r="AA609">
        <v>46</v>
      </c>
      <c r="AB609" t="str" cm="1">
        <f t="array" ref="AB609">_xlfn.IFS(Table1[[#This Row],[Acousticness %]]&lt;=35,"Low",Table1[[#This Row],[Acousticness %]]&lt;=70,"Medium",Table1[[#This Row],[Acousticness %]]&gt;70,"High")</f>
        <v>Medium</v>
      </c>
      <c r="AC609">
        <v>0</v>
      </c>
      <c r="AD609">
        <v>12</v>
      </c>
      <c r="AE609">
        <v>31</v>
      </c>
    </row>
    <row r="610" spans="1:31" x14ac:dyDescent="0.3">
      <c r="A610" t="s">
        <v>1078</v>
      </c>
      <c r="B610" t="str">
        <f>PROPER(Table1[[#This Row],[track_name]])</f>
        <v>Bored</v>
      </c>
      <c r="C610" t="s">
        <v>68</v>
      </c>
      <c r="D610" t="str">
        <f>PROPER(Table1[[#This Row],[artist(s)_name]])</f>
        <v>Billie Eilish</v>
      </c>
      <c r="E610">
        <v>1</v>
      </c>
      <c r="F610" s="5">
        <f>IF(Table1[[#This Row],[Artist Count]]&gt;=4, "4+", Table1[[#This Row],[Artist Count]])</f>
        <v>1</v>
      </c>
      <c r="G610">
        <v>2017</v>
      </c>
      <c r="H610">
        <v>3</v>
      </c>
      <c r="I610">
        <v>30</v>
      </c>
      <c r="J610" s="4">
        <f>DATE(Table1[[#This Row],[Released Year]],Table1[[#This Row],[Released Month]],Table1[[#This Row],[Released Day]])</f>
        <v>42824</v>
      </c>
      <c r="K610">
        <v>4204</v>
      </c>
      <c r="L610">
        <v>0</v>
      </c>
      <c r="M610" s="3">
        <v>777765388</v>
      </c>
      <c r="N610">
        <v>39</v>
      </c>
      <c r="O610">
        <v>45</v>
      </c>
      <c r="P610">
        <v>250</v>
      </c>
      <c r="Q610">
        <v>0</v>
      </c>
      <c r="R610">
        <v>0</v>
      </c>
      <c r="S610">
        <v>120</v>
      </c>
      <c r="T610" t="s">
        <v>73</v>
      </c>
      <c r="U610" t="s">
        <v>27</v>
      </c>
      <c r="V610">
        <v>60</v>
      </c>
      <c r="W610" t="str" cm="1">
        <f t="array" ref="W610">_xlfn.IFS(Table1[[#This Row],[Danceability %]]&lt;=35,"Low",Table1[[#This Row],[Danceability %]]&lt;=70,"Medium",Table1[[#This Row],[Danceability %]]&gt;70,"High")</f>
        <v>Medium</v>
      </c>
      <c r="X610">
        <v>11</v>
      </c>
      <c r="Y610">
        <v>33</v>
      </c>
      <c r="Z610" t="str" cm="1">
        <f t="array" ref="Z610">_xlfn.IFS(Table1[[#This Row],[Energy %]]&lt;=35,"Low",Table1[[#This Row],[Energy %]]&lt;=70,"Medium",Table1[[#This Row],[Energy %]]&gt;70,"High")</f>
        <v>Low</v>
      </c>
      <c r="AA610">
        <v>90</v>
      </c>
      <c r="AB610" t="str" cm="1">
        <f t="array" ref="AB610">_xlfn.IFS(Table1[[#This Row],[Acousticness %]]&lt;=35,"Low",Table1[[#This Row],[Acousticness %]]&lt;=70,"Medium",Table1[[#This Row],[Acousticness %]]&gt;70,"High")</f>
        <v>High</v>
      </c>
      <c r="AC610">
        <v>0</v>
      </c>
      <c r="AD610">
        <v>8</v>
      </c>
      <c r="AE610">
        <v>5</v>
      </c>
    </row>
    <row r="611" spans="1:31" x14ac:dyDescent="0.3">
      <c r="A611" t="s">
        <v>1079</v>
      </c>
      <c r="B611" t="str">
        <f>PROPER(Table1[[#This Row],[track_name]])</f>
        <v>Happier Than Ever - Edit</v>
      </c>
      <c r="C611" t="s">
        <v>68</v>
      </c>
      <c r="D611" t="str">
        <f>PROPER(Table1[[#This Row],[artist(s)_name]])</f>
        <v>Billie Eilish</v>
      </c>
      <c r="E611">
        <v>1</v>
      </c>
      <c r="F611" s="5">
        <f>IF(Table1[[#This Row],[Artist Count]]&gt;=4, "4+", Table1[[#This Row],[Artist Count]])</f>
        <v>1</v>
      </c>
      <c r="G611">
        <v>2021</v>
      </c>
      <c r="H611">
        <v>7</v>
      </c>
      <c r="I611">
        <v>28</v>
      </c>
      <c r="J611" s="4">
        <f>DATE(Table1[[#This Row],[Released Year]],Table1[[#This Row],[Released Month]],Table1[[#This Row],[Released Day]])</f>
        <v>44405</v>
      </c>
      <c r="K611">
        <v>1959</v>
      </c>
      <c r="L611">
        <v>0</v>
      </c>
      <c r="M611" s="3">
        <v>412795151</v>
      </c>
      <c r="N611">
        <v>19</v>
      </c>
      <c r="O611">
        <v>0</v>
      </c>
      <c r="P611">
        <v>38</v>
      </c>
      <c r="Q611">
        <v>0</v>
      </c>
      <c r="R611">
        <v>0</v>
      </c>
      <c r="S611">
        <v>81</v>
      </c>
      <c r="U611" t="s">
        <v>27</v>
      </c>
      <c r="V611">
        <v>45</v>
      </c>
      <c r="W611" t="str" cm="1">
        <f t="array" ref="W611">_xlfn.IFS(Table1[[#This Row],[Danceability %]]&lt;=35,"Low",Table1[[#This Row],[Danceability %]]&lt;=70,"Medium",Table1[[#This Row],[Danceability %]]&gt;70,"High")</f>
        <v>Medium</v>
      </c>
      <c r="X611">
        <v>12</v>
      </c>
      <c r="Y611">
        <v>57</v>
      </c>
      <c r="Z611" t="str" cm="1">
        <f t="array" ref="Z611">_xlfn.IFS(Table1[[#This Row],[Energy %]]&lt;=35,"Low",Table1[[#This Row],[Energy %]]&lt;=70,"Medium",Table1[[#This Row],[Energy %]]&gt;70,"High")</f>
        <v>Medium</v>
      </c>
      <c r="AA611">
        <v>7</v>
      </c>
      <c r="AB611" t="str" cm="1">
        <f t="array" ref="AB611">_xlfn.IFS(Table1[[#This Row],[Acousticness %]]&lt;=35,"Low",Table1[[#This Row],[Acousticness %]]&lt;=70,"Medium",Table1[[#This Row],[Acousticness %]]&gt;70,"High")</f>
        <v>Low</v>
      </c>
      <c r="AC611">
        <v>0</v>
      </c>
      <c r="AD611">
        <v>23</v>
      </c>
      <c r="AE611">
        <v>3</v>
      </c>
    </row>
    <row r="612" spans="1:31" x14ac:dyDescent="0.3">
      <c r="A612" t="s">
        <v>1080</v>
      </c>
      <c r="B612" t="str">
        <f>PROPER(Table1[[#This Row],[track_name]])</f>
        <v>Astronaut In The Ocean</v>
      </c>
      <c r="C612" t="s">
        <v>1081</v>
      </c>
      <c r="D612" t="str">
        <f>PROPER(Table1[[#This Row],[artist(s)_name]])</f>
        <v>Masked Wolf</v>
      </c>
      <c r="E612">
        <v>1</v>
      </c>
      <c r="F612" s="5">
        <f>IF(Table1[[#This Row],[Artist Count]]&gt;=4, "4+", Table1[[#This Row],[Artist Count]])</f>
        <v>1</v>
      </c>
      <c r="G612">
        <v>2019</v>
      </c>
      <c r="H612">
        <v>1</v>
      </c>
      <c r="I612">
        <v>1</v>
      </c>
      <c r="J612" s="4">
        <f>DATE(Table1[[#This Row],[Released Year]],Table1[[#This Row],[Released Month]],Table1[[#This Row],[Released Day]])</f>
        <v>43466</v>
      </c>
      <c r="K612">
        <v>7191</v>
      </c>
      <c r="L612">
        <v>0</v>
      </c>
      <c r="M612" s="3">
        <v>1138474110</v>
      </c>
      <c r="N612">
        <v>146</v>
      </c>
      <c r="O612">
        <v>18</v>
      </c>
      <c r="P612">
        <v>478</v>
      </c>
      <c r="Q612">
        <v>0</v>
      </c>
      <c r="R612">
        <v>7</v>
      </c>
      <c r="S612">
        <v>150</v>
      </c>
      <c r="T612" t="s">
        <v>100</v>
      </c>
      <c r="U612" t="s">
        <v>39</v>
      </c>
      <c r="V612">
        <v>78</v>
      </c>
      <c r="W612" t="str" cm="1">
        <f t="array" ref="W612">_xlfn.IFS(Table1[[#This Row],[Danceability %]]&lt;=35,"Low",Table1[[#This Row],[Danceability %]]&lt;=70,"Medium",Table1[[#This Row],[Danceability %]]&gt;70,"High")</f>
        <v>High</v>
      </c>
      <c r="X612">
        <v>47</v>
      </c>
      <c r="Y612">
        <v>70</v>
      </c>
      <c r="Z612" t="str" cm="1">
        <f t="array" ref="Z612">_xlfn.IFS(Table1[[#This Row],[Energy %]]&lt;=35,"Low",Table1[[#This Row],[Energy %]]&lt;=70,"Medium",Table1[[#This Row],[Energy %]]&gt;70,"High")</f>
        <v>Medium</v>
      </c>
      <c r="AA612">
        <v>18</v>
      </c>
      <c r="AB612" t="str" cm="1">
        <f t="array" ref="AB612">_xlfn.IFS(Table1[[#This Row],[Acousticness %]]&lt;=35,"Low",Table1[[#This Row],[Acousticness %]]&lt;=70,"Medium",Table1[[#This Row],[Acousticness %]]&gt;70,"High")</f>
        <v>Low</v>
      </c>
      <c r="AC612">
        <v>0</v>
      </c>
      <c r="AD612">
        <v>15</v>
      </c>
      <c r="AE612">
        <v>9</v>
      </c>
    </row>
    <row r="613" spans="1:31" x14ac:dyDescent="0.3">
      <c r="A613" t="s">
        <v>1082</v>
      </c>
      <c r="B613" t="str">
        <f>PROPER(Table1[[#This Row],[track_name]])</f>
        <v>Ley Seca</v>
      </c>
      <c r="C613" t="s">
        <v>1083</v>
      </c>
      <c r="D613" t="str">
        <f>PROPER(Table1[[#This Row],[artist(s)_name]])</f>
        <v>Anuel Aa, Jhay Cortez</v>
      </c>
      <c r="E613">
        <v>2</v>
      </c>
      <c r="F613" s="5">
        <f>IF(Table1[[#This Row],[Artist Count]]&gt;=4, "4+", Table1[[#This Row],[Artist Count]])</f>
        <v>2</v>
      </c>
      <c r="G613">
        <v>2021</v>
      </c>
      <c r="H613">
        <v>9</v>
      </c>
      <c r="I613">
        <v>2</v>
      </c>
      <c r="J613" s="4">
        <f>DATE(Table1[[#This Row],[Released Year]],Table1[[#This Row],[Released Month]],Table1[[#This Row],[Released Day]])</f>
        <v>44441</v>
      </c>
      <c r="K613">
        <v>2012</v>
      </c>
      <c r="L613">
        <v>0</v>
      </c>
      <c r="M613" s="3">
        <v>355219175</v>
      </c>
      <c r="N613">
        <v>101</v>
      </c>
      <c r="O613">
        <v>12</v>
      </c>
      <c r="P613">
        <v>38</v>
      </c>
      <c r="Q613">
        <v>0</v>
      </c>
      <c r="R613">
        <v>0</v>
      </c>
      <c r="S613">
        <v>105</v>
      </c>
      <c r="T613" t="s">
        <v>64</v>
      </c>
      <c r="U613" t="s">
        <v>27</v>
      </c>
      <c r="V613">
        <v>76</v>
      </c>
      <c r="W613" t="str" cm="1">
        <f t="array" ref="W613">_xlfn.IFS(Table1[[#This Row],[Danceability %]]&lt;=35,"Low",Table1[[#This Row],[Danceability %]]&lt;=70,"Medium",Table1[[#This Row],[Danceability %]]&gt;70,"High")</f>
        <v>High</v>
      </c>
      <c r="X613">
        <v>58</v>
      </c>
      <c r="Y613">
        <v>84</v>
      </c>
      <c r="Z613" t="str" cm="1">
        <f t="array" ref="Z613">_xlfn.IFS(Table1[[#This Row],[Energy %]]&lt;=35,"Low",Table1[[#This Row],[Energy %]]&lt;=70,"Medium",Table1[[#This Row],[Energy %]]&gt;70,"High")</f>
        <v>High</v>
      </c>
      <c r="AA613">
        <v>10</v>
      </c>
      <c r="AB613" t="str" cm="1">
        <f t="array" ref="AB613">_xlfn.IFS(Table1[[#This Row],[Acousticness %]]&lt;=35,"Low",Table1[[#This Row],[Acousticness %]]&lt;=70,"Medium",Table1[[#This Row],[Acousticness %]]&gt;70,"High")</f>
        <v>Low</v>
      </c>
      <c r="AC613">
        <v>0</v>
      </c>
      <c r="AD613">
        <v>13</v>
      </c>
      <c r="AE613">
        <v>10</v>
      </c>
    </row>
    <row r="614" spans="1:31" x14ac:dyDescent="0.3">
      <c r="A614" t="s">
        <v>1084</v>
      </c>
      <c r="B614" t="str">
        <f>PROPER(Table1[[#This Row],[track_name]])</f>
        <v>Every Summertime</v>
      </c>
      <c r="C614" t="s">
        <v>1085</v>
      </c>
      <c r="D614" t="str">
        <f>PROPER(Table1[[#This Row],[artist(s)_name]])</f>
        <v>Niki</v>
      </c>
      <c r="E614">
        <v>1</v>
      </c>
      <c r="F614" s="5">
        <f>IF(Table1[[#This Row],[Artist Count]]&gt;=4, "4+", Table1[[#This Row],[Artist Count]])</f>
        <v>1</v>
      </c>
      <c r="G614">
        <v>2021</v>
      </c>
      <c r="H614">
        <v>8</v>
      </c>
      <c r="I614">
        <v>10</v>
      </c>
      <c r="J614" s="4">
        <f>DATE(Table1[[#This Row],[Released Year]],Table1[[#This Row],[Released Month]],Table1[[#This Row],[Released Day]])</f>
        <v>44418</v>
      </c>
      <c r="K614">
        <v>1211</v>
      </c>
      <c r="L614">
        <v>2</v>
      </c>
      <c r="M614" s="3">
        <v>290228626</v>
      </c>
      <c r="N614">
        <v>30</v>
      </c>
      <c r="O614">
        <v>2</v>
      </c>
      <c r="P614">
        <v>5</v>
      </c>
      <c r="Q614">
        <v>0</v>
      </c>
      <c r="R614">
        <v>6</v>
      </c>
      <c r="S614">
        <v>79</v>
      </c>
      <c r="T614" t="s">
        <v>53</v>
      </c>
      <c r="U614" t="s">
        <v>27</v>
      </c>
      <c r="V614">
        <v>63</v>
      </c>
      <c r="W614" t="str" cm="1">
        <f t="array" ref="W614">_xlfn.IFS(Table1[[#This Row],[Danceability %]]&lt;=35,"Low",Table1[[#This Row],[Danceability %]]&lt;=70,"Medium",Table1[[#This Row],[Danceability %]]&gt;70,"High")</f>
        <v>Medium</v>
      </c>
      <c r="X614">
        <v>76</v>
      </c>
      <c r="Y614">
        <v>67</v>
      </c>
      <c r="Z614" t="str" cm="1">
        <f t="array" ref="Z614">_xlfn.IFS(Table1[[#This Row],[Energy %]]&lt;=35,"Low",Table1[[#This Row],[Energy %]]&lt;=70,"Medium",Table1[[#This Row],[Energy %]]&gt;70,"High")</f>
        <v>Medium</v>
      </c>
      <c r="AA614">
        <v>38</v>
      </c>
      <c r="AB614" t="str" cm="1">
        <f t="array" ref="AB614">_xlfn.IFS(Table1[[#This Row],[Acousticness %]]&lt;=35,"Low",Table1[[#This Row],[Acousticness %]]&lt;=70,"Medium",Table1[[#This Row],[Acousticness %]]&gt;70,"High")</f>
        <v>Medium</v>
      </c>
      <c r="AC614">
        <v>0</v>
      </c>
      <c r="AD614">
        <v>6</v>
      </c>
      <c r="AE614">
        <v>4</v>
      </c>
    </row>
    <row r="615" spans="1:31" x14ac:dyDescent="0.3">
      <c r="A615" t="s">
        <v>1086</v>
      </c>
      <c r="B615" t="str">
        <f>PROPER(Table1[[#This Row],[track_name]])</f>
        <v>Talking To The Moon</v>
      </c>
      <c r="C615" t="s">
        <v>315</v>
      </c>
      <c r="D615" t="str">
        <f>PROPER(Table1[[#This Row],[artist(s)_name]])</f>
        <v>Bruno Mars</v>
      </c>
      <c r="E615">
        <v>1</v>
      </c>
      <c r="F615" s="5">
        <f>IF(Table1[[#This Row],[Artist Count]]&gt;=4, "4+", Table1[[#This Row],[Artist Count]])</f>
        <v>1</v>
      </c>
      <c r="G615">
        <v>2010</v>
      </c>
      <c r="H615">
        <v>10</v>
      </c>
      <c r="I615">
        <v>4</v>
      </c>
      <c r="J615" s="4">
        <f>DATE(Table1[[#This Row],[Released Year]],Table1[[#This Row],[Released Month]],Table1[[#This Row],[Released Day]])</f>
        <v>40455</v>
      </c>
      <c r="K615">
        <v>7109</v>
      </c>
      <c r="L615">
        <v>2</v>
      </c>
      <c r="M615" s="3">
        <v>1062956628</v>
      </c>
      <c r="N615">
        <v>5</v>
      </c>
      <c r="O615">
        <v>0</v>
      </c>
      <c r="P615">
        <v>862</v>
      </c>
      <c r="Q615">
        <v>0</v>
      </c>
      <c r="R615">
        <v>0</v>
      </c>
      <c r="S615">
        <v>146</v>
      </c>
      <c r="T615" t="s">
        <v>30</v>
      </c>
      <c r="U615" t="s">
        <v>39</v>
      </c>
      <c r="V615">
        <v>52</v>
      </c>
      <c r="W615" t="str" cm="1">
        <f t="array" ref="W615">_xlfn.IFS(Table1[[#This Row],[Danceability %]]&lt;=35,"Low",Table1[[#This Row],[Danceability %]]&lt;=70,"Medium",Table1[[#This Row],[Danceability %]]&gt;70,"High")</f>
        <v>Medium</v>
      </c>
      <c r="X615">
        <v>7</v>
      </c>
      <c r="Y615">
        <v>61</v>
      </c>
      <c r="Z615" t="str" cm="1">
        <f t="array" ref="Z615">_xlfn.IFS(Table1[[#This Row],[Energy %]]&lt;=35,"Low",Table1[[#This Row],[Energy %]]&lt;=70,"Medium",Table1[[#This Row],[Energy %]]&gt;70,"High")</f>
        <v>Medium</v>
      </c>
      <c r="AA615">
        <v>51</v>
      </c>
      <c r="AB615" t="str" cm="1">
        <f t="array" ref="AB615">_xlfn.IFS(Table1[[#This Row],[Acousticness %]]&lt;=35,"Low",Table1[[#This Row],[Acousticness %]]&lt;=70,"Medium",Table1[[#This Row],[Acousticness %]]&gt;70,"High")</f>
        <v>Medium</v>
      </c>
      <c r="AC615">
        <v>0</v>
      </c>
      <c r="AD615">
        <v>11</v>
      </c>
      <c r="AE615">
        <v>3</v>
      </c>
    </row>
    <row r="616" spans="1:31" x14ac:dyDescent="0.3">
      <c r="A616" t="s">
        <v>1087</v>
      </c>
      <c r="B616" t="str">
        <f>PROPER(Table1[[#This Row],[track_name]])</f>
        <v>You Broke Me First</v>
      </c>
      <c r="C616" t="s">
        <v>1088</v>
      </c>
      <c r="D616" t="str">
        <f>PROPER(Table1[[#This Row],[artist(s)_name]])</f>
        <v>Tate Mcrae</v>
      </c>
      <c r="E616">
        <v>1</v>
      </c>
      <c r="F616" s="5">
        <f>IF(Table1[[#This Row],[Artist Count]]&gt;=4, "4+", Table1[[#This Row],[Artist Count]])</f>
        <v>1</v>
      </c>
      <c r="G616">
        <v>2020</v>
      </c>
      <c r="H616">
        <v>4</v>
      </c>
      <c r="I616">
        <v>17</v>
      </c>
      <c r="J616" s="4">
        <f>DATE(Table1[[#This Row],[Released Year]],Table1[[#This Row],[Released Month]],Table1[[#This Row],[Released Day]])</f>
        <v>43938</v>
      </c>
      <c r="K616">
        <v>6638</v>
      </c>
      <c r="L616">
        <v>0</v>
      </c>
      <c r="M616" s="3">
        <v>1180094974</v>
      </c>
      <c r="N616">
        <v>167</v>
      </c>
      <c r="O616">
        <v>19</v>
      </c>
      <c r="P616">
        <v>318</v>
      </c>
      <c r="Q616">
        <v>0</v>
      </c>
      <c r="R616">
        <v>1</v>
      </c>
      <c r="S616">
        <v>124</v>
      </c>
      <c r="T616" t="s">
        <v>100</v>
      </c>
      <c r="U616" t="s">
        <v>27</v>
      </c>
      <c r="V616">
        <v>64</v>
      </c>
      <c r="W616" t="str" cm="1">
        <f t="array" ref="W616">_xlfn.IFS(Table1[[#This Row],[Danceability %]]&lt;=35,"Low",Table1[[#This Row],[Danceability %]]&lt;=70,"Medium",Table1[[#This Row],[Danceability %]]&gt;70,"High")</f>
        <v>Medium</v>
      </c>
      <c r="X616">
        <v>8</v>
      </c>
      <c r="Y616">
        <v>37</v>
      </c>
      <c r="Z616" t="str" cm="1">
        <f t="array" ref="Z616">_xlfn.IFS(Table1[[#This Row],[Energy %]]&lt;=35,"Low",Table1[[#This Row],[Energy %]]&lt;=70,"Medium",Table1[[#This Row],[Energy %]]&gt;70,"High")</f>
        <v>Medium</v>
      </c>
      <c r="AA616">
        <v>79</v>
      </c>
      <c r="AB616" t="str" cm="1">
        <f t="array" ref="AB616">_xlfn.IFS(Table1[[#This Row],[Acousticness %]]&lt;=35,"Low",Table1[[#This Row],[Acousticness %]]&lt;=70,"Medium",Table1[[#This Row],[Acousticness %]]&gt;70,"High")</f>
        <v>High</v>
      </c>
      <c r="AC616">
        <v>0</v>
      </c>
      <c r="AD616">
        <v>9</v>
      </c>
      <c r="AE616">
        <v>5</v>
      </c>
    </row>
    <row r="617" spans="1:31" x14ac:dyDescent="0.3">
      <c r="A617" t="s">
        <v>1089</v>
      </c>
      <c r="B617" t="str">
        <f>PROPER(Table1[[#This Row],[track_name]])</f>
        <v>The Nights</v>
      </c>
      <c r="C617" t="s">
        <v>1090</v>
      </c>
      <c r="D617" t="str">
        <f>PROPER(Table1[[#This Row],[artist(s)_name]])</f>
        <v>Avicii</v>
      </c>
      <c r="E617">
        <v>1</v>
      </c>
      <c r="F617" s="5">
        <f>IF(Table1[[#This Row],[Artist Count]]&gt;=4, "4+", Table1[[#This Row],[Artist Count]])</f>
        <v>1</v>
      </c>
      <c r="G617">
        <v>2014</v>
      </c>
      <c r="H617">
        <v>1</v>
      </c>
      <c r="I617">
        <v>1</v>
      </c>
      <c r="J617" s="4">
        <f>DATE(Table1[[#This Row],[Released Year]],Table1[[#This Row],[Released Month]],Table1[[#This Row],[Released Day]])</f>
        <v>41640</v>
      </c>
      <c r="K617">
        <v>17354</v>
      </c>
      <c r="L617">
        <v>8</v>
      </c>
      <c r="M617" s="3">
        <v>1456081449</v>
      </c>
      <c r="N617">
        <v>92</v>
      </c>
      <c r="O617">
        <v>122</v>
      </c>
      <c r="P617" s="1">
        <v>1282</v>
      </c>
      <c r="Q617">
        <v>0</v>
      </c>
      <c r="R617">
        <v>55</v>
      </c>
      <c r="S617">
        <v>126</v>
      </c>
      <c r="T617" t="s">
        <v>53</v>
      </c>
      <c r="U617" t="s">
        <v>27</v>
      </c>
      <c r="V617">
        <v>53</v>
      </c>
      <c r="W617" t="str" cm="1">
        <f t="array" ref="W617">_xlfn.IFS(Table1[[#This Row],[Danceability %]]&lt;=35,"Low",Table1[[#This Row],[Danceability %]]&lt;=70,"Medium",Table1[[#This Row],[Danceability %]]&gt;70,"High")</f>
        <v>Medium</v>
      </c>
      <c r="X617">
        <v>66</v>
      </c>
      <c r="Y617">
        <v>85</v>
      </c>
      <c r="Z617" t="str" cm="1">
        <f t="array" ref="Z617">_xlfn.IFS(Table1[[#This Row],[Energy %]]&lt;=35,"Low",Table1[[#This Row],[Energy %]]&lt;=70,"Medium",Table1[[#This Row],[Energy %]]&gt;70,"High")</f>
        <v>High</v>
      </c>
      <c r="AA617">
        <v>2</v>
      </c>
      <c r="AB617" t="str" cm="1">
        <f t="array" ref="AB617">_xlfn.IFS(Table1[[#This Row],[Acousticness %]]&lt;=35,"Low",Table1[[#This Row],[Acousticness %]]&lt;=70,"Medium",Table1[[#This Row],[Acousticness %]]&gt;70,"High")</f>
        <v>Low</v>
      </c>
      <c r="AC617">
        <v>0</v>
      </c>
      <c r="AD617">
        <v>24</v>
      </c>
      <c r="AE617">
        <v>4</v>
      </c>
    </row>
    <row r="618" spans="1:31" x14ac:dyDescent="0.3">
      <c r="A618" t="s">
        <v>920</v>
      </c>
      <c r="B618" t="str">
        <f>PROPER(Table1[[#This Row],[track_name]])</f>
        <v>Take My Breath</v>
      </c>
      <c r="C618" t="s">
        <v>124</v>
      </c>
      <c r="D618" t="str">
        <f>PROPER(Table1[[#This Row],[artist(s)_name]])</f>
        <v>The Weeknd</v>
      </c>
      <c r="E618">
        <v>1</v>
      </c>
      <c r="F618" s="5">
        <f>IF(Table1[[#This Row],[Artist Count]]&gt;=4, "4+", Table1[[#This Row],[Artist Count]])</f>
        <v>1</v>
      </c>
      <c r="G618">
        <v>2021</v>
      </c>
      <c r="H618">
        <v>8</v>
      </c>
      <c r="I618">
        <v>6</v>
      </c>
      <c r="J618" s="4">
        <f>DATE(Table1[[#This Row],[Released Year]],Table1[[#This Row],[Released Month]],Table1[[#This Row],[Released Day]])</f>
        <v>44414</v>
      </c>
      <c r="K618">
        <v>6392</v>
      </c>
      <c r="L618">
        <v>0</v>
      </c>
      <c r="M618" s="3">
        <v>432702334</v>
      </c>
      <c r="N618">
        <v>174</v>
      </c>
      <c r="O618">
        <v>73</v>
      </c>
      <c r="P618">
        <v>344</v>
      </c>
      <c r="Q618">
        <v>0</v>
      </c>
      <c r="R618">
        <v>0</v>
      </c>
      <c r="S618">
        <v>121</v>
      </c>
      <c r="T618" t="s">
        <v>64</v>
      </c>
      <c r="U618" t="s">
        <v>27</v>
      </c>
      <c r="V618">
        <v>75</v>
      </c>
      <c r="W618" t="str" cm="1">
        <f t="array" ref="W618">_xlfn.IFS(Table1[[#This Row],[Danceability %]]&lt;=35,"Low",Table1[[#This Row],[Danceability %]]&lt;=70,"Medium",Table1[[#This Row],[Danceability %]]&gt;70,"High")</f>
        <v>High</v>
      </c>
      <c r="X618">
        <v>53</v>
      </c>
      <c r="Y618">
        <v>74</v>
      </c>
      <c r="Z618" t="str" cm="1">
        <f t="array" ref="Z618">_xlfn.IFS(Table1[[#This Row],[Energy %]]&lt;=35,"Low",Table1[[#This Row],[Energy %]]&lt;=70,"Medium",Table1[[#This Row],[Energy %]]&gt;70,"High")</f>
        <v>High</v>
      </c>
      <c r="AA618">
        <v>2</v>
      </c>
      <c r="AB618" t="str" cm="1">
        <f t="array" ref="AB618">_xlfn.IFS(Table1[[#This Row],[Acousticness %]]&lt;=35,"Low",Table1[[#This Row],[Acousticness %]]&lt;=70,"Medium",Table1[[#This Row],[Acousticness %]]&gt;70,"High")</f>
        <v>Low</v>
      </c>
      <c r="AC618">
        <v>0</v>
      </c>
      <c r="AD618">
        <v>11</v>
      </c>
      <c r="AE618">
        <v>5</v>
      </c>
    </row>
    <row r="619" spans="1:31" x14ac:dyDescent="0.3">
      <c r="A619" t="s">
        <v>1091</v>
      </c>
      <c r="B619" t="str">
        <f>PROPER(Table1[[#This Row],[track_name]])</f>
        <v>Way 2 Sexy (With Future &amp; Young Thug)</v>
      </c>
      <c r="C619" t="s">
        <v>1092</v>
      </c>
      <c r="D619" t="str">
        <f>PROPER(Table1[[#This Row],[artist(s)_name]])</f>
        <v>Drake, Future, Young Thug</v>
      </c>
      <c r="E619">
        <v>3</v>
      </c>
      <c r="F619" s="5">
        <f>IF(Table1[[#This Row],[Artist Count]]&gt;=4, "4+", Table1[[#This Row],[Artist Count]])</f>
        <v>3</v>
      </c>
      <c r="G619">
        <v>2021</v>
      </c>
      <c r="H619">
        <v>9</v>
      </c>
      <c r="I619">
        <v>3</v>
      </c>
      <c r="J619" s="4">
        <f>DATE(Table1[[#This Row],[Released Year]],Table1[[#This Row],[Released Month]],Table1[[#This Row],[Released Day]])</f>
        <v>44442</v>
      </c>
      <c r="K619">
        <v>5481</v>
      </c>
      <c r="L619">
        <v>0</v>
      </c>
      <c r="M619" s="3">
        <v>489945871</v>
      </c>
      <c r="N619">
        <v>144</v>
      </c>
      <c r="O619">
        <v>30</v>
      </c>
      <c r="P619">
        <v>86</v>
      </c>
      <c r="Q619">
        <v>0</v>
      </c>
      <c r="R619">
        <v>0</v>
      </c>
      <c r="S619">
        <v>136</v>
      </c>
      <c r="T619" t="s">
        <v>26</v>
      </c>
      <c r="U619" t="s">
        <v>39</v>
      </c>
      <c r="V619">
        <v>80</v>
      </c>
      <c r="W619" t="str" cm="1">
        <f t="array" ref="W619">_xlfn.IFS(Table1[[#This Row],[Danceability %]]&lt;=35,"Low",Table1[[#This Row],[Danceability %]]&lt;=70,"Medium",Table1[[#This Row],[Danceability %]]&gt;70,"High")</f>
        <v>High</v>
      </c>
      <c r="X619">
        <v>33</v>
      </c>
      <c r="Y619">
        <v>60</v>
      </c>
      <c r="Z619" t="str" cm="1">
        <f t="array" ref="Z619">_xlfn.IFS(Table1[[#This Row],[Energy %]]&lt;=35,"Low",Table1[[#This Row],[Energy %]]&lt;=70,"Medium",Table1[[#This Row],[Energy %]]&gt;70,"High")</f>
        <v>Medium</v>
      </c>
      <c r="AA619">
        <v>0</v>
      </c>
      <c r="AB619" t="str" cm="1">
        <f t="array" ref="AB619">_xlfn.IFS(Table1[[#This Row],[Acousticness %]]&lt;=35,"Low",Table1[[#This Row],[Acousticness %]]&lt;=70,"Medium",Table1[[#This Row],[Acousticness %]]&gt;70,"High")</f>
        <v>Low</v>
      </c>
      <c r="AC619">
        <v>0</v>
      </c>
      <c r="AD619">
        <v>32</v>
      </c>
      <c r="AE619">
        <v>14</v>
      </c>
    </row>
    <row r="620" spans="1:31" x14ac:dyDescent="0.3">
      <c r="A620" t="s">
        <v>1093</v>
      </c>
      <c r="B620" t="str">
        <f>PROPER(Table1[[#This Row],[track_name]])</f>
        <v>Cï¿½Ï¿½</v>
      </c>
      <c r="C620" t="s">
        <v>978</v>
      </c>
      <c r="D620" t="str">
        <f>PROPER(Table1[[#This Row],[artist(s)_name]])</f>
        <v>Rauw Alejandro</v>
      </c>
      <c r="E620">
        <v>1</v>
      </c>
      <c r="F620" s="5">
        <f>IF(Table1[[#This Row],[Artist Count]]&gt;=4, "4+", Table1[[#This Row],[Artist Count]])</f>
        <v>1</v>
      </c>
      <c r="G620">
        <v>2021</v>
      </c>
      <c r="H620">
        <v>6</v>
      </c>
      <c r="I620">
        <v>25</v>
      </c>
      <c r="J620" s="4">
        <f>DATE(Table1[[#This Row],[Released Year]],Table1[[#This Row],[Released Month]],Table1[[#This Row],[Released Day]])</f>
        <v>44372</v>
      </c>
      <c r="K620">
        <v>2636</v>
      </c>
      <c r="L620">
        <v>3</v>
      </c>
      <c r="M620" s="3">
        <v>465959382</v>
      </c>
      <c r="N620">
        <v>36</v>
      </c>
      <c r="O620">
        <v>82</v>
      </c>
      <c r="P620">
        <v>39</v>
      </c>
      <c r="Q620">
        <v>0</v>
      </c>
      <c r="R620">
        <v>5</v>
      </c>
      <c r="S620">
        <v>102</v>
      </c>
      <c r="T620" t="s">
        <v>36</v>
      </c>
      <c r="U620" t="s">
        <v>39</v>
      </c>
      <c r="V620">
        <v>77</v>
      </c>
      <c r="W620" t="str" cm="1">
        <f t="array" ref="W620">_xlfn.IFS(Table1[[#This Row],[Danceability %]]&lt;=35,"Low",Table1[[#This Row],[Danceability %]]&lt;=70,"Medium",Table1[[#This Row],[Danceability %]]&gt;70,"High")</f>
        <v>High</v>
      </c>
      <c r="X620">
        <v>26</v>
      </c>
      <c r="Y620">
        <v>63</v>
      </c>
      <c r="Z620" t="str" cm="1">
        <f t="array" ref="Z620">_xlfn.IFS(Table1[[#This Row],[Energy %]]&lt;=35,"Low",Table1[[#This Row],[Energy %]]&lt;=70,"Medium",Table1[[#This Row],[Energy %]]&gt;70,"High")</f>
        <v>Medium</v>
      </c>
      <c r="AA620">
        <v>58</v>
      </c>
      <c r="AB620" t="str" cm="1">
        <f t="array" ref="AB620">_xlfn.IFS(Table1[[#This Row],[Acousticness %]]&lt;=35,"Low",Table1[[#This Row],[Acousticness %]]&lt;=70,"Medium",Table1[[#This Row],[Acousticness %]]&gt;70,"High")</f>
        <v>Medium</v>
      </c>
      <c r="AC620">
        <v>0</v>
      </c>
      <c r="AD620">
        <v>11</v>
      </c>
      <c r="AE620">
        <v>5</v>
      </c>
    </row>
    <row r="621" spans="1:31" x14ac:dyDescent="0.3">
      <c r="A621" t="s">
        <v>1094</v>
      </c>
      <c r="B621" t="str">
        <f>PROPER(Table1[[#This Row],[track_name]])</f>
        <v>Enemy - From The Series Arcane League Of Legends</v>
      </c>
      <c r="C621" t="s">
        <v>1095</v>
      </c>
      <c r="D621" t="str">
        <f>PROPER(Table1[[#This Row],[artist(s)_name]])</f>
        <v>Imagine Dragons, League Of Legends, Arcane</v>
      </c>
      <c r="E621">
        <v>3</v>
      </c>
      <c r="F621" s="5">
        <f>IF(Table1[[#This Row],[Artist Count]]&gt;=4, "4+", Table1[[#This Row],[Artist Count]])</f>
        <v>3</v>
      </c>
      <c r="G621">
        <v>2021</v>
      </c>
      <c r="H621">
        <v>10</v>
      </c>
      <c r="I621">
        <v>27</v>
      </c>
      <c r="J621" s="4">
        <f>DATE(Table1[[#This Row],[Released Year]],Table1[[#This Row],[Released Month]],Table1[[#This Row],[Released Day]])</f>
        <v>44496</v>
      </c>
      <c r="K621">
        <v>824</v>
      </c>
      <c r="L621">
        <v>0</v>
      </c>
      <c r="M621" s="3">
        <v>1223481149</v>
      </c>
      <c r="N621">
        <v>8</v>
      </c>
      <c r="O621">
        <v>8</v>
      </c>
      <c r="P621">
        <v>8</v>
      </c>
      <c r="Q621">
        <v>2</v>
      </c>
      <c r="R621">
        <v>0</v>
      </c>
      <c r="S621">
        <v>77</v>
      </c>
      <c r="T621" t="s">
        <v>73</v>
      </c>
      <c r="U621" t="s">
        <v>27</v>
      </c>
      <c r="V621">
        <v>73</v>
      </c>
      <c r="W621" t="str" cm="1">
        <f t="array" ref="W621">_xlfn.IFS(Table1[[#This Row],[Danceability %]]&lt;=35,"Low",Table1[[#This Row],[Danceability %]]&lt;=70,"Medium",Table1[[#This Row],[Danceability %]]&gt;70,"High")</f>
        <v>High</v>
      </c>
      <c r="X621">
        <v>54</v>
      </c>
      <c r="Y621">
        <v>74</v>
      </c>
      <c r="Z621" t="str" cm="1">
        <f t="array" ref="Z621">_xlfn.IFS(Table1[[#This Row],[Energy %]]&lt;=35,"Low",Table1[[#This Row],[Energy %]]&lt;=70,"Medium",Table1[[#This Row],[Energy %]]&gt;70,"High")</f>
        <v>High</v>
      </c>
      <c r="AA621">
        <v>23</v>
      </c>
      <c r="AB621" t="str" cm="1">
        <f t="array" ref="AB621">_xlfn.IFS(Table1[[#This Row],[Acousticness %]]&lt;=35,"Low",Table1[[#This Row],[Acousticness %]]&lt;=70,"Medium",Table1[[#This Row],[Acousticness %]]&gt;70,"High")</f>
        <v>Low</v>
      </c>
      <c r="AC621">
        <v>0</v>
      </c>
      <c r="AD621">
        <v>41</v>
      </c>
      <c r="AE621">
        <v>23</v>
      </c>
    </row>
    <row r="622" spans="1:31" x14ac:dyDescent="0.3">
      <c r="A622" t="s">
        <v>1096</v>
      </c>
      <c r="B622" t="str">
        <f>PROPER(Table1[[#This Row],[track_name]])</f>
        <v>Dance Monkey</v>
      </c>
      <c r="C622" t="s">
        <v>1097</v>
      </c>
      <c r="D622" t="str">
        <f>PROPER(Table1[[#This Row],[artist(s)_name]])</f>
        <v>Tones And I</v>
      </c>
      <c r="E622">
        <v>1</v>
      </c>
      <c r="F622" s="5">
        <f>IF(Table1[[#This Row],[Artist Count]]&gt;=4, "4+", Table1[[#This Row],[Artist Count]])</f>
        <v>1</v>
      </c>
      <c r="G622">
        <v>2019</v>
      </c>
      <c r="H622">
        <v>5</v>
      </c>
      <c r="I622">
        <v>10</v>
      </c>
      <c r="J622" s="4">
        <f>DATE(Table1[[#This Row],[Released Year]],Table1[[#This Row],[Released Month]],Table1[[#This Row],[Released Day]])</f>
        <v>43595</v>
      </c>
      <c r="K622">
        <v>24529</v>
      </c>
      <c r="L622">
        <v>0</v>
      </c>
      <c r="M622" s="3">
        <v>2864791672</v>
      </c>
      <c r="N622">
        <v>533</v>
      </c>
      <c r="O622">
        <v>167</v>
      </c>
      <c r="P622" s="1">
        <v>3595</v>
      </c>
      <c r="Q622">
        <v>6</v>
      </c>
      <c r="S622">
        <v>98</v>
      </c>
      <c r="T622" t="s">
        <v>53</v>
      </c>
      <c r="U622" t="s">
        <v>39</v>
      </c>
      <c r="V622">
        <v>82</v>
      </c>
      <c r="W622" t="str" cm="1">
        <f t="array" ref="W622">_xlfn.IFS(Table1[[#This Row],[Danceability %]]&lt;=35,"Low",Table1[[#This Row],[Danceability %]]&lt;=70,"Medium",Table1[[#This Row],[Danceability %]]&gt;70,"High")</f>
        <v>High</v>
      </c>
      <c r="X622">
        <v>54</v>
      </c>
      <c r="Y622">
        <v>59</v>
      </c>
      <c r="Z622" t="str" cm="1">
        <f t="array" ref="Z622">_xlfn.IFS(Table1[[#This Row],[Energy %]]&lt;=35,"Low",Table1[[#This Row],[Energy %]]&lt;=70,"Medium",Table1[[#This Row],[Energy %]]&gt;70,"High")</f>
        <v>Medium</v>
      </c>
      <c r="AA622">
        <v>69</v>
      </c>
      <c r="AB622" t="str" cm="1">
        <f t="array" ref="AB622">_xlfn.IFS(Table1[[#This Row],[Acousticness %]]&lt;=35,"Low",Table1[[#This Row],[Acousticness %]]&lt;=70,"Medium",Table1[[#This Row],[Acousticness %]]&gt;70,"High")</f>
        <v>Medium</v>
      </c>
      <c r="AC622">
        <v>0</v>
      </c>
      <c r="AD622">
        <v>18</v>
      </c>
      <c r="AE622">
        <v>10</v>
      </c>
    </row>
    <row r="623" spans="1:31" x14ac:dyDescent="0.3">
      <c r="A623" t="s">
        <v>1098</v>
      </c>
      <c r="B623" t="str">
        <f>PROPER(Table1[[#This Row],[track_name]])</f>
        <v>Lucid Dreams</v>
      </c>
      <c r="C623" t="s">
        <v>1099</v>
      </c>
      <c r="D623" t="str">
        <f>PROPER(Table1[[#This Row],[artist(s)_name]])</f>
        <v>Juice Wrld</v>
      </c>
      <c r="E623">
        <v>1</v>
      </c>
      <c r="F623" s="5">
        <f>IF(Table1[[#This Row],[Artist Count]]&gt;=4, "4+", Table1[[#This Row],[Artist Count]])</f>
        <v>1</v>
      </c>
      <c r="G623">
        <v>2017</v>
      </c>
      <c r="H623">
        <v>6</v>
      </c>
      <c r="I623">
        <v>15</v>
      </c>
      <c r="J623" s="4">
        <f>DATE(Table1[[#This Row],[Released Year]],Table1[[#This Row],[Released Month]],Table1[[#This Row],[Released Day]])</f>
        <v>42901</v>
      </c>
      <c r="K623">
        <v>14749</v>
      </c>
      <c r="L623">
        <v>0</v>
      </c>
      <c r="M623" s="3">
        <v>2288695111</v>
      </c>
      <c r="N623">
        <v>188</v>
      </c>
      <c r="O623">
        <v>34</v>
      </c>
      <c r="P623">
        <v>710</v>
      </c>
      <c r="Q623">
        <v>0</v>
      </c>
      <c r="R623">
        <v>5</v>
      </c>
      <c r="S623">
        <v>84</v>
      </c>
      <c r="T623" t="s">
        <v>26</v>
      </c>
      <c r="U623" t="s">
        <v>39</v>
      </c>
      <c r="V623">
        <v>44</v>
      </c>
      <c r="W623" t="str" cm="1">
        <f t="array" ref="W623">_xlfn.IFS(Table1[[#This Row],[Danceability %]]&lt;=35,"Low",Table1[[#This Row],[Danceability %]]&lt;=70,"Medium",Table1[[#This Row],[Danceability %]]&gt;70,"High")</f>
        <v>Medium</v>
      </c>
      <c r="X623">
        <v>22</v>
      </c>
      <c r="Y623">
        <v>48</v>
      </c>
      <c r="Z623" t="str" cm="1">
        <f t="array" ref="Z623">_xlfn.IFS(Table1[[#This Row],[Energy %]]&lt;=35,"Low",Table1[[#This Row],[Energy %]]&lt;=70,"Medium",Table1[[#This Row],[Energy %]]&gt;70,"High")</f>
        <v>Medium</v>
      </c>
      <c r="AA623">
        <v>38</v>
      </c>
      <c r="AB623" t="str" cm="1">
        <f t="array" ref="AB623">_xlfn.IFS(Table1[[#This Row],[Acousticness %]]&lt;=35,"Low",Table1[[#This Row],[Acousticness %]]&lt;=70,"Medium",Table1[[#This Row],[Acousticness %]]&gt;70,"High")</f>
        <v>Medium</v>
      </c>
      <c r="AC623">
        <v>0</v>
      </c>
      <c r="AD623">
        <v>33</v>
      </c>
      <c r="AE623">
        <v>24</v>
      </c>
    </row>
    <row r="624" spans="1:31" x14ac:dyDescent="0.3">
      <c r="A624" t="s">
        <v>1100</v>
      </c>
      <c r="B624" t="str">
        <f>PROPER(Table1[[#This Row],[track_name]])</f>
        <v>Quï¿½Ï¿½ Mï¿½Ï¿</v>
      </c>
      <c r="C624" t="s">
        <v>1101</v>
      </c>
      <c r="D624" t="str">
        <f>PROPER(Table1[[#This Row],[artist(s)_name]])</f>
        <v>J Balvin, Maria Becerra</v>
      </c>
      <c r="E624">
        <v>2</v>
      </c>
      <c r="F624" s="5">
        <f>IF(Table1[[#This Row],[Artist Count]]&gt;=4, "4+", Table1[[#This Row],[Artist Count]])</f>
        <v>2</v>
      </c>
      <c r="G624">
        <v>2021</v>
      </c>
      <c r="H624">
        <v>1</v>
      </c>
      <c r="I624">
        <v>28</v>
      </c>
      <c r="J624" s="4">
        <f>DATE(Table1[[#This Row],[Released Year]],Table1[[#This Row],[Released Month]],Table1[[#This Row],[Released Day]])</f>
        <v>44224</v>
      </c>
      <c r="K624">
        <v>8087</v>
      </c>
      <c r="L624">
        <v>0</v>
      </c>
      <c r="M624" s="3">
        <v>720825549</v>
      </c>
      <c r="N624">
        <v>92</v>
      </c>
      <c r="O624">
        <v>34</v>
      </c>
      <c r="P624">
        <v>131</v>
      </c>
      <c r="Q624">
        <v>0</v>
      </c>
      <c r="R624">
        <v>0</v>
      </c>
      <c r="S624">
        <v>102</v>
      </c>
      <c r="T624" t="s">
        <v>64</v>
      </c>
      <c r="U624" t="s">
        <v>27</v>
      </c>
      <c r="V624">
        <v>89</v>
      </c>
      <c r="W624" t="str" cm="1">
        <f t="array" ref="W624">_xlfn.IFS(Table1[[#This Row],[Danceability %]]&lt;=35,"Low",Table1[[#This Row],[Danceability %]]&lt;=70,"Medium",Table1[[#This Row],[Danceability %]]&gt;70,"High")</f>
        <v>High</v>
      </c>
      <c r="X624">
        <v>77</v>
      </c>
      <c r="Y624">
        <v>82</v>
      </c>
      <c r="Z624" t="str" cm="1">
        <f t="array" ref="Z624">_xlfn.IFS(Table1[[#This Row],[Energy %]]&lt;=35,"Low",Table1[[#This Row],[Energy %]]&lt;=70,"Medium",Table1[[#This Row],[Energy %]]&gt;70,"High")</f>
        <v>High</v>
      </c>
      <c r="AA624">
        <v>3</v>
      </c>
      <c r="AB624" t="str" cm="1">
        <f t="array" ref="AB624">_xlfn.IFS(Table1[[#This Row],[Acousticness %]]&lt;=35,"Low",Table1[[#This Row],[Acousticness %]]&lt;=70,"Medium",Table1[[#This Row],[Acousticness %]]&gt;70,"High")</f>
        <v>Low</v>
      </c>
      <c r="AC624">
        <v>0</v>
      </c>
      <c r="AD624">
        <v>17</v>
      </c>
      <c r="AE624">
        <v>11</v>
      </c>
    </row>
    <row r="625" spans="1:31" x14ac:dyDescent="0.3">
      <c r="A625" t="s">
        <v>1102</v>
      </c>
      <c r="B625" t="str">
        <f>PROPER(Table1[[#This Row],[track_name]])</f>
        <v>All Of Me</v>
      </c>
      <c r="C625" t="s">
        <v>1103</v>
      </c>
      <c r="D625" t="str">
        <f>PROPER(Table1[[#This Row],[artist(s)_name]])</f>
        <v>John Legend</v>
      </c>
      <c r="E625">
        <v>1</v>
      </c>
      <c r="F625" s="5">
        <f>IF(Table1[[#This Row],[Artist Count]]&gt;=4, "4+", Table1[[#This Row],[Artist Count]])</f>
        <v>1</v>
      </c>
      <c r="G625">
        <v>2013</v>
      </c>
      <c r="H625">
        <v>8</v>
      </c>
      <c r="I625">
        <v>1</v>
      </c>
      <c r="J625" s="4">
        <f>DATE(Table1[[#This Row],[Released Year]],Table1[[#This Row],[Released Month]],Table1[[#This Row],[Released Day]])</f>
        <v>41487</v>
      </c>
      <c r="K625">
        <v>27221</v>
      </c>
      <c r="L625">
        <v>0</v>
      </c>
      <c r="M625" s="3">
        <v>2086124197</v>
      </c>
      <c r="N625">
        <v>308</v>
      </c>
      <c r="O625">
        <v>118</v>
      </c>
      <c r="P625" s="1">
        <v>4534</v>
      </c>
      <c r="Q625">
        <v>2</v>
      </c>
      <c r="R625">
        <v>77</v>
      </c>
      <c r="S625">
        <v>120</v>
      </c>
      <c r="T625" t="s">
        <v>64</v>
      </c>
      <c r="U625" t="s">
        <v>27</v>
      </c>
      <c r="V625">
        <v>42</v>
      </c>
      <c r="W625" t="str" cm="1">
        <f t="array" ref="W625">_xlfn.IFS(Table1[[#This Row],[Danceability %]]&lt;=35,"Low",Table1[[#This Row],[Danceability %]]&lt;=70,"Medium",Table1[[#This Row],[Danceability %]]&gt;70,"High")</f>
        <v>Medium</v>
      </c>
      <c r="X625">
        <v>33</v>
      </c>
      <c r="Y625">
        <v>26</v>
      </c>
      <c r="Z625" t="str" cm="1">
        <f t="array" ref="Z625">_xlfn.IFS(Table1[[#This Row],[Energy %]]&lt;=35,"Low",Table1[[#This Row],[Energy %]]&lt;=70,"Medium",Table1[[#This Row],[Energy %]]&gt;70,"High")</f>
        <v>Low</v>
      </c>
      <c r="AA625">
        <v>92</v>
      </c>
      <c r="AB625" t="str" cm="1">
        <f t="array" ref="AB625">_xlfn.IFS(Table1[[#This Row],[Acousticness %]]&lt;=35,"Low",Table1[[#This Row],[Acousticness %]]&lt;=70,"Medium",Table1[[#This Row],[Acousticness %]]&gt;70,"High")</f>
        <v>High</v>
      </c>
      <c r="AC625">
        <v>0</v>
      </c>
      <c r="AD625">
        <v>13</v>
      </c>
      <c r="AE625">
        <v>3</v>
      </c>
    </row>
    <row r="626" spans="1:31" x14ac:dyDescent="0.3">
      <c r="A626" t="s">
        <v>1104</v>
      </c>
      <c r="B626" t="str">
        <f>PROPER(Table1[[#This Row],[track_name]])</f>
        <v>Smells Like Teen Spirit - Remastered 2021</v>
      </c>
      <c r="C626" t="s">
        <v>1105</v>
      </c>
      <c r="D626" t="str">
        <f>PROPER(Table1[[#This Row],[artist(s)_name]])</f>
        <v>Nirvana</v>
      </c>
      <c r="E626">
        <v>1</v>
      </c>
      <c r="F626" s="5">
        <f>IF(Table1[[#This Row],[Artist Count]]&gt;=4, "4+", Table1[[#This Row],[Artist Count]])</f>
        <v>1</v>
      </c>
      <c r="G626">
        <v>1991</v>
      </c>
      <c r="H626">
        <v>9</v>
      </c>
      <c r="I626">
        <v>10</v>
      </c>
      <c r="J626" s="4">
        <f>DATE(Table1[[#This Row],[Released Year]],Table1[[#This Row],[Released Month]],Table1[[#This Row],[Released Day]])</f>
        <v>33491</v>
      </c>
      <c r="K626">
        <v>49991</v>
      </c>
      <c r="L626">
        <v>9</v>
      </c>
      <c r="M626" s="3">
        <v>1690192927</v>
      </c>
      <c r="N626">
        <v>265</v>
      </c>
      <c r="O626">
        <v>121</v>
      </c>
      <c r="P626" s="1">
        <v>12367</v>
      </c>
      <c r="Q626">
        <v>4</v>
      </c>
      <c r="R626">
        <v>160</v>
      </c>
      <c r="S626">
        <v>117</v>
      </c>
      <c r="T626" t="s">
        <v>30</v>
      </c>
      <c r="U626" t="s">
        <v>27</v>
      </c>
      <c r="V626">
        <v>52</v>
      </c>
      <c r="W626" t="str" cm="1">
        <f t="array" ref="W626">_xlfn.IFS(Table1[[#This Row],[Danceability %]]&lt;=35,"Low",Table1[[#This Row],[Danceability %]]&lt;=70,"Medium",Table1[[#This Row],[Danceability %]]&gt;70,"High")</f>
        <v>Medium</v>
      </c>
      <c r="X626">
        <v>73</v>
      </c>
      <c r="Y626">
        <v>91</v>
      </c>
      <c r="Z626" t="str" cm="1">
        <f t="array" ref="Z626">_xlfn.IFS(Table1[[#This Row],[Energy %]]&lt;=35,"Low",Table1[[#This Row],[Energy %]]&lt;=70,"Medium",Table1[[#This Row],[Energy %]]&gt;70,"High")</f>
        <v>High</v>
      </c>
      <c r="AA626">
        <v>0</v>
      </c>
      <c r="AB626" t="str" cm="1">
        <f t="array" ref="AB626">_xlfn.IFS(Table1[[#This Row],[Acousticness %]]&lt;=35,"Low",Table1[[#This Row],[Acousticness %]]&lt;=70,"Medium",Table1[[#This Row],[Acousticness %]]&gt;70,"High")</f>
        <v>Low</v>
      </c>
      <c r="AC626">
        <v>0</v>
      </c>
      <c r="AD626">
        <v>11</v>
      </c>
      <c r="AE626">
        <v>7</v>
      </c>
    </row>
    <row r="627" spans="1:31" x14ac:dyDescent="0.3">
      <c r="A627" t="s">
        <v>1106</v>
      </c>
      <c r="B627" t="str">
        <f>PROPER(Table1[[#This Row],[track_name]])</f>
        <v>Arcade</v>
      </c>
      <c r="C627" t="s">
        <v>1107</v>
      </c>
      <c r="D627" t="str">
        <f>PROPER(Table1[[#This Row],[artist(s)_name]])</f>
        <v>Duncan Laurence</v>
      </c>
      <c r="E627">
        <v>1</v>
      </c>
      <c r="F627" s="5">
        <f>IF(Table1[[#This Row],[Artist Count]]&gt;=4, "4+", Table1[[#This Row],[Artist Count]])</f>
        <v>1</v>
      </c>
      <c r="G627">
        <v>2019</v>
      </c>
      <c r="H627">
        <v>3</v>
      </c>
      <c r="I627">
        <v>7</v>
      </c>
      <c r="J627" s="4">
        <f>DATE(Table1[[#This Row],[Released Year]],Table1[[#This Row],[Released Month]],Table1[[#This Row],[Released Day]])</f>
        <v>43531</v>
      </c>
      <c r="K627">
        <v>6646</v>
      </c>
      <c r="L627">
        <v>0</v>
      </c>
      <c r="M627" s="3">
        <v>991336132</v>
      </c>
      <c r="N627">
        <v>107</v>
      </c>
      <c r="O627">
        <v>47</v>
      </c>
      <c r="P627">
        <v>584</v>
      </c>
      <c r="Q627">
        <v>1</v>
      </c>
      <c r="S627">
        <v>72</v>
      </c>
      <c r="T627" t="s">
        <v>36</v>
      </c>
      <c r="U627" t="s">
        <v>39</v>
      </c>
      <c r="V627">
        <v>45</v>
      </c>
      <c r="W627" t="str" cm="1">
        <f t="array" ref="W627">_xlfn.IFS(Table1[[#This Row],[Danceability %]]&lt;=35,"Low",Table1[[#This Row],[Danceability %]]&lt;=70,"Medium",Table1[[#This Row],[Danceability %]]&gt;70,"High")</f>
        <v>Medium</v>
      </c>
      <c r="X627">
        <v>27</v>
      </c>
      <c r="Y627">
        <v>33</v>
      </c>
      <c r="Z627" t="str" cm="1">
        <f t="array" ref="Z627">_xlfn.IFS(Table1[[#This Row],[Energy %]]&lt;=35,"Low",Table1[[#This Row],[Energy %]]&lt;=70,"Medium",Table1[[#This Row],[Energy %]]&gt;70,"High")</f>
        <v>Low</v>
      </c>
      <c r="AA627">
        <v>82</v>
      </c>
      <c r="AB627" t="str" cm="1">
        <f t="array" ref="AB627">_xlfn.IFS(Table1[[#This Row],[Acousticness %]]&lt;=35,"Low",Table1[[#This Row],[Acousticness %]]&lt;=70,"Medium",Table1[[#This Row],[Acousticness %]]&gt;70,"High")</f>
        <v>High</v>
      </c>
      <c r="AC627">
        <v>0</v>
      </c>
      <c r="AD627">
        <v>14</v>
      </c>
      <c r="AE627">
        <v>4</v>
      </c>
    </row>
    <row r="628" spans="1:31" x14ac:dyDescent="0.3">
      <c r="A628" t="s">
        <v>1108</v>
      </c>
      <c r="B628" t="str">
        <f>PROPER(Table1[[#This Row],[track_name]])</f>
        <v>Fair Trade (With Travis Scott)</v>
      </c>
      <c r="C628" t="s">
        <v>1109</v>
      </c>
      <c r="D628" t="str">
        <f>PROPER(Table1[[#This Row],[artist(s)_name]])</f>
        <v>Drake, Travis Scott</v>
      </c>
      <c r="E628">
        <v>2</v>
      </c>
      <c r="F628" s="5">
        <f>IF(Table1[[#This Row],[Artist Count]]&gt;=4, "4+", Table1[[#This Row],[Artist Count]])</f>
        <v>2</v>
      </c>
      <c r="G628">
        <v>2021</v>
      </c>
      <c r="H628">
        <v>9</v>
      </c>
      <c r="I628">
        <v>3</v>
      </c>
      <c r="J628" s="4">
        <f>DATE(Table1[[#This Row],[Released Year]],Table1[[#This Row],[Released Month]],Table1[[#This Row],[Released Day]])</f>
        <v>44442</v>
      </c>
      <c r="K628">
        <v>5403</v>
      </c>
      <c r="L628">
        <v>6</v>
      </c>
      <c r="M628" s="3">
        <v>593917618</v>
      </c>
      <c r="N628">
        <v>118</v>
      </c>
      <c r="O628">
        <v>116</v>
      </c>
      <c r="P628">
        <v>96</v>
      </c>
      <c r="Q628">
        <v>0</v>
      </c>
      <c r="R628">
        <v>3</v>
      </c>
      <c r="S628">
        <v>168</v>
      </c>
      <c r="T628" t="s">
        <v>30</v>
      </c>
      <c r="U628" t="s">
        <v>27</v>
      </c>
      <c r="V628">
        <v>67</v>
      </c>
      <c r="W628" t="str" cm="1">
        <f t="array" ref="W628">_xlfn.IFS(Table1[[#This Row],[Danceability %]]&lt;=35,"Low",Table1[[#This Row],[Danceability %]]&lt;=70,"Medium",Table1[[#This Row],[Danceability %]]&gt;70,"High")</f>
        <v>Medium</v>
      </c>
      <c r="X628">
        <v>29</v>
      </c>
      <c r="Y628">
        <v>47</v>
      </c>
      <c r="Z628" t="str" cm="1">
        <f t="array" ref="Z628">_xlfn.IFS(Table1[[#This Row],[Energy %]]&lt;=35,"Low",Table1[[#This Row],[Energy %]]&lt;=70,"Medium",Table1[[#This Row],[Energy %]]&gt;70,"High")</f>
        <v>Medium</v>
      </c>
      <c r="AA628">
        <v>5</v>
      </c>
      <c r="AB628" t="str" cm="1">
        <f t="array" ref="AB628">_xlfn.IFS(Table1[[#This Row],[Acousticness %]]&lt;=35,"Low",Table1[[#This Row],[Acousticness %]]&lt;=70,"Medium",Table1[[#This Row],[Acousticness %]]&gt;70,"High")</f>
        <v>Low</v>
      </c>
      <c r="AC628">
        <v>0</v>
      </c>
      <c r="AD628">
        <v>22</v>
      </c>
      <c r="AE628">
        <v>26</v>
      </c>
    </row>
    <row r="629" spans="1:31" x14ac:dyDescent="0.3">
      <c r="A629" t="s">
        <v>1110</v>
      </c>
      <c r="B629" t="str">
        <f>PROPER(Table1[[#This Row],[track_name]])</f>
        <v>Bar</v>
      </c>
      <c r="C629" t="s">
        <v>1111</v>
      </c>
      <c r="D629" t="str">
        <f>PROPER(Table1[[#This Row],[artist(s)_name]])</f>
        <v>Tini, L-Gante</v>
      </c>
      <c r="E629">
        <v>2</v>
      </c>
      <c r="F629" s="5">
        <f>IF(Table1[[#This Row],[Artist Count]]&gt;=4, "4+", Table1[[#This Row],[Artist Count]])</f>
        <v>2</v>
      </c>
      <c r="G629">
        <v>2021</v>
      </c>
      <c r="H629">
        <v>11</v>
      </c>
      <c r="I629">
        <v>11</v>
      </c>
      <c r="J629" s="4">
        <f>DATE(Table1[[#This Row],[Released Year]],Table1[[#This Row],[Released Month]],Table1[[#This Row],[Released Day]])</f>
        <v>44511</v>
      </c>
      <c r="K629">
        <v>755</v>
      </c>
      <c r="L629">
        <v>4</v>
      </c>
      <c r="M629" s="3">
        <v>200972675</v>
      </c>
      <c r="N629">
        <v>22</v>
      </c>
      <c r="O629">
        <v>3</v>
      </c>
      <c r="P629">
        <v>0</v>
      </c>
      <c r="Q629">
        <v>0</v>
      </c>
      <c r="R629">
        <v>0</v>
      </c>
      <c r="S629">
        <v>94</v>
      </c>
      <c r="T629" t="s">
        <v>30</v>
      </c>
      <c r="U629" t="s">
        <v>27</v>
      </c>
      <c r="V629">
        <v>52</v>
      </c>
      <c r="W629" t="str" cm="1">
        <f t="array" ref="W629">_xlfn.IFS(Table1[[#This Row],[Danceability %]]&lt;=35,"Low",Table1[[#This Row],[Danceability %]]&lt;=70,"Medium",Table1[[#This Row],[Danceability %]]&gt;70,"High")</f>
        <v>Medium</v>
      </c>
      <c r="X629">
        <v>68</v>
      </c>
      <c r="Y629">
        <v>69</v>
      </c>
      <c r="Z629" t="str" cm="1">
        <f t="array" ref="Z629">_xlfn.IFS(Table1[[#This Row],[Energy %]]&lt;=35,"Low",Table1[[#This Row],[Energy %]]&lt;=70,"Medium",Table1[[#This Row],[Energy %]]&gt;70,"High")</f>
        <v>Medium</v>
      </c>
      <c r="AA629">
        <v>13</v>
      </c>
      <c r="AB629" t="str" cm="1">
        <f t="array" ref="AB629">_xlfn.IFS(Table1[[#This Row],[Acousticness %]]&lt;=35,"Low",Table1[[#This Row],[Acousticness %]]&lt;=70,"Medium",Table1[[#This Row],[Acousticness %]]&gt;70,"High")</f>
        <v>Low</v>
      </c>
      <c r="AC629">
        <v>0</v>
      </c>
      <c r="AD629">
        <v>33</v>
      </c>
      <c r="AE629">
        <v>8</v>
      </c>
    </row>
    <row r="630" spans="1:31" x14ac:dyDescent="0.3">
      <c r="A630" t="s">
        <v>1112</v>
      </c>
      <c r="B630" t="str">
        <f>PROPER(Table1[[#This Row],[track_name]])</f>
        <v>The Rumbling (Tv Size)</v>
      </c>
      <c r="C630" t="s">
        <v>1113</v>
      </c>
      <c r="D630" t="str">
        <f>PROPER(Table1[[#This Row],[artist(s)_name]])</f>
        <v>Sim</v>
      </c>
      <c r="E630">
        <v>1</v>
      </c>
      <c r="F630" s="5">
        <f>IF(Table1[[#This Row],[Artist Count]]&gt;=4, "4+", Table1[[#This Row],[Artist Count]])</f>
        <v>1</v>
      </c>
      <c r="G630">
        <v>2022</v>
      </c>
      <c r="H630">
        <v>1</v>
      </c>
      <c r="I630">
        <v>10</v>
      </c>
      <c r="J630" s="4">
        <f>DATE(Table1[[#This Row],[Released Year]],Table1[[#This Row],[Released Month]],Table1[[#This Row],[Released Day]])</f>
        <v>44571</v>
      </c>
      <c r="K630">
        <v>254</v>
      </c>
      <c r="L630">
        <v>0</v>
      </c>
      <c r="M630" s="3">
        <v>71014967</v>
      </c>
      <c r="N630">
        <v>0</v>
      </c>
      <c r="O630">
        <v>4</v>
      </c>
      <c r="P630">
        <v>23</v>
      </c>
      <c r="Q630">
        <v>0</v>
      </c>
      <c r="R630">
        <v>0</v>
      </c>
      <c r="S630">
        <v>145</v>
      </c>
      <c r="T630" t="s">
        <v>64</v>
      </c>
      <c r="U630" t="s">
        <v>27</v>
      </c>
      <c r="V630">
        <v>41</v>
      </c>
      <c r="W630" t="str" cm="1">
        <f t="array" ref="W630">_xlfn.IFS(Table1[[#This Row],[Danceability %]]&lt;=35,"Low",Table1[[#This Row],[Danceability %]]&lt;=70,"Medium",Table1[[#This Row],[Danceability %]]&gt;70,"High")</f>
        <v>Medium</v>
      </c>
      <c r="X630">
        <v>65</v>
      </c>
      <c r="Y630">
        <v>88</v>
      </c>
      <c r="Z630" t="str" cm="1">
        <f t="array" ref="Z630">_xlfn.IFS(Table1[[#This Row],[Energy %]]&lt;=35,"Low",Table1[[#This Row],[Energy %]]&lt;=70,"Medium",Table1[[#This Row],[Energy %]]&gt;70,"High")</f>
        <v>High</v>
      </c>
      <c r="AA630">
        <v>0</v>
      </c>
      <c r="AB630" t="str" cm="1">
        <f t="array" ref="AB630">_xlfn.IFS(Table1[[#This Row],[Acousticness %]]&lt;=35,"Low",Table1[[#This Row],[Acousticness %]]&lt;=70,"Medium",Table1[[#This Row],[Acousticness %]]&gt;70,"High")</f>
        <v>Low</v>
      </c>
      <c r="AC630">
        <v>0</v>
      </c>
      <c r="AD630">
        <v>26</v>
      </c>
      <c r="AE630">
        <v>5</v>
      </c>
    </row>
    <row r="631" spans="1:31" x14ac:dyDescent="0.3">
      <c r="A631" t="s">
        <v>1114</v>
      </c>
      <c r="B631" t="str">
        <f>PROPER(Table1[[#This Row],[track_name]])</f>
        <v>Family Ties (With Kendrick Lamar)</v>
      </c>
      <c r="C631" t="s">
        <v>1115</v>
      </c>
      <c r="D631" t="str">
        <f>PROPER(Table1[[#This Row],[artist(s)_name]])</f>
        <v>Kendrick Lamar, Baby Keem</v>
      </c>
      <c r="E631">
        <v>2</v>
      </c>
      <c r="F631" s="5">
        <f>IF(Table1[[#This Row],[Artist Count]]&gt;=4, "4+", Table1[[#This Row],[Artist Count]])</f>
        <v>2</v>
      </c>
      <c r="G631">
        <v>2021</v>
      </c>
      <c r="H631">
        <v>8</v>
      </c>
      <c r="I631">
        <v>27</v>
      </c>
      <c r="J631" s="4">
        <f>DATE(Table1[[#This Row],[Released Year]],Table1[[#This Row],[Released Month]],Table1[[#This Row],[Released Day]])</f>
        <v>44435</v>
      </c>
      <c r="K631">
        <v>6308</v>
      </c>
      <c r="L631">
        <v>5</v>
      </c>
      <c r="M631" s="3">
        <v>560222750</v>
      </c>
      <c r="N631">
        <v>114</v>
      </c>
      <c r="O631">
        <v>15</v>
      </c>
      <c r="P631">
        <v>63</v>
      </c>
      <c r="Q631">
        <v>0</v>
      </c>
      <c r="R631">
        <v>2</v>
      </c>
      <c r="S631">
        <v>134</v>
      </c>
      <c r="T631" t="s">
        <v>30</v>
      </c>
      <c r="U631" t="s">
        <v>27</v>
      </c>
      <c r="V631">
        <v>71</v>
      </c>
      <c r="W631" t="str" cm="1">
        <f t="array" ref="W631">_xlfn.IFS(Table1[[#This Row],[Danceability %]]&lt;=35,"Low",Table1[[#This Row],[Danceability %]]&lt;=70,"Medium",Table1[[#This Row],[Danceability %]]&gt;70,"High")</f>
        <v>High</v>
      </c>
      <c r="X631">
        <v>14</v>
      </c>
      <c r="Y631">
        <v>61</v>
      </c>
      <c r="Z631" t="str" cm="1">
        <f t="array" ref="Z631">_xlfn.IFS(Table1[[#This Row],[Energy %]]&lt;=35,"Low",Table1[[#This Row],[Energy %]]&lt;=70,"Medium",Table1[[#This Row],[Energy %]]&gt;70,"High")</f>
        <v>Medium</v>
      </c>
      <c r="AA631">
        <v>1</v>
      </c>
      <c r="AB631" t="str" cm="1">
        <f t="array" ref="AB631">_xlfn.IFS(Table1[[#This Row],[Acousticness %]]&lt;=35,"Low",Table1[[#This Row],[Acousticness %]]&lt;=70,"Medium",Table1[[#This Row],[Acousticness %]]&gt;70,"High")</f>
        <v>Low</v>
      </c>
      <c r="AC631">
        <v>0</v>
      </c>
      <c r="AD631">
        <v>23</v>
      </c>
      <c r="AE631">
        <v>33</v>
      </c>
    </row>
    <row r="632" spans="1:31" x14ac:dyDescent="0.3">
      <c r="A632" t="s">
        <v>1116</v>
      </c>
      <c r="B632" t="str">
        <f>PROPER(Table1[[#This Row],[track_name]])</f>
        <v>Mr. Brightside</v>
      </c>
      <c r="C632" t="s">
        <v>1117</v>
      </c>
      <c r="D632" t="str">
        <f>PROPER(Table1[[#This Row],[artist(s)_name]])</f>
        <v>The Killers</v>
      </c>
      <c r="E632">
        <v>1</v>
      </c>
      <c r="F632" s="5">
        <f>IF(Table1[[#This Row],[Artist Count]]&gt;=4, "4+", Table1[[#This Row],[Artist Count]])</f>
        <v>1</v>
      </c>
      <c r="G632">
        <v>2003</v>
      </c>
      <c r="H632">
        <v>9</v>
      </c>
      <c r="I632">
        <v>23</v>
      </c>
      <c r="J632" s="4">
        <f>DATE(Table1[[#This Row],[Released Year]],Table1[[#This Row],[Released Month]],Table1[[#This Row],[Released Day]])</f>
        <v>37887</v>
      </c>
      <c r="K632">
        <v>51979</v>
      </c>
      <c r="L632">
        <v>15</v>
      </c>
      <c r="M632" s="3">
        <v>1806617704</v>
      </c>
      <c r="N632">
        <v>306</v>
      </c>
      <c r="O632">
        <v>99</v>
      </c>
      <c r="P632" s="1">
        <v>5063</v>
      </c>
      <c r="Q632">
        <v>2</v>
      </c>
      <c r="R632">
        <v>120</v>
      </c>
      <c r="S632">
        <v>148</v>
      </c>
      <c r="T632" t="s">
        <v>30</v>
      </c>
      <c r="U632" t="s">
        <v>27</v>
      </c>
      <c r="V632">
        <v>35</v>
      </c>
      <c r="W632" t="str" cm="1">
        <f t="array" ref="W632">_xlfn.IFS(Table1[[#This Row],[Danceability %]]&lt;=35,"Low",Table1[[#This Row],[Danceability %]]&lt;=70,"Medium",Table1[[#This Row],[Danceability %]]&gt;70,"High")</f>
        <v>Low</v>
      </c>
      <c r="X632">
        <v>24</v>
      </c>
      <c r="Y632">
        <v>93</v>
      </c>
      <c r="Z632" t="str" cm="1">
        <f t="array" ref="Z632">_xlfn.IFS(Table1[[#This Row],[Energy %]]&lt;=35,"Low",Table1[[#This Row],[Energy %]]&lt;=70,"Medium",Table1[[#This Row],[Energy %]]&gt;70,"High")</f>
        <v>High</v>
      </c>
      <c r="AA632">
        <v>0</v>
      </c>
      <c r="AB632" t="str" cm="1">
        <f t="array" ref="AB632">_xlfn.IFS(Table1[[#This Row],[Acousticness %]]&lt;=35,"Low",Table1[[#This Row],[Acousticness %]]&lt;=70,"Medium",Table1[[#This Row],[Acousticness %]]&gt;70,"High")</f>
        <v>Low</v>
      </c>
      <c r="AC632">
        <v>0</v>
      </c>
      <c r="AD632">
        <v>10</v>
      </c>
      <c r="AE632">
        <v>8</v>
      </c>
    </row>
    <row r="633" spans="1:31" x14ac:dyDescent="0.3">
      <c r="A633" t="s">
        <v>1118</v>
      </c>
      <c r="B633" t="str">
        <f>PROPER(Table1[[#This Row],[track_name]])</f>
        <v>Blessed-Cursed</v>
      </c>
      <c r="C633" t="s">
        <v>438</v>
      </c>
      <c r="D633" t="str">
        <f>PROPER(Table1[[#This Row],[artist(s)_name]])</f>
        <v>Enhypen</v>
      </c>
      <c r="E633">
        <v>1</v>
      </c>
      <c r="F633" s="5">
        <f>IF(Table1[[#This Row],[Artist Count]]&gt;=4, "4+", Table1[[#This Row],[Artist Count]])</f>
        <v>1</v>
      </c>
      <c r="G633">
        <v>2022</v>
      </c>
      <c r="H633">
        <v>1</v>
      </c>
      <c r="I633">
        <v>10</v>
      </c>
      <c r="J633" s="4">
        <f>DATE(Table1[[#This Row],[Released Year]],Table1[[#This Row],[Released Month]],Table1[[#This Row],[Released Day]])</f>
        <v>44571</v>
      </c>
      <c r="K633">
        <v>246</v>
      </c>
      <c r="L633">
        <v>0</v>
      </c>
      <c r="M633" s="3">
        <v>77337771</v>
      </c>
      <c r="N633">
        <v>2</v>
      </c>
      <c r="O633">
        <v>12</v>
      </c>
      <c r="P633">
        <v>10</v>
      </c>
      <c r="Q633">
        <v>0</v>
      </c>
      <c r="R633">
        <v>0</v>
      </c>
      <c r="S633">
        <v>127</v>
      </c>
      <c r="T633" t="s">
        <v>100</v>
      </c>
      <c r="U633" t="s">
        <v>39</v>
      </c>
      <c r="V633">
        <v>60</v>
      </c>
      <c r="W633" t="str" cm="1">
        <f t="array" ref="W633">_xlfn.IFS(Table1[[#This Row],[Danceability %]]&lt;=35,"Low",Table1[[#This Row],[Danceability %]]&lt;=70,"Medium",Table1[[#This Row],[Danceability %]]&gt;70,"High")</f>
        <v>Medium</v>
      </c>
      <c r="X633">
        <v>40</v>
      </c>
      <c r="Y633">
        <v>89</v>
      </c>
      <c r="Z633" t="str" cm="1">
        <f t="array" ref="Z633">_xlfn.IFS(Table1[[#This Row],[Energy %]]&lt;=35,"Low",Table1[[#This Row],[Energy %]]&lt;=70,"Medium",Table1[[#This Row],[Energy %]]&gt;70,"High")</f>
        <v>High</v>
      </c>
      <c r="AA633">
        <v>9</v>
      </c>
      <c r="AB633" t="str" cm="1">
        <f t="array" ref="AB633">_xlfn.IFS(Table1[[#This Row],[Acousticness %]]&lt;=35,"Low",Table1[[#This Row],[Acousticness %]]&lt;=70,"Medium",Table1[[#This Row],[Acousticness %]]&gt;70,"High")</f>
        <v>Low</v>
      </c>
      <c r="AC633">
        <v>0</v>
      </c>
      <c r="AD633">
        <v>60</v>
      </c>
      <c r="AE633">
        <v>6</v>
      </c>
    </row>
    <row r="634" spans="1:31" x14ac:dyDescent="0.3">
      <c r="A634" t="s">
        <v>1119</v>
      </c>
      <c r="B634" t="str">
        <f>PROPER(Table1[[#This Row],[track_name]])</f>
        <v>Am Remix</v>
      </c>
      <c r="C634" t="s">
        <v>1120</v>
      </c>
      <c r="D634" t="str">
        <f>PROPER(Table1[[#This Row],[artist(s)_name]])</f>
        <v>J Balvin, Nio Garcia, Bad Bunny</v>
      </c>
      <c r="E634">
        <v>3</v>
      </c>
      <c r="F634" s="5">
        <f>IF(Table1[[#This Row],[Artist Count]]&gt;=4, "4+", Table1[[#This Row],[Artist Count]])</f>
        <v>3</v>
      </c>
      <c r="G634">
        <v>2021</v>
      </c>
      <c r="H634">
        <v>6</v>
      </c>
      <c r="I634">
        <v>24</v>
      </c>
      <c r="J634" s="4">
        <f>DATE(Table1[[#This Row],[Released Year]],Table1[[#This Row],[Released Month]],Table1[[#This Row],[Released Day]])</f>
        <v>44371</v>
      </c>
      <c r="K634">
        <v>6556</v>
      </c>
      <c r="L634">
        <v>0</v>
      </c>
      <c r="M634" s="3">
        <v>528544703</v>
      </c>
      <c r="N634">
        <v>93</v>
      </c>
      <c r="O634">
        <v>5</v>
      </c>
      <c r="P634">
        <v>67</v>
      </c>
      <c r="Q634">
        <v>1</v>
      </c>
      <c r="R634">
        <v>0</v>
      </c>
      <c r="S634">
        <v>172</v>
      </c>
      <c r="T634" t="s">
        <v>53</v>
      </c>
      <c r="U634" t="s">
        <v>39</v>
      </c>
      <c r="V634">
        <v>74</v>
      </c>
      <c r="W634" t="str" cm="1">
        <f t="array" ref="W634">_xlfn.IFS(Table1[[#This Row],[Danceability %]]&lt;=35,"Low",Table1[[#This Row],[Danceability %]]&lt;=70,"Medium",Table1[[#This Row],[Danceability %]]&gt;70,"High")</f>
        <v>High</v>
      </c>
      <c r="X634">
        <v>79</v>
      </c>
      <c r="Y634">
        <v>66</v>
      </c>
      <c r="Z634" t="str" cm="1">
        <f t="array" ref="Z634">_xlfn.IFS(Table1[[#This Row],[Energy %]]&lt;=35,"Low",Table1[[#This Row],[Energy %]]&lt;=70,"Medium",Table1[[#This Row],[Energy %]]&gt;70,"High")</f>
        <v>Medium</v>
      </c>
      <c r="AA634">
        <v>11</v>
      </c>
      <c r="AB634" t="str" cm="1">
        <f t="array" ref="AB634">_xlfn.IFS(Table1[[#This Row],[Acousticness %]]&lt;=35,"Low",Table1[[#This Row],[Acousticness %]]&lt;=70,"Medium",Table1[[#This Row],[Acousticness %]]&gt;70,"High")</f>
        <v>Low</v>
      </c>
      <c r="AC634">
        <v>0</v>
      </c>
      <c r="AD634">
        <v>8</v>
      </c>
      <c r="AE634">
        <v>16</v>
      </c>
    </row>
    <row r="635" spans="1:31" x14ac:dyDescent="0.3">
      <c r="A635" t="s">
        <v>1121</v>
      </c>
      <c r="B635" t="str">
        <f>PROPER(Table1[[#This Row],[track_name]])</f>
        <v>Streets</v>
      </c>
      <c r="C635" t="s">
        <v>794</v>
      </c>
      <c r="D635" t="str">
        <f>PROPER(Table1[[#This Row],[artist(s)_name]])</f>
        <v>Doja Cat</v>
      </c>
      <c r="E635">
        <v>1</v>
      </c>
      <c r="F635" s="5">
        <f>IF(Table1[[#This Row],[Artist Count]]&gt;=4, "4+", Table1[[#This Row],[Artist Count]])</f>
        <v>1</v>
      </c>
      <c r="G635">
        <v>2019</v>
      </c>
      <c r="H635">
        <v>11</v>
      </c>
      <c r="I635">
        <v>7</v>
      </c>
      <c r="J635" s="4">
        <f>DATE(Table1[[#This Row],[Released Year]],Table1[[#This Row],[Released Month]],Table1[[#This Row],[Released Day]])</f>
        <v>43776</v>
      </c>
      <c r="K635">
        <v>5728</v>
      </c>
      <c r="L635">
        <v>0</v>
      </c>
      <c r="M635" s="3">
        <v>865640097</v>
      </c>
      <c r="N635">
        <v>85</v>
      </c>
      <c r="O635">
        <v>87</v>
      </c>
      <c r="P635">
        <v>179</v>
      </c>
      <c r="Q635">
        <v>0</v>
      </c>
      <c r="R635">
        <v>12</v>
      </c>
      <c r="S635">
        <v>90</v>
      </c>
      <c r="T635" t="s">
        <v>26</v>
      </c>
      <c r="U635" t="s">
        <v>27</v>
      </c>
      <c r="V635">
        <v>75</v>
      </c>
      <c r="W635" t="str" cm="1">
        <f t="array" ref="W635">_xlfn.IFS(Table1[[#This Row],[Danceability %]]&lt;=35,"Low",Table1[[#This Row],[Danceability %]]&lt;=70,"Medium",Table1[[#This Row],[Danceability %]]&gt;70,"High")</f>
        <v>High</v>
      </c>
      <c r="X635">
        <v>19</v>
      </c>
      <c r="Y635">
        <v>46</v>
      </c>
      <c r="Z635" t="str" cm="1">
        <f t="array" ref="Z635">_xlfn.IFS(Table1[[#This Row],[Energy %]]&lt;=35,"Low",Table1[[#This Row],[Energy %]]&lt;=70,"Medium",Table1[[#This Row],[Energy %]]&gt;70,"High")</f>
        <v>Medium</v>
      </c>
      <c r="AA635">
        <v>21</v>
      </c>
      <c r="AB635" t="str" cm="1">
        <f t="array" ref="AB635">_xlfn.IFS(Table1[[#This Row],[Acousticness %]]&lt;=35,"Low",Table1[[#This Row],[Acousticness %]]&lt;=70,"Medium",Table1[[#This Row],[Acousticness %]]&gt;70,"High")</f>
        <v>Low</v>
      </c>
      <c r="AC635">
        <v>4</v>
      </c>
      <c r="AD635">
        <v>34</v>
      </c>
      <c r="AE635">
        <v>8</v>
      </c>
    </row>
    <row r="636" spans="1:31" x14ac:dyDescent="0.3">
      <c r="A636" t="s">
        <v>1122</v>
      </c>
      <c r="B636" t="str">
        <f>PROPER(Table1[[#This Row],[track_name]])</f>
        <v>Shallow</v>
      </c>
      <c r="C636" t="s">
        <v>1123</v>
      </c>
      <c r="D636" t="str">
        <f>PROPER(Table1[[#This Row],[artist(s)_name]])</f>
        <v>Lady Gaga, Bradley Cooper</v>
      </c>
      <c r="E636">
        <v>2</v>
      </c>
      <c r="F636" s="5">
        <f>IF(Table1[[#This Row],[Artist Count]]&gt;=4, "4+", Table1[[#This Row],[Artist Count]])</f>
        <v>2</v>
      </c>
      <c r="G636">
        <v>2018</v>
      </c>
      <c r="H636">
        <v>9</v>
      </c>
      <c r="I636">
        <v>27</v>
      </c>
      <c r="J636" s="4">
        <f>DATE(Table1[[#This Row],[Released Year]],Table1[[#This Row],[Released Month]],Table1[[#This Row],[Released Day]])</f>
        <v>43370</v>
      </c>
      <c r="K636">
        <v>16636</v>
      </c>
      <c r="L636">
        <v>12</v>
      </c>
      <c r="M636" s="3">
        <v>2159346687</v>
      </c>
      <c r="N636">
        <v>368</v>
      </c>
      <c r="O636">
        <v>155</v>
      </c>
      <c r="P636" s="1">
        <v>2854</v>
      </c>
      <c r="Q636">
        <v>6</v>
      </c>
      <c r="R636">
        <v>121</v>
      </c>
      <c r="S636">
        <v>96</v>
      </c>
      <c r="T636" t="s">
        <v>73</v>
      </c>
      <c r="U636" t="s">
        <v>27</v>
      </c>
      <c r="V636">
        <v>57</v>
      </c>
      <c r="W636" t="str" cm="1">
        <f t="array" ref="W636">_xlfn.IFS(Table1[[#This Row],[Danceability %]]&lt;=35,"Low",Table1[[#This Row],[Danceability %]]&lt;=70,"Medium",Table1[[#This Row],[Danceability %]]&gt;70,"High")</f>
        <v>Medium</v>
      </c>
      <c r="X636">
        <v>30</v>
      </c>
      <c r="Y636">
        <v>40</v>
      </c>
      <c r="Z636" t="str" cm="1">
        <f t="array" ref="Z636">_xlfn.IFS(Table1[[#This Row],[Energy %]]&lt;=35,"Low",Table1[[#This Row],[Energy %]]&lt;=70,"Medium",Table1[[#This Row],[Energy %]]&gt;70,"High")</f>
        <v>Medium</v>
      </c>
      <c r="AA636">
        <v>38</v>
      </c>
      <c r="AB636" t="str" cm="1">
        <f t="array" ref="AB636">_xlfn.IFS(Table1[[#This Row],[Acousticness %]]&lt;=35,"Low",Table1[[#This Row],[Acousticness %]]&lt;=70,"Medium",Table1[[#This Row],[Acousticness %]]&gt;70,"High")</f>
        <v>Medium</v>
      </c>
      <c r="AC636">
        <v>0</v>
      </c>
      <c r="AD636">
        <v>26</v>
      </c>
      <c r="AE636">
        <v>3</v>
      </c>
    </row>
    <row r="637" spans="1:31" x14ac:dyDescent="0.3">
      <c r="A637" t="s">
        <v>1124</v>
      </c>
      <c r="B637" t="str">
        <f>PROPER(Table1[[#This Row],[track_name]])</f>
        <v>Polaroid Love</v>
      </c>
      <c r="C637" t="s">
        <v>438</v>
      </c>
      <c r="D637" t="str">
        <f>PROPER(Table1[[#This Row],[artist(s)_name]])</f>
        <v>Enhypen</v>
      </c>
      <c r="E637">
        <v>1</v>
      </c>
      <c r="F637" s="5">
        <f>IF(Table1[[#This Row],[Artist Count]]&gt;=4, "4+", Table1[[#This Row],[Artist Count]])</f>
        <v>1</v>
      </c>
      <c r="G637">
        <v>2022</v>
      </c>
      <c r="H637">
        <v>1</v>
      </c>
      <c r="I637">
        <v>10</v>
      </c>
      <c r="J637" s="4">
        <f>DATE(Table1[[#This Row],[Released Year]],Table1[[#This Row],[Released Month]],Table1[[#This Row],[Released Day]])</f>
        <v>44571</v>
      </c>
      <c r="K637">
        <v>461</v>
      </c>
      <c r="L637">
        <v>0</v>
      </c>
      <c r="M637" s="3">
        <v>211372494</v>
      </c>
      <c r="N637">
        <v>10</v>
      </c>
      <c r="O637">
        <v>56</v>
      </c>
      <c r="P637">
        <v>17</v>
      </c>
      <c r="Q637">
        <v>0</v>
      </c>
      <c r="R637">
        <v>0</v>
      </c>
      <c r="S637">
        <v>138</v>
      </c>
      <c r="T637" t="s">
        <v>73</v>
      </c>
      <c r="U637" t="s">
        <v>39</v>
      </c>
      <c r="V637">
        <v>74</v>
      </c>
      <c r="W637" t="str" cm="1">
        <f t="array" ref="W637">_xlfn.IFS(Table1[[#This Row],[Danceability %]]&lt;=35,"Low",Table1[[#This Row],[Danceability %]]&lt;=70,"Medium",Table1[[#This Row],[Danceability %]]&gt;70,"High")</f>
        <v>High</v>
      </c>
      <c r="X637">
        <v>65</v>
      </c>
      <c r="Y637">
        <v>67</v>
      </c>
      <c r="Z637" t="str" cm="1">
        <f t="array" ref="Z637">_xlfn.IFS(Table1[[#This Row],[Energy %]]&lt;=35,"Low",Table1[[#This Row],[Energy %]]&lt;=70,"Medium",Table1[[#This Row],[Energy %]]&gt;70,"High")</f>
        <v>Medium</v>
      </c>
      <c r="AA637">
        <v>46</v>
      </c>
      <c r="AB637" t="str" cm="1">
        <f t="array" ref="AB637">_xlfn.IFS(Table1[[#This Row],[Acousticness %]]&lt;=35,"Low",Table1[[#This Row],[Acousticness %]]&lt;=70,"Medium",Table1[[#This Row],[Acousticness %]]&gt;70,"High")</f>
        <v>Medium</v>
      </c>
      <c r="AC637">
        <v>0</v>
      </c>
      <c r="AD637">
        <v>36</v>
      </c>
      <c r="AE637">
        <v>4</v>
      </c>
    </row>
    <row r="638" spans="1:31" x14ac:dyDescent="0.3">
      <c r="A638" t="s">
        <v>1125</v>
      </c>
      <c r="B638" t="str">
        <f>PROPER(Table1[[#This Row],[track_name]])</f>
        <v>Leave Before You Love Me (With Jonas Brothers)</v>
      </c>
      <c r="C638" t="s">
        <v>1126</v>
      </c>
      <c r="D638" t="str">
        <f>PROPER(Table1[[#This Row],[artist(s)_name]])</f>
        <v>Marshmello, Jonas Brothers</v>
      </c>
      <c r="E638">
        <v>2</v>
      </c>
      <c r="F638" s="5">
        <f>IF(Table1[[#This Row],[Artist Count]]&gt;=4, "4+", Table1[[#This Row],[Artist Count]])</f>
        <v>2</v>
      </c>
      <c r="G638">
        <v>2021</v>
      </c>
      <c r="H638">
        <v>4</v>
      </c>
      <c r="I638">
        <v>28</v>
      </c>
      <c r="J638" s="4">
        <f>DATE(Table1[[#This Row],[Released Year]],Table1[[#This Row],[Released Month]],Table1[[#This Row],[Released Day]])</f>
        <v>44314</v>
      </c>
      <c r="K638">
        <v>4893</v>
      </c>
      <c r="L638">
        <v>4</v>
      </c>
      <c r="M638" s="3">
        <v>651732901</v>
      </c>
      <c r="N638">
        <v>143</v>
      </c>
      <c r="O638">
        <v>24</v>
      </c>
      <c r="P638">
        <v>110</v>
      </c>
      <c r="Q638">
        <v>0</v>
      </c>
      <c r="R638">
        <v>70</v>
      </c>
      <c r="S638">
        <v>120</v>
      </c>
      <c r="T638" t="s">
        <v>73</v>
      </c>
      <c r="U638" t="s">
        <v>27</v>
      </c>
      <c r="V638">
        <v>72</v>
      </c>
      <c r="W638" t="str" cm="1">
        <f t="array" ref="W638">_xlfn.IFS(Table1[[#This Row],[Danceability %]]&lt;=35,"Low",Table1[[#This Row],[Danceability %]]&lt;=70,"Medium",Table1[[#This Row],[Danceability %]]&gt;70,"High")</f>
        <v>High</v>
      </c>
      <c r="X638">
        <v>67</v>
      </c>
      <c r="Y638">
        <v>72</v>
      </c>
      <c r="Z638" t="str" cm="1">
        <f t="array" ref="Z638">_xlfn.IFS(Table1[[#This Row],[Energy %]]&lt;=35,"Low",Table1[[#This Row],[Energy %]]&lt;=70,"Medium",Table1[[#This Row],[Energy %]]&gt;70,"High")</f>
        <v>High</v>
      </c>
      <c r="AA638">
        <v>0</v>
      </c>
      <c r="AB638" t="str" cm="1">
        <f t="array" ref="AB638">_xlfn.IFS(Table1[[#This Row],[Acousticness %]]&lt;=35,"Low",Table1[[#This Row],[Acousticness %]]&lt;=70,"Medium",Table1[[#This Row],[Acousticness %]]&gt;70,"High")</f>
        <v>Low</v>
      </c>
      <c r="AC638">
        <v>0</v>
      </c>
      <c r="AD638">
        <v>13</v>
      </c>
      <c r="AE638">
        <v>4</v>
      </c>
    </row>
    <row r="639" spans="1:31" x14ac:dyDescent="0.3">
      <c r="A639" t="s">
        <v>1127</v>
      </c>
      <c r="B639" t="str">
        <f>PROPER(Table1[[#This Row],[track_name]])</f>
        <v>Permission To Dance</v>
      </c>
      <c r="C639" t="s">
        <v>221</v>
      </c>
      <c r="D639" t="str">
        <f>PROPER(Table1[[#This Row],[artist(s)_name]])</f>
        <v>Bts</v>
      </c>
      <c r="E639">
        <v>1</v>
      </c>
      <c r="F639" s="5">
        <f>IF(Table1[[#This Row],[Artist Count]]&gt;=4, "4+", Table1[[#This Row],[Artist Count]])</f>
        <v>1</v>
      </c>
      <c r="G639">
        <v>2021</v>
      </c>
      <c r="H639">
        <v>7</v>
      </c>
      <c r="I639">
        <v>9</v>
      </c>
      <c r="J639" s="4">
        <f>DATE(Table1[[#This Row],[Released Year]],Table1[[#This Row],[Released Month]],Table1[[#This Row],[Released Day]])</f>
        <v>44386</v>
      </c>
      <c r="K639">
        <v>1801</v>
      </c>
      <c r="L639">
        <v>2</v>
      </c>
      <c r="M639" s="3">
        <v>608334048</v>
      </c>
      <c r="N639">
        <v>77</v>
      </c>
      <c r="O639">
        <v>134</v>
      </c>
      <c r="P639">
        <v>74</v>
      </c>
      <c r="Q639">
        <v>0</v>
      </c>
      <c r="R639">
        <v>2</v>
      </c>
      <c r="S639">
        <v>125</v>
      </c>
      <c r="T639" t="s">
        <v>36</v>
      </c>
      <c r="U639" t="s">
        <v>27</v>
      </c>
      <c r="V639">
        <v>70</v>
      </c>
      <c r="W639" t="str" cm="1">
        <f t="array" ref="W639">_xlfn.IFS(Table1[[#This Row],[Danceability %]]&lt;=35,"Low",Table1[[#This Row],[Danceability %]]&lt;=70,"Medium",Table1[[#This Row],[Danceability %]]&gt;70,"High")</f>
        <v>Medium</v>
      </c>
      <c r="X639">
        <v>65</v>
      </c>
      <c r="Y639">
        <v>74</v>
      </c>
      <c r="Z639" t="str" cm="1">
        <f t="array" ref="Z639">_xlfn.IFS(Table1[[#This Row],[Energy %]]&lt;=35,"Low",Table1[[#This Row],[Energy %]]&lt;=70,"Medium",Table1[[#This Row],[Energy %]]&gt;70,"High")</f>
        <v>High</v>
      </c>
      <c r="AA639">
        <v>1</v>
      </c>
      <c r="AB639" t="str" cm="1">
        <f t="array" ref="AB639">_xlfn.IFS(Table1[[#This Row],[Acousticness %]]&lt;=35,"Low",Table1[[#This Row],[Acousticness %]]&lt;=70,"Medium",Table1[[#This Row],[Acousticness %]]&gt;70,"High")</f>
        <v>Low</v>
      </c>
      <c r="AC639">
        <v>0</v>
      </c>
      <c r="AD639">
        <v>34</v>
      </c>
      <c r="AE639">
        <v>4</v>
      </c>
    </row>
    <row r="640" spans="1:31" x14ac:dyDescent="0.3">
      <c r="A640" t="s">
        <v>1128</v>
      </c>
      <c r="B640" t="str">
        <f>PROPER(Table1[[#This Row],[track_name]])</f>
        <v>Friday (Feat. Mufasa &amp; Hypeman) - Dopamine Re-Edit</v>
      </c>
      <c r="C640" t="s">
        <v>1129</v>
      </c>
      <c r="D640" t="str">
        <f>PROPER(Table1[[#This Row],[artist(s)_name]])</f>
        <v>Riton, Nightcrawlers, Mufasa &amp; Hypeman, Dopamine</v>
      </c>
      <c r="E640">
        <v>4</v>
      </c>
      <c r="F640" s="5" t="str">
        <f>IF(Table1[[#This Row],[Artist Count]]&gt;=4, "4+", Table1[[#This Row],[Artist Count]])</f>
        <v>4+</v>
      </c>
      <c r="G640">
        <v>2021</v>
      </c>
      <c r="H640">
        <v>1</v>
      </c>
      <c r="I640">
        <v>15</v>
      </c>
      <c r="J640" s="4">
        <f>DATE(Table1[[#This Row],[Released Year]],Table1[[#This Row],[Released Month]],Table1[[#This Row],[Released Day]])</f>
        <v>44211</v>
      </c>
      <c r="K640">
        <v>12043</v>
      </c>
      <c r="L640">
        <v>0</v>
      </c>
      <c r="M640" s="3">
        <v>863756573</v>
      </c>
      <c r="N640">
        <v>209</v>
      </c>
      <c r="O640">
        <v>54</v>
      </c>
      <c r="P640">
        <v>710</v>
      </c>
      <c r="Q640">
        <v>0</v>
      </c>
      <c r="R640">
        <v>18</v>
      </c>
      <c r="S640">
        <v>123</v>
      </c>
      <c r="T640" t="s">
        <v>50</v>
      </c>
      <c r="U640" t="s">
        <v>27</v>
      </c>
      <c r="V640">
        <v>82</v>
      </c>
      <c r="W640" t="str" cm="1">
        <f t="array" ref="W640">_xlfn.IFS(Table1[[#This Row],[Danceability %]]&lt;=35,"Low",Table1[[#This Row],[Danceability %]]&lt;=70,"Medium",Table1[[#This Row],[Danceability %]]&gt;70,"High")</f>
        <v>High</v>
      </c>
      <c r="X640">
        <v>80</v>
      </c>
      <c r="Y640">
        <v>86</v>
      </c>
      <c r="Z640" t="str" cm="1">
        <f t="array" ref="Z640">_xlfn.IFS(Table1[[#This Row],[Energy %]]&lt;=35,"Low",Table1[[#This Row],[Energy %]]&lt;=70,"Medium",Table1[[#This Row],[Energy %]]&gt;70,"High")</f>
        <v>High</v>
      </c>
      <c r="AA640">
        <v>1</v>
      </c>
      <c r="AB640" t="str" cm="1">
        <f t="array" ref="AB640">_xlfn.IFS(Table1[[#This Row],[Acousticness %]]&lt;=35,"Low",Table1[[#This Row],[Acousticness %]]&lt;=70,"Medium",Table1[[#This Row],[Acousticness %]]&gt;70,"High")</f>
        <v>Low</v>
      </c>
      <c r="AC640">
        <v>0</v>
      </c>
      <c r="AD640">
        <v>30</v>
      </c>
      <c r="AE640">
        <v>13</v>
      </c>
    </row>
    <row r="641" spans="1:31" x14ac:dyDescent="0.3">
      <c r="A641" t="s">
        <v>1130</v>
      </c>
      <c r="B641" t="str">
        <f>PROPER(Table1[[#This Row],[track_name]])</f>
        <v>Rapstar</v>
      </c>
      <c r="C641" t="s">
        <v>1131</v>
      </c>
      <c r="D641" t="str">
        <f>PROPER(Table1[[#This Row],[artist(s)_name]])</f>
        <v>Polo G</v>
      </c>
      <c r="E641">
        <v>1</v>
      </c>
      <c r="F641" s="5">
        <f>IF(Table1[[#This Row],[Artist Count]]&gt;=4, "4+", Table1[[#This Row],[Artist Count]])</f>
        <v>1</v>
      </c>
      <c r="G641">
        <v>2021</v>
      </c>
      <c r="H641">
        <v>4</v>
      </c>
      <c r="I641">
        <v>9</v>
      </c>
      <c r="J641" s="4">
        <f>DATE(Table1[[#This Row],[Released Year]],Table1[[#This Row],[Released Month]],Table1[[#This Row],[Released Day]])</f>
        <v>44295</v>
      </c>
      <c r="K641">
        <v>4731</v>
      </c>
      <c r="L641">
        <v>0</v>
      </c>
      <c r="M641" s="3">
        <v>797402345</v>
      </c>
      <c r="N641">
        <v>141</v>
      </c>
      <c r="O641">
        <v>12</v>
      </c>
      <c r="P641">
        <v>78</v>
      </c>
      <c r="Q641">
        <v>0</v>
      </c>
      <c r="R641">
        <v>0</v>
      </c>
      <c r="S641">
        <v>81</v>
      </c>
      <c r="T641" t="s">
        <v>53</v>
      </c>
      <c r="U641" t="s">
        <v>27</v>
      </c>
      <c r="V641">
        <v>79</v>
      </c>
      <c r="W641" t="str" cm="1">
        <f t="array" ref="W641">_xlfn.IFS(Table1[[#This Row],[Danceability %]]&lt;=35,"Low",Table1[[#This Row],[Danceability %]]&lt;=70,"Medium",Table1[[#This Row],[Danceability %]]&gt;70,"High")</f>
        <v>High</v>
      </c>
      <c r="X641">
        <v>44</v>
      </c>
      <c r="Y641">
        <v>54</v>
      </c>
      <c r="Z641" t="str" cm="1">
        <f t="array" ref="Z641">_xlfn.IFS(Table1[[#This Row],[Energy %]]&lt;=35,"Low",Table1[[#This Row],[Energy %]]&lt;=70,"Medium",Table1[[#This Row],[Energy %]]&gt;70,"High")</f>
        <v>Medium</v>
      </c>
      <c r="AA641">
        <v>41</v>
      </c>
      <c r="AB641" t="str" cm="1">
        <f t="array" ref="AB641">_xlfn.IFS(Table1[[#This Row],[Acousticness %]]&lt;=35,"Low",Table1[[#This Row],[Acousticness %]]&lt;=70,"Medium",Table1[[#This Row],[Acousticness %]]&gt;70,"High")</f>
        <v>Medium</v>
      </c>
      <c r="AC641">
        <v>0</v>
      </c>
      <c r="AD641">
        <v>13</v>
      </c>
      <c r="AE641">
        <v>24</v>
      </c>
    </row>
    <row r="642" spans="1:31" x14ac:dyDescent="0.3">
      <c r="A642" t="s">
        <v>1132</v>
      </c>
      <c r="B642" t="str">
        <f>PROPER(Table1[[#This Row],[track_name]])</f>
        <v>'Till I Collapse</v>
      </c>
      <c r="C642" t="s">
        <v>1133</v>
      </c>
      <c r="D642" t="str">
        <f>PROPER(Table1[[#This Row],[artist(s)_name]])</f>
        <v>Eminem, Nate Dogg</v>
      </c>
      <c r="E642">
        <v>2</v>
      </c>
      <c r="F642" s="5">
        <f>IF(Table1[[#This Row],[Artist Count]]&gt;=4, "4+", Table1[[#This Row],[Artist Count]])</f>
        <v>2</v>
      </c>
      <c r="G642">
        <v>2002</v>
      </c>
      <c r="H642">
        <v>5</v>
      </c>
      <c r="I642">
        <v>26</v>
      </c>
      <c r="J642" s="4">
        <f>DATE(Table1[[#This Row],[Released Year]],Table1[[#This Row],[Released Month]],Table1[[#This Row],[Released Day]])</f>
        <v>37402</v>
      </c>
      <c r="K642">
        <v>22923</v>
      </c>
      <c r="L642">
        <v>0</v>
      </c>
      <c r="M642" s="3">
        <v>1695712020</v>
      </c>
      <c r="N642">
        <v>78</v>
      </c>
      <c r="O642">
        <v>46</v>
      </c>
      <c r="P642" s="1">
        <v>2515</v>
      </c>
      <c r="Q642">
        <v>1</v>
      </c>
      <c r="R642">
        <v>0</v>
      </c>
      <c r="S642">
        <v>171</v>
      </c>
      <c r="T642" t="s">
        <v>30</v>
      </c>
      <c r="U642" t="s">
        <v>27</v>
      </c>
      <c r="V642">
        <v>55</v>
      </c>
      <c r="W642" t="str" cm="1">
        <f t="array" ref="W642">_xlfn.IFS(Table1[[#This Row],[Danceability %]]&lt;=35,"Low",Table1[[#This Row],[Danceability %]]&lt;=70,"Medium",Table1[[#This Row],[Danceability %]]&gt;70,"High")</f>
        <v>Medium</v>
      </c>
      <c r="X642">
        <v>10</v>
      </c>
      <c r="Y642">
        <v>85</v>
      </c>
      <c r="Z642" t="str" cm="1">
        <f t="array" ref="Z642">_xlfn.IFS(Table1[[#This Row],[Energy %]]&lt;=35,"Low",Table1[[#This Row],[Energy %]]&lt;=70,"Medium",Table1[[#This Row],[Energy %]]&gt;70,"High")</f>
        <v>High</v>
      </c>
      <c r="AA642">
        <v>7</v>
      </c>
      <c r="AB642" t="str" cm="1">
        <f t="array" ref="AB642">_xlfn.IFS(Table1[[#This Row],[Acousticness %]]&lt;=35,"Low",Table1[[#This Row],[Acousticness %]]&lt;=70,"Medium",Table1[[#This Row],[Acousticness %]]&gt;70,"High")</f>
        <v>Low</v>
      </c>
      <c r="AC642">
        <v>0</v>
      </c>
      <c r="AD642">
        <v>8</v>
      </c>
      <c r="AE642">
        <v>20</v>
      </c>
    </row>
    <row r="643" spans="1:31" x14ac:dyDescent="0.3">
      <c r="A643" t="s">
        <v>1134</v>
      </c>
      <c r="B643" t="str">
        <f>PROPER(Table1[[#This Row],[track_name]])</f>
        <v>Memories</v>
      </c>
      <c r="C643" t="s">
        <v>1135</v>
      </c>
      <c r="D643" t="str">
        <f>PROPER(Table1[[#This Row],[artist(s)_name]])</f>
        <v>Maroon 5</v>
      </c>
      <c r="E643">
        <v>1</v>
      </c>
      <c r="F643" s="5">
        <f>IF(Table1[[#This Row],[Artist Count]]&gt;=4, "4+", Table1[[#This Row],[Artist Count]])</f>
        <v>1</v>
      </c>
      <c r="G643">
        <v>2019</v>
      </c>
      <c r="H643">
        <v>9</v>
      </c>
      <c r="I643">
        <v>20</v>
      </c>
      <c r="J643" s="4">
        <f>DATE(Table1[[#This Row],[Released Year]],Table1[[#This Row],[Released Month]],Table1[[#This Row],[Released Day]])</f>
        <v>43728</v>
      </c>
      <c r="K643">
        <v>9974</v>
      </c>
      <c r="L643">
        <v>2</v>
      </c>
      <c r="M643" s="3">
        <v>1759567999</v>
      </c>
      <c r="N643">
        <v>272</v>
      </c>
      <c r="O643">
        <v>67</v>
      </c>
      <c r="P643" s="1">
        <v>1066</v>
      </c>
      <c r="Q643">
        <v>1</v>
      </c>
      <c r="R643">
        <v>19</v>
      </c>
      <c r="S643">
        <v>91</v>
      </c>
      <c r="T643" t="s">
        <v>26</v>
      </c>
      <c r="U643" t="s">
        <v>27</v>
      </c>
      <c r="V643">
        <v>77</v>
      </c>
      <c r="W643" t="str" cm="1">
        <f t="array" ref="W643">_xlfn.IFS(Table1[[#This Row],[Danceability %]]&lt;=35,"Low",Table1[[#This Row],[Danceability %]]&lt;=70,"Medium",Table1[[#This Row],[Danceability %]]&gt;70,"High")</f>
        <v>High</v>
      </c>
      <c r="X643">
        <v>60</v>
      </c>
      <c r="Y643">
        <v>32</v>
      </c>
      <c r="Z643" t="str" cm="1">
        <f t="array" ref="Z643">_xlfn.IFS(Table1[[#This Row],[Energy %]]&lt;=35,"Low",Table1[[#This Row],[Energy %]]&lt;=70,"Medium",Table1[[#This Row],[Energy %]]&gt;70,"High")</f>
        <v>Low</v>
      </c>
      <c r="AA643">
        <v>84</v>
      </c>
      <c r="AB643" t="str" cm="1">
        <f t="array" ref="AB643">_xlfn.IFS(Table1[[#This Row],[Acousticness %]]&lt;=35,"Low",Table1[[#This Row],[Acousticness %]]&lt;=70,"Medium",Table1[[#This Row],[Acousticness %]]&gt;70,"High")</f>
        <v>High</v>
      </c>
      <c r="AC643">
        <v>0</v>
      </c>
      <c r="AD643">
        <v>8</v>
      </c>
      <c r="AE643">
        <v>5</v>
      </c>
    </row>
    <row r="644" spans="1:31" x14ac:dyDescent="0.3">
      <c r="A644" t="s">
        <v>1136</v>
      </c>
      <c r="B644" t="str">
        <f>PROPER(Table1[[#This Row],[track_name]])</f>
        <v>Se Le Ve</v>
      </c>
      <c r="C644" t="s">
        <v>1137</v>
      </c>
      <c r="D644" t="str">
        <f>PROPER(Table1[[#This Row],[artist(s)_name]])</f>
        <v>Arcangel, De La Ghetto, Justin Quiles, Lenny Tavï¿½Ï¿½Rez, Sech, Dalex, Dimelo Flow, Rich Music</v>
      </c>
      <c r="E644">
        <v>8</v>
      </c>
      <c r="F644" s="5" t="str">
        <f>IF(Table1[[#This Row],[Artist Count]]&gt;=4, "4+", Table1[[#This Row],[Artist Count]])</f>
        <v>4+</v>
      </c>
      <c r="G644">
        <v>2021</v>
      </c>
      <c r="H644">
        <v>8</v>
      </c>
      <c r="I644">
        <v>12</v>
      </c>
      <c r="J644" s="4">
        <f>DATE(Table1[[#This Row],[Released Year]],Table1[[#This Row],[Released Month]],Table1[[#This Row],[Released Day]])</f>
        <v>44420</v>
      </c>
      <c r="K644">
        <v>1560</v>
      </c>
      <c r="L644">
        <v>0</v>
      </c>
      <c r="M644" s="3">
        <v>223319934</v>
      </c>
      <c r="N644">
        <v>72</v>
      </c>
      <c r="O644">
        <v>0</v>
      </c>
      <c r="P644">
        <v>0</v>
      </c>
      <c r="Q644">
        <v>0</v>
      </c>
      <c r="R644">
        <v>0</v>
      </c>
      <c r="S644">
        <v>84</v>
      </c>
      <c r="T644" t="s">
        <v>73</v>
      </c>
      <c r="U644" t="s">
        <v>39</v>
      </c>
      <c r="V644">
        <v>56</v>
      </c>
      <c r="W644" t="str" cm="1">
        <f t="array" ref="W644">_xlfn.IFS(Table1[[#This Row],[Danceability %]]&lt;=35,"Low",Table1[[#This Row],[Danceability %]]&lt;=70,"Medium",Table1[[#This Row],[Danceability %]]&gt;70,"High")</f>
        <v>Medium</v>
      </c>
      <c r="X644">
        <v>61</v>
      </c>
      <c r="Y644">
        <v>76</v>
      </c>
      <c r="Z644" t="str" cm="1">
        <f t="array" ref="Z644">_xlfn.IFS(Table1[[#This Row],[Energy %]]&lt;=35,"Low",Table1[[#This Row],[Energy %]]&lt;=70,"Medium",Table1[[#This Row],[Energy %]]&gt;70,"High")</f>
        <v>High</v>
      </c>
      <c r="AA644">
        <v>10</v>
      </c>
      <c r="AB644" t="str" cm="1">
        <f t="array" ref="AB644">_xlfn.IFS(Table1[[#This Row],[Acousticness %]]&lt;=35,"Low",Table1[[#This Row],[Acousticness %]]&lt;=70,"Medium",Table1[[#This Row],[Acousticness %]]&gt;70,"High")</f>
        <v>Low</v>
      </c>
      <c r="AC644">
        <v>0</v>
      </c>
      <c r="AD644">
        <v>14</v>
      </c>
      <c r="AE644">
        <v>11</v>
      </c>
    </row>
    <row r="645" spans="1:31" x14ac:dyDescent="0.3">
      <c r="A645" t="s">
        <v>1138</v>
      </c>
      <c r="B645" t="str">
        <f>PROPER(Table1[[#This Row],[track_name]])</f>
        <v>25K Jacket (Feat. Lil Baby)</v>
      </c>
      <c r="C645" t="s">
        <v>1139</v>
      </c>
      <c r="D645" t="str">
        <f>PROPER(Table1[[#This Row],[artist(s)_name]])</f>
        <v>Gunna, Lil Baby</v>
      </c>
      <c r="E645">
        <v>2</v>
      </c>
      <c r="F645" s="5">
        <f>IF(Table1[[#This Row],[Artist Count]]&gt;=4, "4+", Table1[[#This Row],[Artist Count]])</f>
        <v>2</v>
      </c>
      <c r="G645">
        <v>2022</v>
      </c>
      <c r="H645">
        <v>1</v>
      </c>
      <c r="I645">
        <v>7</v>
      </c>
      <c r="J645" s="4">
        <f>DATE(Table1[[#This Row],[Released Year]],Table1[[#This Row],[Released Month]],Table1[[#This Row],[Released Day]])</f>
        <v>44568</v>
      </c>
      <c r="K645">
        <v>620</v>
      </c>
      <c r="L645">
        <v>0</v>
      </c>
      <c r="M645" s="3">
        <v>54937991</v>
      </c>
      <c r="N645">
        <v>17</v>
      </c>
      <c r="O645">
        <v>3</v>
      </c>
      <c r="P645">
        <v>3</v>
      </c>
      <c r="Q645">
        <v>0</v>
      </c>
      <c r="R645">
        <v>0</v>
      </c>
      <c r="S645">
        <v>115</v>
      </c>
      <c r="T645" t="s">
        <v>33</v>
      </c>
      <c r="U645" t="s">
        <v>39</v>
      </c>
      <c r="V645">
        <v>90</v>
      </c>
      <c r="W645" t="str" cm="1">
        <f t="array" ref="W645">_xlfn.IFS(Table1[[#This Row],[Danceability %]]&lt;=35,"Low",Table1[[#This Row],[Danceability %]]&lt;=70,"Medium",Table1[[#This Row],[Danceability %]]&gt;70,"High")</f>
        <v>High</v>
      </c>
      <c r="X645">
        <v>74</v>
      </c>
      <c r="Y645">
        <v>54</v>
      </c>
      <c r="Z645" t="str" cm="1">
        <f t="array" ref="Z645">_xlfn.IFS(Table1[[#This Row],[Energy %]]&lt;=35,"Low",Table1[[#This Row],[Energy %]]&lt;=70,"Medium",Table1[[#This Row],[Energy %]]&gt;70,"High")</f>
        <v>Medium</v>
      </c>
      <c r="AA645">
        <v>16</v>
      </c>
      <c r="AB645" t="str" cm="1">
        <f t="array" ref="AB645">_xlfn.IFS(Table1[[#This Row],[Acousticness %]]&lt;=35,"Low",Table1[[#This Row],[Acousticness %]]&lt;=70,"Medium",Table1[[#This Row],[Acousticness %]]&gt;70,"High")</f>
        <v>Low</v>
      </c>
      <c r="AC645">
        <v>0</v>
      </c>
      <c r="AD645">
        <v>13</v>
      </c>
      <c r="AE645">
        <v>28</v>
      </c>
    </row>
    <row r="646" spans="1:31" x14ac:dyDescent="0.3">
      <c r="A646" t="s">
        <v>1140</v>
      </c>
      <c r="B646" t="str">
        <f>PROPER(Table1[[#This Row],[track_name]])</f>
        <v xml:space="preserve">When Iï¿½Ï¿½Ï¿½M Gone (With Katy </v>
      </c>
      <c r="C646" t="s">
        <v>1141</v>
      </c>
      <c r="D646" t="str">
        <f>PROPER(Table1[[#This Row],[artist(s)_name]])</f>
        <v>Katy Perry, Alesso</v>
      </c>
      <c r="E646">
        <v>2</v>
      </c>
      <c r="F646" s="5">
        <f>IF(Table1[[#This Row],[Artist Count]]&gt;=4, "4+", Table1[[#This Row],[Artist Count]])</f>
        <v>2</v>
      </c>
      <c r="G646">
        <v>2021</v>
      </c>
      <c r="H646">
        <v>12</v>
      </c>
      <c r="I646">
        <v>29</v>
      </c>
      <c r="J646" s="4">
        <f>DATE(Table1[[#This Row],[Released Year]],Table1[[#This Row],[Released Month]],Table1[[#This Row],[Released Day]])</f>
        <v>44559</v>
      </c>
      <c r="K646">
        <v>3270</v>
      </c>
      <c r="L646">
        <v>0</v>
      </c>
      <c r="M646" s="3">
        <v>226897599</v>
      </c>
      <c r="N646">
        <v>89</v>
      </c>
      <c r="O646">
        <v>21</v>
      </c>
      <c r="P646">
        <v>65</v>
      </c>
      <c r="Q646">
        <v>0</v>
      </c>
      <c r="R646">
        <v>0</v>
      </c>
      <c r="S646">
        <v>125</v>
      </c>
      <c r="U646" t="s">
        <v>27</v>
      </c>
      <c r="V646">
        <v>69</v>
      </c>
      <c r="W646" t="str" cm="1">
        <f t="array" ref="W646">_xlfn.IFS(Table1[[#This Row],[Danceability %]]&lt;=35,"Low",Table1[[#This Row],[Danceability %]]&lt;=70,"Medium",Table1[[#This Row],[Danceability %]]&gt;70,"High")</f>
        <v>Medium</v>
      </c>
      <c r="X646">
        <v>70</v>
      </c>
      <c r="Y646">
        <v>89</v>
      </c>
      <c r="Z646" t="str" cm="1">
        <f t="array" ref="Z646">_xlfn.IFS(Table1[[#This Row],[Energy %]]&lt;=35,"Low",Table1[[#This Row],[Energy %]]&lt;=70,"Medium",Table1[[#This Row],[Energy %]]&gt;70,"High")</f>
        <v>High</v>
      </c>
      <c r="AA646">
        <v>4</v>
      </c>
      <c r="AB646" t="str" cm="1">
        <f t="array" ref="AB646">_xlfn.IFS(Table1[[#This Row],[Acousticness %]]&lt;=35,"Low",Table1[[#This Row],[Acousticness %]]&lt;=70,"Medium",Table1[[#This Row],[Acousticness %]]&gt;70,"High")</f>
        <v>Low</v>
      </c>
      <c r="AC646">
        <v>0</v>
      </c>
      <c r="AD646">
        <v>49</v>
      </c>
      <c r="AE646">
        <v>3</v>
      </c>
    </row>
    <row r="647" spans="1:31" x14ac:dyDescent="0.3">
      <c r="A647" t="s">
        <v>1142</v>
      </c>
      <c r="B647" t="str">
        <f>PROPER(Table1[[#This Row],[track_name]])</f>
        <v>Esqueï¿½Ï¿½A-Me Se For C</v>
      </c>
      <c r="C647" t="s">
        <v>1143</v>
      </c>
      <c r="D647" t="str">
        <f>PROPER(Table1[[#This Row],[artist(s)_name]])</f>
        <v>Marï¿½Ï¿½Lia Mendonï¿½Ï¿½A, Maiara &amp;</v>
      </c>
      <c r="E647">
        <v>2</v>
      </c>
      <c r="F647" s="5">
        <f>IF(Table1[[#This Row],[Artist Count]]&gt;=4, "4+", Table1[[#This Row],[Artist Count]])</f>
        <v>2</v>
      </c>
      <c r="G647">
        <v>2021</v>
      </c>
      <c r="H647">
        <v>10</v>
      </c>
      <c r="I647">
        <v>14</v>
      </c>
      <c r="J647" s="4">
        <f>DATE(Table1[[#This Row],[Released Year]],Table1[[#This Row],[Released Month]],Table1[[#This Row],[Released Day]])</f>
        <v>44483</v>
      </c>
      <c r="K647">
        <v>580</v>
      </c>
      <c r="L647">
        <v>0</v>
      </c>
      <c r="M647" s="3">
        <v>258316038</v>
      </c>
      <c r="N647">
        <v>24</v>
      </c>
      <c r="O647">
        <v>92</v>
      </c>
      <c r="P647">
        <v>93</v>
      </c>
      <c r="Q647">
        <v>0</v>
      </c>
      <c r="R647">
        <v>0</v>
      </c>
      <c r="S647">
        <v>122</v>
      </c>
      <c r="T647" t="s">
        <v>53</v>
      </c>
      <c r="U647" t="s">
        <v>39</v>
      </c>
      <c r="V647">
        <v>80</v>
      </c>
      <c r="W647" t="str" cm="1">
        <f t="array" ref="W647">_xlfn.IFS(Table1[[#This Row],[Danceability %]]&lt;=35,"Low",Table1[[#This Row],[Danceability %]]&lt;=70,"Medium",Table1[[#This Row],[Danceability %]]&gt;70,"High")</f>
        <v>High</v>
      </c>
      <c r="X647">
        <v>62</v>
      </c>
      <c r="Y647">
        <v>69</v>
      </c>
      <c r="Z647" t="str" cm="1">
        <f t="array" ref="Z647">_xlfn.IFS(Table1[[#This Row],[Energy %]]&lt;=35,"Low",Table1[[#This Row],[Energy %]]&lt;=70,"Medium",Table1[[#This Row],[Energy %]]&gt;70,"High")</f>
        <v>Medium</v>
      </c>
      <c r="AA647">
        <v>28</v>
      </c>
      <c r="AB647" t="str" cm="1">
        <f t="array" ref="AB647">_xlfn.IFS(Table1[[#This Row],[Acousticness %]]&lt;=35,"Low",Table1[[#This Row],[Acousticness %]]&lt;=70,"Medium",Table1[[#This Row],[Acousticness %]]&gt;70,"High")</f>
        <v>Low</v>
      </c>
      <c r="AC647">
        <v>0</v>
      </c>
      <c r="AD647">
        <v>13</v>
      </c>
      <c r="AE647">
        <v>7</v>
      </c>
    </row>
    <row r="648" spans="1:31" x14ac:dyDescent="0.3">
      <c r="A648" t="s">
        <v>1144</v>
      </c>
      <c r="B648" t="str">
        <f>PROPER(Table1[[#This Row],[track_name]])</f>
        <v>Miï¿½Ï¿½N</v>
      </c>
      <c r="C648" t="s">
        <v>1145</v>
      </c>
      <c r="D648" t="str">
        <f>PROPER(Table1[[#This Row],[artist(s)_name]])</f>
        <v>Tini, Maria Becerra</v>
      </c>
      <c r="E648">
        <v>2</v>
      </c>
      <c r="F648" s="5">
        <f>IF(Table1[[#This Row],[Artist Count]]&gt;=4, "4+", Table1[[#This Row],[Artist Count]])</f>
        <v>2</v>
      </c>
      <c r="G648">
        <v>2021</v>
      </c>
      <c r="H648">
        <v>4</v>
      </c>
      <c r="I648">
        <v>29</v>
      </c>
      <c r="J648" s="4">
        <f>DATE(Table1[[#This Row],[Released Year]],Table1[[#This Row],[Released Month]],Table1[[#This Row],[Released Day]])</f>
        <v>44315</v>
      </c>
      <c r="K648">
        <v>3406</v>
      </c>
      <c r="L648">
        <v>16</v>
      </c>
      <c r="M648" s="3">
        <v>596152090</v>
      </c>
      <c r="N648">
        <v>61</v>
      </c>
      <c r="O648">
        <v>23</v>
      </c>
      <c r="P648">
        <v>70</v>
      </c>
      <c r="Q648">
        <v>1</v>
      </c>
      <c r="R648">
        <v>0</v>
      </c>
      <c r="S648">
        <v>92</v>
      </c>
      <c r="T648" t="s">
        <v>50</v>
      </c>
      <c r="U648" t="s">
        <v>27</v>
      </c>
      <c r="V648">
        <v>85</v>
      </c>
      <c r="W648" t="str" cm="1">
        <f t="array" ref="W648">_xlfn.IFS(Table1[[#This Row],[Danceability %]]&lt;=35,"Low",Table1[[#This Row],[Danceability %]]&lt;=70,"Medium",Table1[[#This Row],[Danceability %]]&gt;70,"High")</f>
        <v>High</v>
      </c>
      <c r="X648">
        <v>92</v>
      </c>
      <c r="Y648">
        <v>54</v>
      </c>
      <c r="Z648" t="str" cm="1">
        <f t="array" ref="Z648">_xlfn.IFS(Table1[[#This Row],[Energy %]]&lt;=35,"Low",Table1[[#This Row],[Energy %]]&lt;=70,"Medium",Table1[[#This Row],[Energy %]]&gt;70,"High")</f>
        <v>Medium</v>
      </c>
      <c r="AA648">
        <v>16</v>
      </c>
      <c r="AB648" t="str" cm="1">
        <f t="array" ref="AB648">_xlfn.IFS(Table1[[#This Row],[Acousticness %]]&lt;=35,"Low",Table1[[#This Row],[Acousticness %]]&lt;=70,"Medium",Table1[[#This Row],[Acousticness %]]&gt;70,"High")</f>
        <v>Low</v>
      </c>
      <c r="AC648">
        <v>0</v>
      </c>
      <c r="AD648">
        <v>29</v>
      </c>
      <c r="AE648">
        <v>7</v>
      </c>
    </row>
    <row r="649" spans="1:31" x14ac:dyDescent="0.3">
      <c r="A649" t="s">
        <v>1146</v>
      </c>
      <c r="B649" t="str">
        <f>PROPER(Table1[[#This Row],[track_name]])</f>
        <v>Sï¿½Ï¿½</v>
      </c>
      <c r="C649" t="s">
        <v>1147</v>
      </c>
      <c r="D649" t="str">
        <f>PROPER(Table1[[#This Row],[artist(s)_name]])</f>
        <v>Anuel Aa, Myke Towers, Jhay Cortez</v>
      </c>
      <c r="E649">
        <v>3</v>
      </c>
      <c r="F649" s="5">
        <f>IF(Table1[[#This Row],[Artist Count]]&gt;=4, "4+", Table1[[#This Row],[Artist Count]])</f>
        <v>3</v>
      </c>
      <c r="G649">
        <v>2021</v>
      </c>
      <c r="H649">
        <v>11</v>
      </c>
      <c r="I649">
        <v>18</v>
      </c>
      <c r="J649" s="4">
        <f>DATE(Table1[[#This Row],[Released Year]],Table1[[#This Row],[Released Month]],Table1[[#This Row],[Released Day]])</f>
        <v>44518</v>
      </c>
      <c r="K649">
        <v>903</v>
      </c>
      <c r="L649">
        <v>0</v>
      </c>
      <c r="M649" s="3">
        <v>177129919</v>
      </c>
      <c r="N649">
        <v>30</v>
      </c>
      <c r="O649">
        <v>26</v>
      </c>
      <c r="P649">
        <v>15</v>
      </c>
      <c r="Q649">
        <v>0</v>
      </c>
      <c r="R649">
        <v>0</v>
      </c>
      <c r="S649">
        <v>90</v>
      </c>
      <c r="T649" t="s">
        <v>53</v>
      </c>
      <c r="U649" t="s">
        <v>39</v>
      </c>
      <c r="V649">
        <v>63</v>
      </c>
      <c r="W649" t="str" cm="1">
        <f t="array" ref="W649">_xlfn.IFS(Table1[[#This Row],[Danceability %]]&lt;=35,"Low",Table1[[#This Row],[Danceability %]]&lt;=70,"Medium",Table1[[#This Row],[Danceability %]]&gt;70,"High")</f>
        <v>Medium</v>
      </c>
      <c r="X649">
        <v>75</v>
      </c>
      <c r="Y649">
        <v>75</v>
      </c>
      <c r="Z649" t="str" cm="1">
        <f t="array" ref="Z649">_xlfn.IFS(Table1[[#This Row],[Energy %]]&lt;=35,"Low",Table1[[#This Row],[Energy %]]&lt;=70,"Medium",Table1[[#This Row],[Energy %]]&gt;70,"High")</f>
        <v>High</v>
      </c>
      <c r="AA649">
        <v>17</v>
      </c>
      <c r="AB649" t="str" cm="1">
        <f t="array" ref="AB649">_xlfn.IFS(Table1[[#This Row],[Acousticness %]]&lt;=35,"Low",Table1[[#This Row],[Acousticness %]]&lt;=70,"Medium",Table1[[#This Row],[Acousticness %]]&gt;70,"High")</f>
        <v>Low</v>
      </c>
      <c r="AC649">
        <v>0</v>
      </c>
      <c r="AD649">
        <v>11</v>
      </c>
      <c r="AE649">
        <v>8</v>
      </c>
    </row>
    <row r="650" spans="1:31" x14ac:dyDescent="0.3">
      <c r="A650" t="s">
        <v>1148</v>
      </c>
      <c r="B650" t="str">
        <f>PROPER(Table1[[#This Row],[track_name]])</f>
        <v>Mamiii</v>
      </c>
      <c r="C650" t="s">
        <v>1149</v>
      </c>
      <c r="D650" t="str">
        <f>PROPER(Table1[[#This Row],[artist(s)_name]])</f>
        <v>Karol G, Becky G</v>
      </c>
      <c r="E650">
        <v>2</v>
      </c>
      <c r="F650" s="5">
        <f>IF(Table1[[#This Row],[Artist Count]]&gt;=4, "4+", Table1[[#This Row],[Artist Count]])</f>
        <v>2</v>
      </c>
      <c r="G650">
        <v>2022</v>
      </c>
      <c r="H650">
        <v>2</v>
      </c>
      <c r="I650">
        <v>10</v>
      </c>
      <c r="J650" s="4">
        <f>DATE(Table1[[#This Row],[Released Year]],Table1[[#This Row],[Released Month]],Table1[[#This Row],[Released Day]])</f>
        <v>44602</v>
      </c>
      <c r="K650">
        <v>6809</v>
      </c>
      <c r="L650">
        <v>28</v>
      </c>
      <c r="M650" s="3">
        <v>716591492</v>
      </c>
      <c r="N650">
        <v>151</v>
      </c>
      <c r="O650">
        <v>102</v>
      </c>
      <c r="P650">
        <v>175</v>
      </c>
      <c r="Q650">
        <v>5</v>
      </c>
      <c r="R650">
        <v>29</v>
      </c>
      <c r="S650">
        <v>94</v>
      </c>
      <c r="T650" t="s">
        <v>100</v>
      </c>
      <c r="U650" t="s">
        <v>39</v>
      </c>
      <c r="V650">
        <v>84</v>
      </c>
      <c r="W650" t="str" cm="1">
        <f t="array" ref="W650">_xlfn.IFS(Table1[[#This Row],[Danceability %]]&lt;=35,"Low",Table1[[#This Row],[Danceability %]]&lt;=70,"Medium",Table1[[#This Row],[Danceability %]]&gt;70,"High")</f>
        <v>High</v>
      </c>
      <c r="X650">
        <v>90</v>
      </c>
      <c r="Y650">
        <v>70</v>
      </c>
      <c r="Z650" t="str" cm="1">
        <f t="array" ref="Z650">_xlfn.IFS(Table1[[#This Row],[Energy %]]&lt;=35,"Low",Table1[[#This Row],[Energy %]]&lt;=70,"Medium",Table1[[#This Row],[Energy %]]&gt;70,"High")</f>
        <v>Medium</v>
      </c>
      <c r="AA650">
        <v>9</v>
      </c>
      <c r="AB650" t="str" cm="1">
        <f t="array" ref="AB650">_xlfn.IFS(Table1[[#This Row],[Acousticness %]]&lt;=35,"Low",Table1[[#This Row],[Acousticness %]]&lt;=70,"Medium",Table1[[#This Row],[Acousticness %]]&gt;70,"High")</f>
        <v>Low</v>
      </c>
      <c r="AC650">
        <v>0</v>
      </c>
      <c r="AD650">
        <v>14</v>
      </c>
      <c r="AE650">
        <v>8</v>
      </c>
    </row>
    <row r="651" spans="1:31" x14ac:dyDescent="0.3">
      <c r="A651" t="s">
        <v>1150</v>
      </c>
      <c r="B651" t="str">
        <f>PROPER(Table1[[#This Row],[track_name]])</f>
        <v>Still D.R.E.</v>
      </c>
      <c r="C651" t="s">
        <v>1151</v>
      </c>
      <c r="D651" t="str">
        <f>PROPER(Table1[[#This Row],[artist(s)_name]])</f>
        <v>Dr. Dre, Snoop Dogg</v>
      </c>
      <c r="E651">
        <v>2</v>
      </c>
      <c r="F651" s="5">
        <f>IF(Table1[[#This Row],[Artist Count]]&gt;=4, "4+", Table1[[#This Row],[Artist Count]])</f>
        <v>2</v>
      </c>
      <c r="G651">
        <v>1999</v>
      </c>
      <c r="H651">
        <v>1</v>
      </c>
      <c r="I651">
        <v>1</v>
      </c>
      <c r="J651" s="4">
        <f>DATE(Table1[[#This Row],[Released Year]],Table1[[#This Row],[Released Month]],Table1[[#This Row],[Released Day]])</f>
        <v>36161</v>
      </c>
      <c r="K651">
        <v>33966</v>
      </c>
      <c r="L651">
        <v>0</v>
      </c>
      <c r="M651" s="3">
        <v>1210599487</v>
      </c>
      <c r="N651">
        <v>141</v>
      </c>
      <c r="O651">
        <v>78</v>
      </c>
      <c r="P651" s="1">
        <v>6591</v>
      </c>
      <c r="Q651">
        <v>1</v>
      </c>
      <c r="R651">
        <v>0</v>
      </c>
      <c r="S651">
        <v>93</v>
      </c>
      <c r="T651" t="s">
        <v>26</v>
      </c>
      <c r="U651" t="s">
        <v>27</v>
      </c>
      <c r="V651">
        <v>81</v>
      </c>
      <c r="W651" t="str" cm="1">
        <f t="array" ref="W651">_xlfn.IFS(Table1[[#This Row],[Danceability %]]&lt;=35,"Low",Table1[[#This Row],[Danceability %]]&lt;=70,"Medium",Table1[[#This Row],[Danceability %]]&gt;70,"High")</f>
        <v>High</v>
      </c>
      <c r="X651">
        <v>53</v>
      </c>
      <c r="Y651">
        <v>78</v>
      </c>
      <c r="Z651" t="str" cm="1">
        <f t="array" ref="Z651">_xlfn.IFS(Table1[[#This Row],[Energy %]]&lt;=35,"Low",Table1[[#This Row],[Energy %]]&lt;=70,"Medium",Table1[[#This Row],[Energy %]]&gt;70,"High")</f>
        <v>High</v>
      </c>
      <c r="AA651">
        <v>18</v>
      </c>
      <c r="AB651" t="str" cm="1">
        <f t="array" ref="AB651">_xlfn.IFS(Table1[[#This Row],[Acousticness %]]&lt;=35,"Low",Table1[[#This Row],[Acousticness %]]&lt;=70,"Medium",Table1[[#This Row],[Acousticness %]]&gt;70,"High")</f>
        <v>Low</v>
      </c>
      <c r="AC651">
        <v>0</v>
      </c>
      <c r="AD651">
        <v>6</v>
      </c>
      <c r="AE651">
        <v>24</v>
      </c>
    </row>
    <row r="652" spans="1:31" x14ac:dyDescent="0.3">
      <c r="A652" t="s">
        <v>1152</v>
      </c>
      <c r="B652" t="str">
        <f>PROPER(Table1[[#This Row],[track_name]])</f>
        <v>Stay Alive (Prod. Suga Of Bts)</v>
      </c>
      <c r="C652" t="s">
        <v>212</v>
      </c>
      <c r="D652" t="str">
        <f>PROPER(Table1[[#This Row],[artist(s)_name]])</f>
        <v>Jung Kook</v>
      </c>
      <c r="E652">
        <v>1</v>
      </c>
      <c r="F652" s="5">
        <f>IF(Table1[[#This Row],[Artist Count]]&gt;=4, "4+", Table1[[#This Row],[Artist Count]])</f>
        <v>1</v>
      </c>
      <c r="G652">
        <v>2022</v>
      </c>
      <c r="H652">
        <v>2</v>
      </c>
      <c r="I652">
        <v>11</v>
      </c>
      <c r="J652" s="4">
        <f>DATE(Table1[[#This Row],[Released Year]],Table1[[#This Row],[Released Month]],Table1[[#This Row],[Released Day]])</f>
        <v>44603</v>
      </c>
      <c r="K652">
        <v>590</v>
      </c>
      <c r="L652">
        <v>5</v>
      </c>
      <c r="M652" s="3">
        <v>246376690</v>
      </c>
      <c r="N652">
        <v>4</v>
      </c>
      <c r="O652">
        <v>113</v>
      </c>
      <c r="P652">
        <v>20</v>
      </c>
      <c r="Q652">
        <v>0</v>
      </c>
      <c r="R652">
        <v>1</v>
      </c>
      <c r="S652">
        <v>130</v>
      </c>
      <c r="T652" t="s">
        <v>50</v>
      </c>
      <c r="U652" t="s">
        <v>39</v>
      </c>
      <c r="V652">
        <v>51</v>
      </c>
      <c r="W652" t="str" cm="1">
        <f t="array" ref="W652">_xlfn.IFS(Table1[[#This Row],[Danceability %]]&lt;=35,"Low",Table1[[#This Row],[Danceability %]]&lt;=70,"Medium",Table1[[#This Row],[Danceability %]]&gt;70,"High")</f>
        <v>Medium</v>
      </c>
      <c r="X652">
        <v>50</v>
      </c>
      <c r="Y652">
        <v>76</v>
      </c>
      <c r="Z652" t="str" cm="1">
        <f t="array" ref="Z652">_xlfn.IFS(Table1[[#This Row],[Energy %]]&lt;=35,"Low",Table1[[#This Row],[Energy %]]&lt;=70,"Medium",Table1[[#This Row],[Energy %]]&gt;70,"High")</f>
        <v>High</v>
      </c>
      <c r="AA652">
        <v>30</v>
      </c>
      <c r="AB652" t="str" cm="1">
        <f t="array" ref="AB652">_xlfn.IFS(Table1[[#This Row],[Acousticness %]]&lt;=35,"Low",Table1[[#This Row],[Acousticness %]]&lt;=70,"Medium",Table1[[#This Row],[Acousticness %]]&gt;70,"High")</f>
        <v>Low</v>
      </c>
      <c r="AC652">
        <v>0</v>
      </c>
      <c r="AD652">
        <v>10</v>
      </c>
      <c r="AE652">
        <v>7</v>
      </c>
    </row>
    <row r="653" spans="1:31" x14ac:dyDescent="0.3">
      <c r="A653" t="s">
        <v>1153</v>
      </c>
      <c r="B653" t="str">
        <f>PROPER(Table1[[#This Row],[track_name]])</f>
        <v>Boyfriend</v>
      </c>
      <c r="C653" t="s">
        <v>1154</v>
      </c>
      <c r="D653" t="str">
        <f>PROPER(Table1[[#This Row],[artist(s)_name]])</f>
        <v>Dove Cameron</v>
      </c>
      <c r="E653">
        <v>1</v>
      </c>
      <c r="F653" s="5">
        <f>IF(Table1[[#This Row],[Artist Count]]&gt;=4, "4+", Table1[[#This Row],[Artist Count]])</f>
        <v>1</v>
      </c>
      <c r="G653">
        <v>2022</v>
      </c>
      <c r="H653">
        <v>2</v>
      </c>
      <c r="I653">
        <v>11</v>
      </c>
      <c r="J653" s="4">
        <f>DATE(Table1[[#This Row],[Released Year]],Table1[[#This Row],[Released Month]],Table1[[#This Row],[Released Day]])</f>
        <v>44603</v>
      </c>
      <c r="K653">
        <v>3766</v>
      </c>
      <c r="L653">
        <v>0</v>
      </c>
      <c r="M653" s="3">
        <v>496311364</v>
      </c>
      <c r="N653">
        <v>76</v>
      </c>
      <c r="O653">
        <v>0</v>
      </c>
      <c r="P653">
        <v>102</v>
      </c>
      <c r="Q653">
        <v>0</v>
      </c>
      <c r="R653">
        <v>2</v>
      </c>
      <c r="S653">
        <v>180</v>
      </c>
      <c r="T653" t="s">
        <v>73</v>
      </c>
      <c r="U653" t="s">
        <v>39</v>
      </c>
      <c r="V653">
        <v>35</v>
      </c>
      <c r="W653" t="str" cm="1">
        <f t="array" ref="W653">_xlfn.IFS(Table1[[#This Row],[Danceability %]]&lt;=35,"Low",Table1[[#This Row],[Danceability %]]&lt;=70,"Medium",Table1[[#This Row],[Danceability %]]&gt;70,"High")</f>
        <v>Low</v>
      </c>
      <c r="X653">
        <v>23</v>
      </c>
      <c r="Y653">
        <v>61</v>
      </c>
      <c r="Z653" t="str" cm="1">
        <f t="array" ref="Z653">_xlfn.IFS(Table1[[#This Row],[Energy %]]&lt;=35,"Low",Table1[[#This Row],[Energy %]]&lt;=70,"Medium",Table1[[#This Row],[Energy %]]&gt;70,"High")</f>
        <v>Medium</v>
      </c>
      <c r="AA653">
        <v>23</v>
      </c>
      <c r="AB653" t="str" cm="1">
        <f t="array" ref="AB653">_xlfn.IFS(Table1[[#This Row],[Acousticness %]]&lt;=35,"Low",Table1[[#This Row],[Acousticness %]]&lt;=70,"Medium",Table1[[#This Row],[Acousticness %]]&gt;70,"High")</f>
        <v>Low</v>
      </c>
      <c r="AC653">
        <v>0</v>
      </c>
      <c r="AD653">
        <v>19</v>
      </c>
      <c r="AE653">
        <v>6</v>
      </c>
    </row>
    <row r="654" spans="1:31" x14ac:dyDescent="0.3">
      <c r="A654" t="s">
        <v>1155</v>
      </c>
      <c r="B654" t="str">
        <f>PROPER(Table1[[#This Row],[track_name]])</f>
        <v>The Joker And The Queen (Feat. Taylor Swift)</v>
      </c>
      <c r="C654" t="s">
        <v>1156</v>
      </c>
      <c r="D654" t="str">
        <f>PROPER(Table1[[#This Row],[artist(s)_name]])</f>
        <v>Ed Sheeran, Taylor Swift</v>
      </c>
      <c r="E654">
        <v>2</v>
      </c>
      <c r="F654" s="5">
        <f>IF(Table1[[#This Row],[Artist Count]]&gt;=4, "4+", Table1[[#This Row],[Artist Count]])</f>
        <v>2</v>
      </c>
      <c r="G654">
        <v>2022</v>
      </c>
      <c r="H654">
        <v>2</v>
      </c>
      <c r="I654">
        <v>11</v>
      </c>
      <c r="J654" s="4">
        <f>DATE(Table1[[#This Row],[Released Year]],Table1[[#This Row],[Released Month]],Table1[[#This Row],[Released Day]])</f>
        <v>44603</v>
      </c>
      <c r="K654">
        <v>1430</v>
      </c>
      <c r="L654">
        <v>0</v>
      </c>
      <c r="M654" s="3">
        <v>146789379</v>
      </c>
      <c r="N654">
        <v>46</v>
      </c>
      <c r="O654">
        <v>1</v>
      </c>
      <c r="P654">
        <v>34</v>
      </c>
      <c r="Q654">
        <v>0</v>
      </c>
      <c r="R654">
        <v>0</v>
      </c>
      <c r="S654">
        <v>134</v>
      </c>
      <c r="U654" t="s">
        <v>27</v>
      </c>
      <c r="V654">
        <v>53</v>
      </c>
      <c r="W654" t="str" cm="1">
        <f t="array" ref="W654">_xlfn.IFS(Table1[[#This Row],[Danceability %]]&lt;=35,"Low",Table1[[#This Row],[Danceability %]]&lt;=70,"Medium",Table1[[#This Row],[Danceability %]]&gt;70,"High")</f>
        <v>Medium</v>
      </c>
      <c r="X654">
        <v>31</v>
      </c>
      <c r="Y654">
        <v>31</v>
      </c>
      <c r="Z654" t="str" cm="1">
        <f t="array" ref="Z654">_xlfn.IFS(Table1[[#This Row],[Energy %]]&lt;=35,"Low",Table1[[#This Row],[Energy %]]&lt;=70,"Medium",Table1[[#This Row],[Energy %]]&gt;70,"High")</f>
        <v>Low</v>
      </c>
      <c r="AA654">
        <v>92</v>
      </c>
      <c r="AB654" t="str" cm="1">
        <f t="array" ref="AB654">_xlfn.IFS(Table1[[#This Row],[Acousticness %]]&lt;=35,"Low",Table1[[#This Row],[Acousticness %]]&lt;=70,"Medium",Table1[[#This Row],[Acousticness %]]&gt;70,"High")</f>
        <v>High</v>
      </c>
      <c r="AC654">
        <v>0</v>
      </c>
      <c r="AD654">
        <v>28</v>
      </c>
      <c r="AE654">
        <v>3</v>
      </c>
    </row>
    <row r="655" spans="1:31" x14ac:dyDescent="0.3">
      <c r="A655" t="s">
        <v>1157</v>
      </c>
      <c r="B655" t="str">
        <f>PROPER(Table1[[#This Row],[track_name]])</f>
        <v>The Next Episode</v>
      </c>
      <c r="C655" t="s">
        <v>1151</v>
      </c>
      <c r="D655" t="str">
        <f>PROPER(Table1[[#This Row],[artist(s)_name]])</f>
        <v>Dr. Dre, Snoop Dogg</v>
      </c>
      <c r="E655">
        <v>2</v>
      </c>
      <c r="F655" s="5">
        <f>IF(Table1[[#This Row],[Artist Count]]&gt;=4, "4+", Table1[[#This Row],[Artist Count]])</f>
        <v>2</v>
      </c>
      <c r="G655">
        <v>1999</v>
      </c>
      <c r="H655">
        <v>1</v>
      </c>
      <c r="I655">
        <v>1</v>
      </c>
      <c r="J655" s="4">
        <f>DATE(Table1[[#This Row],[Released Year]],Table1[[#This Row],[Released Month]],Table1[[#This Row],[Released Day]])</f>
        <v>36161</v>
      </c>
      <c r="K655">
        <v>31762</v>
      </c>
      <c r="L655">
        <v>0</v>
      </c>
      <c r="M655" s="3">
        <v>843309044</v>
      </c>
      <c r="N655">
        <v>142</v>
      </c>
      <c r="O655">
        <v>40</v>
      </c>
      <c r="P655" s="1">
        <v>5451</v>
      </c>
      <c r="Q655">
        <v>1</v>
      </c>
      <c r="R655">
        <v>953</v>
      </c>
      <c r="S655">
        <v>95</v>
      </c>
      <c r="T655" t="s">
        <v>215</v>
      </c>
      <c r="U655" t="s">
        <v>39</v>
      </c>
      <c r="V655">
        <v>92</v>
      </c>
      <c r="W655" t="str" cm="1">
        <f t="array" ref="W655">_xlfn.IFS(Table1[[#This Row],[Danceability %]]&lt;=35,"Low",Table1[[#This Row],[Danceability %]]&lt;=70,"Medium",Table1[[#This Row],[Danceability %]]&gt;70,"High")</f>
        <v>High</v>
      </c>
      <c r="X655">
        <v>31</v>
      </c>
      <c r="Y655">
        <v>89</v>
      </c>
      <c r="Z655" t="str" cm="1">
        <f t="array" ref="Z655">_xlfn.IFS(Table1[[#This Row],[Energy %]]&lt;=35,"Low",Table1[[#This Row],[Energy %]]&lt;=70,"Medium",Table1[[#This Row],[Energy %]]&gt;70,"High")</f>
        <v>High</v>
      </c>
      <c r="AA655">
        <v>3</v>
      </c>
      <c r="AB655" t="str" cm="1">
        <f t="array" ref="AB655">_xlfn.IFS(Table1[[#This Row],[Acousticness %]]&lt;=35,"Low",Table1[[#This Row],[Acousticness %]]&lt;=70,"Medium",Table1[[#This Row],[Acousticness %]]&gt;70,"High")</f>
        <v>Low</v>
      </c>
      <c r="AC655">
        <v>0</v>
      </c>
      <c r="AD655">
        <v>8</v>
      </c>
      <c r="AE655">
        <v>25</v>
      </c>
    </row>
    <row r="656" spans="1:31" x14ac:dyDescent="0.3">
      <c r="A656" t="s">
        <v>1158</v>
      </c>
      <c r="B656" t="str">
        <f>PROPER(Table1[[#This Row],[track_name]])</f>
        <v>Light Switch</v>
      </c>
      <c r="C656" t="s">
        <v>1159</v>
      </c>
      <c r="D656" t="str">
        <f>PROPER(Table1[[#This Row],[artist(s)_name]])</f>
        <v>Charlie Puth</v>
      </c>
      <c r="E656">
        <v>1</v>
      </c>
      <c r="F656" s="5">
        <f>IF(Table1[[#This Row],[Artist Count]]&gt;=4, "4+", Table1[[#This Row],[Artist Count]])</f>
        <v>1</v>
      </c>
      <c r="G656">
        <v>2022</v>
      </c>
      <c r="H656">
        <v>1</v>
      </c>
      <c r="I656">
        <v>19</v>
      </c>
      <c r="J656" s="4">
        <f>DATE(Table1[[#This Row],[Released Year]],Table1[[#This Row],[Released Month]],Table1[[#This Row],[Released Day]])</f>
        <v>44580</v>
      </c>
      <c r="K656">
        <v>4049</v>
      </c>
      <c r="L656">
        <v>0</v>
      </c>
      <c r="M656" s="3">
        <v>500340342</v>
      </c>
      <c r="N656">
        <v>119</v>
      </c>
      <c r="O656">
        <v>6</v>
      </c>
      <c r="P656">
        <v>85</v>
      </c>
      <c r="Q656">
        <v>1</v>
      </c>
      <c r="R656">
        <v>1</v>
      </c>
      <c r="S656">
        <v>184</v>
      </c>
      <c r="T656" t="s">
        <v>53</v>
      </c>
      <c r="U656" t="s">
        <v>27</v>
      </c>
      <c r="V656">
        <v>69</v>
      </c>
      <c r="W656" t="str" cm="1">
        <f t="array" ref="W656">_xlfn.IFS(Table1[[#This Row],[Danceability %]]&lt;=35,"Low",Table1[[#This Row],[Danceability %]]&lt;=70,"Medium",Table1[[#This Row],[Danceability %]]&gt;70,"High")</f>
        <v>Medium</v>
      </c>
      <c r="X656">
        <v>91</v>
      </c>
      <c r="Y656">
        <v>63</v>
      </c>
      <c r="Z656" t="str" cm="1">
        <f t="array" ref="Z656">_xlfn.IFS(Table1[[#This Row],[Energy %]]&lt;=35,"Low",Table1[[#This Row],[Energy %]]&lt;=70,"Medium",Table1[[#This Row],[Energy %]]&gt;70,"High")</f>
        <v>Medium</v>
      </c>
      <c r="AA656">
        <v>11</v>
      </c>
      <c r="AB656" t="str" cm="1">
        <f t="array" ref="AB656">_xlfn.IFS(Table1[[#This Row],[Acousticness %]]&lt;=35,"Low",Table1[[#This Row],[Acousticness %]]&lt;=70,"Medium",Table1[[#This Row],[Acousticness %]]&gt;70,"High")</f>
        <v>Low</v>
      </c>
      <c r="AC656">
        <v>0</v>
      </c>
      <c r="AD656">
        <v>9</v>
      </c>
      <c r="AE656">
        <v>31</v>
      </c>
    </row>
    <row r="657" spans="1:31" x14ac:dyDescent="0.3">
      <c r="A657" t="s">
        <v>1160</v>
      </c>
      <c r="B657" t="str">
        <f>PROPER(Table1[[#This Row],[track_name]])</f>
        <v>City Of Gods</v>
      </c>
      <c r="C657" t="s">
        <v>1161</v>
      </c>
      <c r="D657" t="str">
        <f>PROPER(Table1[[#This Row],[artist(s)_name]])</f>
        <v>Kanye West, Alicia Keys, Fivio Foreign</v>
      </c>
      <c r="E657">
        <v>3</v>
      </c>
      <c r="F657" s="5">
        <f>IF(Table1[[#This Row],[Artist Count]]&gt;=4, "4+", Table1[[#This Row],[Artist Count]])</f>
        <v>3</v>
      </c>
      <c r="G657">
        <v>2022</v>
      </c>
      <c r="H657">
        <v>2</v>
      </c>
      <c r="I657">
        <v>11</v>
      </c>
      <c r="J657" s="4">
        <f>DATE(Table1[[#This Row],[Released Year]],Table1[[#This Row],[Released Month]],Table1[[#This Row],[Released Day]])</f>
        <v>44603</v>
      </c>
      <c r="K657">
        <v>2096</v>
      </c>
      <c r="L657">
        <v>0</v>
      </c>
      <c r="M657" s="3">
        <v>107255472</v>
      </c>
      <c r="N657">
        <v>34</v>
      </c>
      <c r="O657">
        <v>3</v>
      </c>
      <c r="P657">
        <v>30</v>
      </c>
      <c r="Q657">
        <v>0</v>
      </c>
      <c r="R657">
        <v>0</v>
      </c>
      <c r="S657">
        <v>147</v>
      </c>
      <c r="T657" t="s">
        <v>64</v>
      </c>
      <c r="U657" t="s">
        <v>39</v>
      </c>
      <c r="V657">
        <v>47</v>
      </c>
      <c r="W657" t="str" cm="1">
        <f t="array" ref="W657">_xlfn.IFS(Table1[[#This Row],[Danceability %]]&lt;=35,"Low",Table1[[#This Row],[Danceability %]]&lt;=70,"Medium",Table1[[#This Row],[Danceability %]]&gt;70,"High")</f>
        <v>Medium</v>
      </c>
      <c r="X657">
        <v>50</v>
      </c>
      <c r="Y657">
        <v>80</v>
      </c>
      <c r="Z657" t="str" cm="1">
        <f t="array" ref="Z657">_xlfn.IFS(Table1[[#This Row],[Energy %]]&lt;=35,"Low",Table1[[#This Row],[Energy %]]&lt;=70,"Medium",Table1[[#This Row],[Energy %]]&gt;70,"High")</f>
        <v>High</v>
      </c>
      <c r="AA657">
        <v>10</v>
      </c>
      <c r="AB657" t="str" cm="1">
        <f t="array" ref="AB657">_xlfn.IFS(Table1[[#This Row],[Acousticness %]]&lt;=35,"Low",Table1[[#This Row],[Acousticness %]]&lt;=70,"Medium",Table1[[#This Row],[Acousticness %]]&gt;70,"High")</f>
        <v>Low</v>
      </c>
      <c r="AC657">
        <v>0</v>
      </c>
      <c r="AD657">
        <v>32</v>
      </c>
      <c r="AE657">
        <v>38</v>
      </c>
    </row>
    <row r="658" spans="1:31" x14ac:dyDescent="0.3">
      <c r="A658" t="s">
        <v>1162</v>
      </c>
      <c r="B658" t="str">
        <f>PROPER(Table1[[#This Row],[track_name]])</f>
        <v>Brividi</v>
      </c>
      <c r="C658" t="s">
        <v>1163</v>
      </c>
      <c r="D658" t="str">
        <f>PROPER(Table1[[#This Row],[artist(s)_name]])</f>
        <v>Mahmood, Blanco</v>
      </c>
      <c r="E658">
        <v>2</v>
      </c>
      <c r="F658" s="5">
        <f>IF(Table1[[#This Row],[Artist Count]]&gt;=4, "4+", Table1[[#This Row],[Artist Count]])</f>
        <v>2</v>
      </c>
      <c r="G658">
        <v>2022</v>
      </c>
      <c r="H658">
        <v>2</v>
      </c>
      <c r="I658">
        <v>2</v>
      </c>
      <c r="J658" s="4">
        <f>DATE(Table1[[#This Row],[Released Year]],Table1[[#This Row],[Released Month]],Table1[[#This Row],[Released Day]])</f>
        <v>44594</v>
      </c>
      <c r="K658">
        <v>1175</v>
      </c>
      <c r="L658">
        <v>0</v>
      </c>
      <c r="M658" s="3">
        <v>135079152</v>
      </c>
      <c r="N658">
        <v>34</v>
      </c>
      <c r="O658">
        <v>1</v>
      </c>
      <c r="P658">
        <v>31</v>
      </c>
      <c r="Q658">
        <v>0</v>
      </c>
      <c r="R658">
        <v>0</v>
      </c>
      <c r="S658">
        <v>123</v>
      </c>
      <c r="T658" t="s">
        <v>73</v>
      </c>
      <c r="U658" t="s">
        <v>27</v>
      </c>
      <c r="V658">
        <v>52</v>
      </c>
      <c r="W658" t="str" cm="1">
        <f t="array" ref="W658">_xlfn.IFS(Table1[[#This Row],[Danceability %]]&lt;=35,"Low",Table1[[#This Row],[Danceability %]]&lt;=70,"Medium",Table1[[#This Row],[Danceability %]]&gt;70,"High")</f>
        <v>Medium</v>
      </c>
      <c r="X658">
        <v>44</v>
      </c>
      <c r="Y658">
        <v>60</v>
      </c>
      <c r="Z658" t="str" cm="1">
        <f t="array" ref="Z658">_xlfn.IFS(Table1[[#This Row],[Energy %]]&lt;=35,"Low",Table1[[#This Row],[Energy %]]&lt;=70,"Medium",Table1[[#This Row],[Energy %]]&gt;70,"High")</f>
        <v>Medium</v>
      </c>
      <c r="AA658">
        <v>40</v>
      </c>
      <c r="AB658" t="str" cm="1">
        <f t="array" ref="AB658">_xlfn.IFS(Table1[[#This Row],[Acousticness %]]&lt;=35,"Low",Table1[[#This Row],[Acousticness %]]&lt;=70,"Medium",Table1[[#This Row],[Acousticness %]]&gt;70,"High")</f>
        <v>Medium</v>
      </c>
      <c r="AC658">
        <v>0</v>
      </c>
      <c r="AD658">
        <v>26</v>
      </c>
      <c r="AE658">
        <v>3</v>
      </c>
    </row>
    <row r="659" spans="1:31" x14ac:dyDescent="0.3">
      <c r="A659" t="s">
        <v>1164</v>
      </c>
      <c r="B659" t="str">
        <f>PROPER(Table1[[#This Row],[track_name]])</f>
        <v>Lost</v>
      </c>
      <c r="C659" t="s">
        <v>369</v>
      </c>
      <c r="D659" t="str">
        <f>PROPER(Table1[[#This Row],[artist(s)_name]])</f>
        <v>Frank Ocean</v>
      </c>
      <c r="E659">
        <v>1</v>
      </c>
      <c r="F659" s="5">
        <f>IF(Table1[[#This Row],[Artist Count]]&gt;=4, "4+", Table1[[#This Row],[Artist Count]])</f>
        <v>1</v>
      </c>
      <c r="G659">
        <v>2012</v>
      </c>
      <c r="H659">
        <v>1</v>
      </c>
      <c r="I659">
        <v>1</v>
      </c>
      <c r="J659" s="4">
        <f>DATE(Table1[[#This Row],[Released Year]],Table1[[#This Row],[Released Month]],Table1[[#This Row],[Released Day]])</f>
        <v>40909</v>
      </c>
      <c r="K659">
        <v>29499</v>
      </c>
      <c r="L659">
        <v>11</v>
      </c>
      <c r="M659" s="3">
        <v>822239726</v>
      </c>
      <c r="N659">
        <v>124</v>
      </c>
      <c r="O659">
        <v>27</v>
      </c>
      <c r="P659">
        <v>587</v>
      </c>
      <c r="Q659">
        <v>0</v>
      </c>
      <c r="R659">
        <v>4</v>
      </c>
      <c r="S659">
        <v>123</v>
      </c>
      <c r="T659" t="s">
        <v>131</v>
      </c>
      <c r="U659" t="s">
        <v>39</v>
      </c>
      <c r="V659">
        <v>91</v>
      </c>
      <c r="W659" t="str" cm="1">
        <f t="array" ref="W659">_xlfn.IFS(Table1[[#This Row],[Danceability %]]&lt;=35,"Low",Table1[[#This Row],[Danceability %]]&lt;=70,"Medium",Table1[[#This Row],[Danceability %]]&gt;70,"High")</f>
        <v>High</v>
      </c>
      <c r="X659">
        <v>49</v>
      </c>
      <c r="Y659">
        <v>61</v>
      </c>
      <c r="Z659" t="str" cm="1">
        <f t="array" ref="Z659">_xlfn.IFS(Table1[[#This Row],[Energy %]]&lt;=35,"Low",Table1[[#This Row],[Energy %]]&lt;=70,"Medium",Table1[[#This Row],[Energy %]]&gt;70,"High")</f>
        <v>Medium</v>
      </c>
      <c r="AA659">
        <v>3</v>
      </c>
      <c r="AB659" t="str" cm="1">
        <f t="array" ref="AB659">_xlfn.IFS(Table1[[#This Row],[Acousticness %]]&lt;=35,"Low",Table1[[#This Row],[Acousticness %]]&lt;=70,"Medium",Table1[[#This Row],[Acousticness %]]&gt;70,"High")</f>
        <v>Low</v>
      </c>
      <c r="AC659">
        <v>0</v>
      </c>
      <c r="AD659">
        <v>17</v>
      </c>
      <c r="AE659">
        <v>22</v>
      </c>
    </row>
    <row r="660" spans="1:31" x14ac:dyDescent="0.3">
      <c r="A660" t="s">
        <v>1165</v>
      </c>
      <c r="B660" t="str">
        <f>PROPER(Table1[[#This Row],[track_name]])</f>
        <v>In Da Club</v>
      </c>
      <c r="C660" t="s">
        <v>1166</v>
      </c>
      <c r="D660" t="str">
        <f>PROPER(Table1[[#This Row],[artist(s)_name]])</f>
        <v>50 Cent</v>
      </c>
      <c r="E660">
        <v>1</v>
      </c>
      <c r="F660" s="5">
        <f>IF(Table1[[#This Row],[Artist Count]]&gt;=4, "4+", Table1[[#This Row],[Artist Count]])</f>
        <v>1</v>
      </c>
      <c r="G660">
        <v>2002</v>
      </c>
      <c r="H660">
        <v>1</v>
      </c>
      <c r="I660">
        <v>1</v>
      </c>
      <c r="J660" s="4">
        <f>DATE(Table1[[#This Row],[Released Year]],Table1[[#This Row],[Released Month]],Table1[[#This Row],[Released Day]])</f>
        <v>37257</v>
      </c>
      <c r="K660">
        <v>30427</v>
      </c>
      <c r="L660">
        <v>7</v>
      </c>
      <c r="M660" s="3">
        <v>1202722675</v>
      </c>
      <c r="N660">
        <v>235</v>
      </c>
      <c r="O660">
        <v>106</v>
      </c>
      <c r="P660" s="1">
        <v>5221</v>
      </c>
      <c r="Q660">
        <v>1</v>
      </c>
      <c r="R660">
        <v>35</v>
      </c>
      <c r="S660">
        <v>90</v>
      </c>
      <c r="T660" t="s">
        <v>53</v>
      </c>
      <c r="U660" t="s">
        <v>39</v>
      </c>
      <c r="V660">
        <v>90</v>
      </c>
      <c r="W660" t="str" cm="1">
        <f t="array" ref="W660">_xlfn.IFS(Table1[[#This Row],[Danceability %]]&lt;=35,"Low",Table1[[#This Row],[Danceability %]]&lt;=70,"Medium",Table1[[#This Row],[Danceability %]]&gt;70,"High")</f>
        <v>High</v>
      </c>
      <c r="X660">
        <v>79</v>
      </c>
      <c r="Y660">
        <v>71</v>
      </c>
      <c r="Z660" t="str" cm="1">
        <f t="array" ref="Z660">_xlfn.IFS(Table1[[#This Row],[Energy %]]&lt;=35,"Low",Table1[[#This Row],[Energy %]]&lt;=70,"Medium",Table1[[#This Row],[Energy %]]&gt;70,"High")</f>
        <v>High</v>
      </c>
      <c r="AA660">
        <v>26</v>
      </c>
      <c r="AB660" t="str" cm="1">
        <f t="array" ref="AB660">_xlfn.IFS(Table1[[#This Row],[Acousticness %]]&lt;=35,"Low",Table1[[#This Row],[Acousticness %]]&lt;=70,"Medium",Table1[[#This Row],[Acousticness %]]&gt;70,"High")</f>
        <v>Low</v>
      </c>
      <c r="AC660">
        <v>0</v>
      </c>
      <c r="AD660">
        <v>7</v>
      </c>
      <c r="AE660">
        <v>37</v>
      </c>
    </row>
    <row r="661" spans="1:31" x14ac:dyDescent="0.3">
      <c r="A661" t="s">
        <v>1167</v>
      </c>
      <c r="B661" t="str">
        <f>PROPER(Table1[[#This Row],[track_name]])</f>
        <v>She'S All I Wanna Be</v>
      </c>
      <c r="C661" t="s">
        <v>1088</v>
      </c>
      <c r="D661" t="str">
        <f>PROPER(Table1[[#This Row],[artist(s)_name]])</f>
        <v>Tate Mcrae</v>
      </c>
      <c r="E661">
        <v>1</v>
      </c>
      <c r="F661" s="5">
        <f>IF(Table1[[#This Row],[Artist Count]]&gt;=4, "4+", Table1[[#This Row],[Artist Count]])</f>
        <v>1</v>
      </c>
      <c r="G661">
        <v>2022</v>
      </c>
      <c r="H661">
        <v>2</v>
      </c>
      <c r="I661">
        <v>4</v>
      </c>
      <c r="J661" s="4">
        <f>DATE(Table1[[#This Row],[Released Year]],Table1[[#This Row],[Released Month]],Table1[[#This Row],[Released Day]])</f>
        <v>44596</v>
      </c>
      <c r="K661">
        <v>2711</v>
      </c>
      <c r="L661">
        <v>0</v>
      </c>
      <c r="M661" s="3">
        <v>343197054</v>
      </c>
      <c r="N661">
        <v>105</v>
      </c>
      <c r="O661">
        <v>12</v>
      </c>
      <c r="P661">
        <v>51</v>
      </c>
      <c r="Q661">
        <v>0</v>
      </c>
      <c r="R661">
        <v>12</v>
      </c>
      <c r="S661">
        <v>160</v>
      </c>
      <c r="T661" t="s">
        <v>50</v>
      </c>
      <c r="U661" t="s">
        <v>39</v>
      </c>
      <c r="V661">
        <v>61</v>
      </c>
      <c r="W661" t="str" cm="1">
        <f t="array" ref="W661">_xlfn.IFS(Table1[[#This Row],[Danceability %]]&lt;=35,"Low",Table1[[#This Row],[Danceability %]]&lt;=70,"Medium",Table1[[#This Row],[Danceability %]]&gt;70,"High")</f>
        <v>Medium</v>
      </c>
      <c r="X661">
        <v>65</v>
      </c>
      <c r="Y661">
        <v>64</v>
      </c>
      <c r="Z661" t="str" cm="1">
        <f t="array" ref="Z661">_xlfn.IFS(Table1[[#This Row],[Energy %]]&lt;=35,"Low",Table1[[#This Row],[Energy %]]&lt;=70,"Medium",Table1[[#This Row],[Energy %]]&gt;70,"High")</f>
        <v>Medium</v>
      </c>
      <c r="AA661">
        <v>1</v>
      </c>
      <c r="AB661" t="str" cm="1">
        <f t="array" ref="AB661">_xlfn.IFS(Table1[[#This Row],[Acousticness %]]&lt;=35,"Low",Table1[[#This Row],[Acousticness %]]&lt;=70,"Medium",Table1[[#This Row],[Acousticness %]]&gt;70,"High")</f>
        <v>Low</v>
      </c>
      <c r="AC661">
        <v>0</v>
      </c>
      <c r="AD661">
        <v>12</v>
      </c>
      <c r="AE661">
        <v>4</v>
      </c>
    </row>
    <row r="662" spans="1:31" x14ac:dyDescent="0.3">
      <c r="A662" t="s">
        <v>1168</v>
      </c>
      <c r="B662" t="str">
        <f>PROPER(Table1[[#This Row],[track_name]])</f>
        <v>Ginseng Strip 2002</v>
      </c>
      <c r="C662" t="s">
        <v>1169</v>
      </c>
      <c r="D662" t="str">
        <f>PROPER(Table1[[#This Row],[artist(s)_name]])</f>
        <v>Yung Lean</v>
      </c>
      <c r="E662">
        <v>1</v>
      </c>
      <c r="F662" s="5">
        <f>IF(Table1[[#This Row],[Artist Count]]&gt;=4, "4+", Table1[[#This Row],[Artist Count]])</f>
        <v>1</v>
      </c>
      <c r="G662">
        <v>2013</v>
      </c>
      <c r="H662">
        <v>8</v>
      </c>
      <c r="I662">
        <v>16</v>
      </c>
      <c r="J662" s="4">
        <f>DATE(Table1[[#This Row],[Released Year]],Table1[[#This Row],[Released Month]],Table1[[#This Row],[Released Day]])</f>
        <v>41502</v>
      </c>
      <c r="K662">
        <v>4310</v>
      </c>
      <c r="L662">
        <v>0</v>
      </c>
      <c r="M662" s="3">
        <v>240769997</v>
      </c>
      <c r="N662">
        <v>13</v>
      </c>
      <c r="O662">
        <v>0</v>
      </c>
      <c r="P662">
        <v>113</v>
      </c>
      <c r="Q662">
        <v>1</v>
      </c>
      <c r="R662">
        <v>3</v>
      </c>
      <c r="S662">
        <v>115</v>
      </c>
      <c r="T662" t="s">
        <v>30</v>
      </c>
      <c r="U662" t="s">
        <v>27</v>
      </c>
      <c r="V662">
        <v>60</v>
      </c>
      <c r="W662" t="str" cm="1">
        <f t="array" ref="W662">_xlfn.IFS(Table1[[#This Row],[Danceability %]]&lt;=35,"Low",Table1[[#This Row],[Danceability %]]&lt;=70,"Medium",Table1[[#This Row],[Danceability %]]&gt;70,"High")</f>
        <v>Medium</v>
      </c>
      <c r="X662">
        <v>37</v>
      </c>
      <c r="Y662">
        <v>71</v>
      </c>
      <c r="Z662" t="str" cm="1">
        <f t="array" ref="Z662">_xlfn.IFS(Table1[[#This Row],[Energy %]]&lt;=35,"Low",Table1[[#This Row],[Energy %]]&lt;=70,"Medium",Table1[[#This Row],[Energy %]]&gt;70,"High")</f>
        <v>High</v>
      </c>
      <c r="AA662">
        <v>8</v>
      </c>
      <c r="AB662" t="str" cm="1">
        <f t="array" ref="AB662">_xlfn.IFS(Table1[[#This Row],[Acousticness %]]&lt;=35,"Low",Table1[[#This Row],[Acousticness %]]&lt;=70,"Medium",Table1[[#This Row],[Acousticness %]]&gt;70,"High")</f>
        <v>Low</v>
      </c>
      <c r="AC662">
        <v>0</v>
      </c>
      <c r="AD662">
        <v>48</v>
      </c>
      <c r="AE662">
        <v>4</v>
      </c>
    </row>
    <row r="663" spans="1:31" x14ac:dyDescent="0.3">
      <c r="A663" t="s">
        <v>1170</v>
      </c>
      <c r="B663" t="str">
        <f>PROPER(Table1[[#This Row],[track_name]])</f>
        <v>All For Us - From The Hbo Original Series Euphoria</v>
      </c>
      <c r="C663" t="s">
        <v>1171</v>
      </c>
      <c r="D663" t="str">
        <f>PROPER(Table1[[#This Row],[artist(s)_name]])</f>
        <v>Labrinth, Zendaya</v>
      </c>
      <c r="E663">
        <v>2</v>
      </c>
      <c r="F663" s="5">
        <f>IF(Table1[[#This Row],[Artist Count]]&gt;=4, "4+", Table1[[#This Row],[Artist Count]])</f>
        <v>2</v>
      </c>
      <c r="G663">
        <v>2019</v>
      </c>
      <c r="H663">
        <v>8</v>
      </c>
      <c r="I663">
        <v>4</v>
      </c>
      <c r="J663" s="4">
        <f>DATE(Table1[[#This Row],[Released Year]],Table1[[#This Row],[Released Month]],Table1[[#This Row],[Released Day]])</f>
        <v>43681</v>
      </c>
      <c r="K663">
        <v>5342</v>
      </c>
      <c r="L663">
        <v>0</v>
      </c>
      <c r="M663" s="3">
        <v>426204830</v>
      </c>
      <c r="N663">
        <v>33</v>
      </c>
      <c r="O663">
        <v>123</v>
      </c>
      <c r="P663">
        <v>7</v>
      </c>
      <c r="Q663">
        <v>0</v>
      </c>
      <c r="R663">
        <v>4</v>
      </c>
      <c r="S663">
        <v>141</v>
      </c>
      <c r="T663" t="s">
        <v>215</v>
      </c>
      <c r="U663" t="s">
        <v>27</v>
      </c>
      <c r="V663">
        <v>37</v>
      </c>
      <c r="W663" t="str" cm="1">
        <f t="array" ref="W663">_xlfn.IFS(Table1[[#This Row],[Danceability %]]&lt;=35,"Low",Table1[[#This Row],[Danceability %]]&lt;=70,"Medium",Table1[[#This Row],[Danceability %]]&gt;70,"High")</f>
        <v>Medium</v>
      </c>
      <c r="X663">
        <v>17</v>
      </c>
      <c r="Y663">
        <v>67</v>
      </c>
      <c r="Z663" t="str" cm="1">
        <f t="array" ref="Z663">_xlfn.IFS(Table1[[#This Row],[Energy %]]&lt;=35,"Low",Table1[[#This Row],[Energy %]]&lt;=70,"Medium",Table1[[#This Row],[Energy %]]&gt;70,"High")</f>
        <v>Medium</v>
      </c>
      <c r="AA663">
        <v>2</v>
      </c>
      <c r="AB663" t="str" cm="1">
        <f t="array" ref="AB663">_xlfn.IFS(Table1[[#This Row],[Acousticness %]]&lt;=35,"Low",Table1[[#This Row],[Acousticness %]]&lt;=70,"Medium",Table1[[#This Row],[Acousticness %]]&gt;70,"High")</f>
        <v>Low</v>
      </c>
      <c r="AC663">
        <v>0</v>
      </c>
      <c r="AD663">
        <v>34</v>
      </c>
      <c r="AE663">
        <v>9</v>
      </c>
    </row>
    <row r="664" spans="1:31" x14ac:dyDescent="0.3">
      <c r="A664" t="s">
        <v>1172</v>
      </c>
      <c r="B664" t="str">
        <f>PROPER(Table1[[#This Row],[track_name]])</f>
        <v>Notion</v>
      </c>
      <c r="C664" t="s">
        <v>1173</v>
      </c>
      <c r="D664" t="str">
        <f>PROPER(Table1[[#This Row],[artist(s)_name]])</f>
        <v>The Rare Occasions</v>
      </c>
      <c r="E664">
        <v>1</v>
      </c>
      <c r="F664" s="5">
        <f>IF(Table1[[#This Row],[Artist Count]]&gt;=4, "4+", Table1[[#This Row],[Artist Count]])</f>
        <v>1</v>
      </c>
      <c r="G664">
        <v>2016</v>
      </c>
      <c r="H664">
        <v>8</v>
      </c>
      <c r="I664">
        <v>5</v>
      </c>
      <c r="J664" s="4">
        <f>DATE(Table1[[#This Row],[Released Year]],Table1[[#This Row],[Released Month]],Table1[[#This Row],[Released Day]])</f>
        <v>42587</v>
      </c>
      <c r="K664">
        <v>2393</v>
      </c>
      <c r="L664">
        <v>0</v>
      </c>
      <c r="M664" s="3">
        <v>421135627</v>
      </c>
      <c r="N664">
        <v>22</v>
      </c>
      <c r="O664">
        <v>13</v>
      </c>
      <c r="P664">
        <v>65</v>
      </c>
      <c r="Q664">
        <v>0</v>
      </c>
      <c r="R664">
        <v>6</v>
      </c>
      <c r="S664">
        <v>160</v>
      </c>
      <c r="T664" t="s">
        <v>36</v>
      </c>
      <c r="U664" t="s">
        <v>27</v>
      </c>
      <c r="V664">
        <v>31</v>
      </c>
      <c r="W664" t="str" cm="1">
        <f t="array" ref="W664">_xlfn.IFS(Table1[[#This Row],[Danceability %]]&lt;=35,"Low",Table1[[#This Row],[Danceability %]]&lt;=70,"Medium",Table1[[#This Row],[Danceability %]]&gt;70,"High")</f>
        <v>Low</v>
      </c>
      <c r="X664">
        <v>30</v>
      </c>
      <c r="Y664">
        <v>88</v>
      </c>
      <c r="Z664" t="str" cm="1">
        <f t="array" ref="Z664">_xlfn.IFS(Table1[[#This Row],[Energy %]]&lt;=35,"Low",Table1[[#This Row],[Energy %]]&lt;=70,"Medium",Table1[[#This Row],[Energy %]]&gt;70,"High")</f>
        <v>High</v>
      </c>
      <c r="AA664">
        <v>7</v>
      </c>
      <c r="AB664" t="str" cm="1">
        <f t="array" ref="AB664">_xlfn.IFS(Table1[[#This Row],[Acousticness %]]&lt;=35,"Low",Table1[[#This Row],[Acousticness %]]&lt;=70,"Medium",Table1[[#This Row],[Acousticness %]]&gt;70,"High")</f>
        <v>Low</v>
      </c>
      <c r="AC664">
        <v>0</v>
      </c>
      <c r="AD664">
        <v>8</v>
      </c>
      <c r="AE664">
        <v>8</v>
      </c>
    </row>
    <row r="665" spans="1:31" x14ac:dyDescent="0.3">
      <c r="A665" t="s">
        <v>1174</v>
      </c>
      <c r="B665" t="str">
        <f>PROPER(Table1[[#This Row],[track_name]])</f>
        <v>Formula</v>
      </c>
      <c r="C665" t="s">
        <v>499</v>
      </c>
      <c r="D665" t="str">
        <f>PROPER(Table1[[#This Row],[artist(s)_name]])</f>
        <v>Labrinth</v>
      </c>
      <c r="E665">
        <v>1</v>
      </c>
      <c r="F665" s="5">
        <f>IF(Table1[[#This Row],[Artist Count]]&gt;=4, "4+", Table1[[#This Row],[Artist Count]])</f>
        <v>1</v>
      </c>
      <c r="G665">
        <v>2019</v>
      </c>
      <c r="H665">
        <v>10</v>
      </c>
      <c r="I665">
        <v>4</v>
      </c>
      <c r="J665" s="4">
        <f>DATE(Table1[[#This Row],[Released Year]],Table1[[#This Row],[Released Month]],Table1[[#This Row],[Released Day]])</f>
        <v>43742</v>
      </c>
      <c r="K665">
        <v>3444</v>
      </c>
      <c r="L665">
        <v>7</v>
      </c>
      <c r="M665" s="3">
        <v>554875730</v>
      </c>
      <c r="N665">
        <v>24</v>
      </c>
      <c r="O665">
        <v>85</v>
      </c>
      <c r="P665">
        <v>102</v>
      </c>
      <c r="Q665">
        <v>0</v>
      </c>
      <c r="R665">
        <v>1</v>
      </c>
      <c r="S665">
        <v>145</v>
      </c>
      <c r="T665" t="s">
        <v>26</v>
      </c>
      <c r="U665" t="s">
        <v>27</v>
      </c>
      <c r="V665">
        <v>57</v>
      </c>
      <c r="W665" t="str" cm="1">
        <f t="array" ref="W665">_xlfn.IFS(Table1[[#This Row],[Danceability %]]&lt;=35,"Low",Table1[[#This Row],[Danceability %]]&lt;=70,"Medium",Table1[[#This Row],[Danceability %]]&gt;70,"High")</f>
        <v>Medium</v>
      </c>
      <c r="X665">
        <v>23</v>
      </c>
      <c r="Y665">
        <v>66</v>
      </c>
      <c r="Z665" t="str" cm="1">
        <f t="array" ref="Z665">_xlfn.IFS(Table1[[#This Row],[Energy %]]&lt;=35,"Low",Table1[[#This Row],[Energy %]]&lt;=70,"Medium",Table1[[#This Row],[Energy %]]&gt;70,"High")</f>
        <v>Medium</v>
      </c>
      <c r="AA665">
        <v>4</v>
      </c>
      <c r="AB665" t="str" cm="1">
        <f t="array" ref="AB665">_xlfn.IFS(Table1[[#This Row],[Acousticness %]]&lt;=35,"Low",Table1[[#This Row],[Acousticness %]]&lt;=70,"Medium",Table1[[#This Row],[Acousticness %]]&gt;70,"High")</f>
        <v>Low</v>
      </c>
      <c r="AC665">
        <v>6</v>
      </c>
      <c r="AD665">
        <v>15</v>
      </c>
      <c r="AE665">
        <v>4</v>
      </c>
    </row>
    <row r="666" spans="1:31" x14ac:dyDescent="0.3">
      <c r="A666" t="s">
        <v>1175</v>
      </c>
      <c r="B666" t="str">
        <f>PROPER(Table1[[#This Row],[track_name]])</f>
        <v>Mount Everest</v>
      </c>
      <c r="C666" t="s">
        <v>499</v>
      </c>
      <c r="D666" t="str">
        <f>PROPER(Table1[[#This Row],[artist(s)_name]])</f>
        <v>Labrinth</v>
      </c>
      <c r="E666">
        <v>1</v>
      </c>
      <c r="F666" s="5">
        <f>IF(Table1[[#This Row],[Artist Count]]&gt;=4, "4+", Table1[[#This Row],[Artist Count]])</f>
        <v>1</v>
      </c>
      <c r="G666">
        <v>2019</v>
      </c>
      <c r="H666">
        <v>6</v>
      </c>
      <c r="I666">
        <v>21</v>
      </c>
      <c r="J666" s="4">
        <f>DATE(Table1[[#This Row],[Released Year]],Table1[[#This Row],[Released Month]],Table1[[#This Row],[Released Day]])</f>
        <v>43637</v>
      </c>
      <c r="K666">
        <v>5443</v>
      </c>
      <c r="L666">
        <v>0</v>
      </c>
      <c r="M666" s="3">
        <v>467727006</v>
      </c>
      <c r="N666">
        <v>45</v>
      </c>
      <c r="O666">
        <v>1</v>
      </c>
      <c r="P666">
        <v>80</v>
      </c>
      <c r="Q666">
        <v>0</v>
      </c>
      <c r="R666">
        <v>12</v>
      </c>
      <c r="S666">
        <v>89</v>
      </c>
      <c r="U666" t="s">
        <v>39</v>
      </c>
      <c r="V666">
        <v>46</v>
      </c>
      <c r="W666" t="str" cm="1">
        <f t="array" ref="W666">_xlfn.IFS(Table1[[#This Row],[Danceability %]]&lt;=35,"Low",Table1[[#This Row],[Danceability %]]&lt;=70,"Medium",Table1[[#This Row],[Danceability %]]&gt;70,"High")</f>
        <v>Medium</v>
      </c>
      <c r="X666">
        <v>43</v>
      </c>
      <c r="Y666">
        <v>43</v>
      </c>
      <c r="Z666" t="str" cm="1">
        <f t="array" ref="Z666">_xlfn.IFS(Table1[[#This Row],[Energy %]]&lt;=35,"Low",Table1[[#This Row],[Energy %]]&lt;=70,"Medium",Table1[[#This Row],[Energy %]]&gt;70,"High")</f>
        <v>Medium</v>
      </c>
      <c r="AA666">
        <v>23</v>
      </c>
      <c r="AB666" t="str" cm="1">
        <f t="array" ref="AB666">_xlfn.IFS(Table1[[#This Row],[Acousticness %]]&lt;=35,"Low",Table1[[#This Row],[Acousticness %]]&lt;=70,"Medium",Table1[[#This Row],[Acousticness %]]&gt;70,"High")</f>
        <v>Low</v>
      </c>
      <c r="AC666">
        <v>8</v>
      </c>
      <c r="AD666">
        <v>8</v>
      </c>
      <c r="AE666">
        <v>22</v>
      </c>
    </row>
    <row r="667" spans="1:31" x14ac:dyDescent="0.3">
      <c r="A667" t="s">
        <v>1176</v>
      </c>
      <c r="B667" t="str">
        <f>PROPER(Table1[[#This Row],[track_name]])</f>
        <v>Excuses</v>
      </c>
      <c r="C667" t="s">
        <v>1177</v>
      </c>
      <c r="D667" t="str">
        <f>PROPER(Table1[[#This Row],[artist(s)_name]])</f>
        <v>Intense, Ap Dhillon, Gurinder Gill</v>
      </c>
      <c r="E667">
        <v>3</v>
      </c>
      <c r="F667" s="5">
        <f>IF(Table1[[#This Row],[Artist Count]]&gt;=4, "4+", Table1[[#This Row],[Artist Count]])</f>
        <v>3</v>
      </c>
      <c r="G667">
        <v>2020</v>
      </c>
      <c r="H667">
        <v>7</v>
      </c>
      <c r="I667">
        <v>24</v>
      </c>
      <c r="J667" s="4">
        <f>DATE(Table1[[#This Row],[Released Year]],Table1[[#This Row],[Released Month]],Table1[[#This Row],[Released Day]])</f>
        <v>44036</v>
      </c>
      <c r="K667">
        <v>272</v>
      </c>
      <c r="L667">
        <v>4</v>
      </c>
      <c r="M667" s="3">
        <v>327498031</v>
      </c>
      <c r="N667">
        <v>7</v>
      </c>
      <c r="O667">
        <v>21</v>
      </c>
      <c r="P667">
        <v>2</v>
      </c>
      <c r="Q667">
        <v>0</v>
      </c>
      <c r="R667">
        <v>0</v>
      </c>
      <c r="S667">
        <v>95</v>
      </c>
      <c r="T667" t="s">
        <v>33</v>
      </c>
      <c r="U667" t="s">
        <v>39</v>
      </c>
      <c r="V667">
        <v>84</v>
      </c>
      <c r="W667" t="str" cm="1">
        <f t="array" ref="W667">_xlfn.IFS(Table1[[#This Row],[Danceability %]]&lt;=35,"Low",Table1[[#This Row],[Danceability %]]&lt;=70,"Medium",Table1[[#This Row],[Danceability %]]&gt;70,"High")</f>
        <v>High</v>
      </c>
      <c r="X667">
        <v>49</v>
      </c>
      <c r="Y667">
        <v>72</v>
      </c>
      <c r="Z667" t="str" cm="1">
        <f t="array" ref="Z667">_xlfn.IFS(Table1[[#This Row],[Energy %]]&lt;=35,"Low",Table1[[#This Row],[Energy %]]&lt;=70,"Medium",Table1[[#This Row],[Energy %]]&gt;70,"High")</f>
        <v>High</v>
      </c>
      <c r="AA667">
        <v>8</v>
      </c>
      <c r="AB667" t="str" cm="1">
        <f t="array" ref="AB667">_xlfn.IFS(Table1[[#This Row],[Acousticness %]]&lt;=35,"Low",Table1[[#This Row],[Acousticness %]]&lt;=70,"Medium",Table1[[#This Row],[Acousticness %]]&gt;70,"High")</f>
        <v>Low</v>
      </c>
      <c r="AC667">
        <v>0</v>
      </c>
      <c r="AD667">
        <v>15</v>
      </c>
      <c r="AE667">
        <v>8</v>
      </c>
    </row>
    <row r="668" spans="1:31" x14ac:dyDescent="0.3">
      <c r="A668" t="s">
        <v>1178</v>
      </c>
      <c r="B668" t="str">
        <f>PROPER(Table1[[#This Row],[track_name]])</f>
        <v>Cigarettes</v>
      </c>
      <c r="C668" t="s">
        <v>1099</v>
      </c>
      <c r="D668" t="str">
        <f>PROPER(Table1[[#This Row],[artist(s)_name]])</f>
        <v>Juice Wrld</v>
      </c>
      <c r="E668">
        <v>1</v>
      </c>
      <c r="F668" s="5">
        <f>IF(Table1[[#This Row],[Artist Count]]&gt;=4, "4+", Table1[[#This Row],[Artist Count]])</f>
        <v>1</v>
      </c>
      <c r="G668">
        <v>2021</v>
      </c>
      <c r="H668">
        <v>12</v>
      </c>
      <c r="I668">
        <v>10</v>
      </c>
      <c r="J668" s="4">
        <f>DATE(Table1[[#This Row],[Released Year]],Table1[[#This Row],[Released Month]],Table1[[#This Row],[Released Day]])</f>
        <v>44540</v>
      </c>
      <c r="K668">
        <v>975</v>
      </c>
      <c r="L668">
        <v>0</v>
      </c>
      <c r="M668" s="3">
        <v>185408548</v>
      </c>
      <c r="N668">
        <v>11</v>
      </c>
      <c r="O668">
        <v>0</v>
      </c>
      <c r="P668">
        <v>10</v>
      </c>
      <c r="Q668">
        <v>0</v>
      </c>
      <c r="R668">
        <v>0</v>
      </c>
      <c r="S668">
        <v>160</v>
      </c>
      <c r="T668" t="s">
        <v>50</v>
      </c>
      <c r="U668" t="s">
        <v>27</v>
      </c>
      <c r="V668">
        <v>60</v>
      </c>
      <c r="W668" t="str" cm="1">
        <f t="array" ref="W668">_xlfn.IFS(Table1[[#This Row],[Danceability %]]&lt;=35,"Low",Table1[[#This Row],[Danceability %]]&lt;=70,"Medium",Table1[[#This Row],[Danceability %]]&gt;70,"High")</f>
        <v>Medium</v>
      </c>
      <c r="X668">
        <v>47</v>
      </c>
      <c r="Y668">
        <v>62</v>
      </c>
      <c r="Z668" t="str" cm="1">
        <f t="array" ref="Z668">_xlfn.IFS(Table1[[#This Row],[Energy %]]&lt;=35,"Low",Table1[[#This Row],[Energy %]]&lt;=70,"Medium",Table1[[#This Row],[Energy %]]&gt;70,"High")</f>
        <v>Medium</v>
      </c>
      <c r="AA668">
        <v>3</v>
      </c>
      <c r="AB668" t="str" cm="1">
        <f t="array" ref="AB668">_xlfn.IFS(Table1[[#This Row],[Acousticness %]]&lt;=35,"Low",Table1[[#This Row],[Acousticness %]]&lt;=70,"Medium",Table1[[#This Row],[Acousticness %]]&gt;70,"High")</f>
        <v>Low</v>
      </c>
      <c r="AC668">
        <v>0</v>
      </c>
      <c r="AD668">
        <v>38</v>
      </c>
      <c r="AE668">
        <v>4</v>
      </c>
    </row>
    <row r="669" spans="1:31" x14ac:dyDescent="0.3">
      <c r="A669" t="s">
        <v>1179</v>
      </c>
      <c r="B669" t="str">
        <f>PROPER(Table1[[#This Row],[track_name]])</f>
        <v>Cayï¿½Ï¿½ La Noche (Feat. Cruz Cafunï¿½Ï¿½, Abhir Hathi, Bejo, El Ima)</v>
      </c>
      <c r="C669" t="s">
        <v>1180</v>
      </c>
      <c r="D669" t="str">
        <f>PROPER(Table1[[#This Row],[artist(s)_name]])</f>
        <v>Quevedo, La Pantera, Juseph, Cruz Cafunï¿½Ï¿½, Bï¿½Ï¿½Jo, Abhir Hathi</v>
      </c>
      <c r="E669">
        <v>7</v>
      </c>
      <c r="F669" s="5" t="str">
        <f>IF(Table1[[#This Row],[Artist Count]]&gt;=4, "4+", Table1[[#This Row],[Artist Count]])</f>
        <v>4+</v>
      </c>
      <c r="G669">
        <v>2022</v>
      </c>
      <c r="H669">
        <v>1</v>
      </c>
      <c r="I669">
        <v>14</v>
      </c>
      <c r="J669" s="4">
        <f>DATE(Table1[[#This Row],[Released Year]],Table1[[#This Row],[Released Month]],Table1[[#This Row],[Released Day]])</f>
        <v>44575</v>
      </c>
      <c r="K669">
        <v>1034</v>
      </c>
      <c r="L669">
        <v>1</v>
      </c>
      <c r="M669" s="3">
        <v>245400167</v>
      </c>
      <c r="N669">
        <v>19</v>
      </c>
      <c r="O669">
        <v>5</v>
      </c>
      <c r="P669">
        <v>12</v>
      </c>
      <c r="Q669">
        <v>0</v>
      </c>
      <c r="R669">
        <v>0</v>
      </c>
      <c r="S669">
        <v>174</v>
      </c>
      <c r="T669" t="s">
        <v>33</v>
      </c>
      <c r="U669" t="s">
        <v>39</v>
      </c>
      <c r="V669">
        <v>67</v>
      </c>
      <c r="W669" t="str" cm="1">
        <f t="array" ref="W669">_xlfn.IFS(Table1[[#This Row],[Danceability %]]&lt;=35,"Low",Table1[[#This Row],[Danceability %]]&lt;=70,"Medium",Table1[[#This Row],[Danceability %]]&gt;70,"High")</f>
        <v>Medium</v>
      </c>
      <c r="X669">
        <v>74</v>
      </c>
      <c r="Y669">
        <v>75</v>
      </c>
      <c r="Z669" t="str" cm="1">
        <f t="array" ref="Z669">_xlfn.IFS(Table1[[#This Row],[Energy %]]&lt;=35,"Low",Table1[[#This Row],[Energy %]]&lt;=70,"Medium",Table1[[#This Row],[Energy %]]&gt;70,"High")</f>
        <v>High</v>
      </c>
      <c r="AA669">
        <v>44</v>
      </c>
      <c r="AB669" t="str" cm="1">
        <f t="array" ref="AB669">_xlfn.IFS(Table1[[#This Row],[Acousticness %]]&lt;=35,"Low",Table1[[#This Row],[Acousticness %]]&lt;=70,"Medium",Table1[[#This Row],[Acousticness %]]&gt;70,"High")</f>
        <v>Medium</v>
      </c>
      <c r="AC669">
        <v>0</v>
      </c>
      <c r="AD669">
        <v>7</v>
      </c>
      <c r="AE669">
        <v>30</v>
      </c>
    </row>
    <row r="670" spans="1:31" x14ac:dyDescent="0.3">
      <c r="A670" t="s">
        <v>1181</v>
      </c>
      <c r="B670" t="str">
        <f>PROPER(Table1[[#This Row],[track_name]])</f>
        <v>California Love - Original Version (Explicit)</v>
      </c>
      <c r="C670" t="s">
        <v>1182</v>
      </c>
      <c r="D670" t="str">
        <f>PROPER(Table1[[#This Row],[artist(s)_name]])</f>
        <v>Dr. Dre, 2Pac, Roger</v>
      </c>
      <c r="E670">
        <v>3</v>
      </c>
      <c r="F670" s="5">
        <f>IF(Table1[[#This Row],[Artist Count]]&gt;=4, "4+", Table1[[#This Row],[Artist Count]])</f>
        <v>3</v>
      </c>
      <c r="G670">
        <v>1995</v>
      </c>
      <c r="H670">
        <v>12</v>
      </c>
      <c r="I670">
        <v>28</v>
      </c>
      <c r="J670" s="4">
        <f>DATE(Table1[[#This Row],[Released Year]],Table1[[#This Row],[Released Month]],Table1[[#This Row],[Released Day]])</f>
        <v>35061</v>
      </c>
      <c r="K670">
        <v>18773</v>
      </c>
      <c r="L670">
        <v>0</v>
      </c>
      <c r="M670" s="3">
        <v>579395142</v>
      </c>
      <c r="N670">
        <v>128</v>
      </c>
      <c r="O670">
        <v>17</v>
      </c>
      <c r="P670" s="1">
        <v>1663</v>
      </c>
      <c r="Q670">
        <v>0</v>
      </c>
      <c r="R670">
        <v>0</v>
      </c>
      <c r="S670">
        <v>92</v>
      </c>
      <c r="T670" t="s">
        <v>73</v>
      </c>
      <c r="U670" t="s">
        <v>27</v>
      </c>
      <c r="V670">
        <v>77</v>
      </c>
      <c r="W670" t="str" cm="1">
        <f t="array" ref="W670">_xlfn.IFS(Table1[[#This Row],[Danceability %]]&lt;=35,"Low",Table1[[#This Row],[Danceability %]]&lt;=70,"Medium",Table1[[#This Row],[Danceability %]]&gt;70,"High")</f>
        <v>High</v>
      </c>
      <c r="X670">
        <v>76</v>
      </c>
      <c r="Y670">
        <v>84</v>
      </c>
      <c r="Z670" t="str" cm="1">
        <f t="array" ref="Z670">_xlfn.IFS(Table1[[#This Row],[Energy %]]&lt;=35,"Low",Table1[[#This Row],[Energy %]]&lt;=70,"Medium",Table1[[#This Row],[Energy %]]&gt;70,"High")</f>
        <v>High</v>
      </c>
      <c r="AA670">
        <v>3</v>
      </c>
      <c r="AB670" t="str" cm="1">
        <f t="array" ref="AB670">_xlfn.IFS(Table1[[#This Row],[Acousticness %]]&lt;=35,"Low",Table1[[#This Row],[Acousticness %]]&lt;=70,"Medium",Table1[[#This Row],[Acousticness %]]&gt;70,"High")</f>
        <v>Low</v>
      </c>
      <c r="AC670">
        <v>0</v>
      </c>
      <c r="AD670">
        <v>38</v>
      </c>
      <c r="AE670">
        <v>4</v>
      </c>
    </row>
    <row r="671" spans="1:31" x14ac:dyDescent="0.3">
      <c r="A671" t="s">
        <v>1183</v>
      </c>
      <c r="B671" t="str">
        <f>PROPER(Table1[[#This Row],[track_name]])</f>
        <v>Forgot About Dre</v>
      </c>
      <c r="C671" t="s">
        <v>1184</v>
      </c>
      <c r="D671" t="str">
        <f>PROPER(Table1[[#This Row],[artist(s)_name]])</f>
        <v>Eminem, Dr. Dre</v>
      </c>
      <c r="E671">
        <v>2</v>
      </c>
      <c r="F671" s="5">
        <f>IF(Table1[[#This Row],[Artist Count]]&gt;=4, "4+", Table1[[#This Row],[Artist Count]])</f>
        <v>2</v>
      </c>
      <c r="G671">
        <v>1999</v>
      </c>
      <c r="H671">
        <v>1</v>
      </c>
      <c r="I671">
        <v>1</v>
      </c>
      <c r="J671" s="4">
        <f>DATE(Table1[[#This Row],[Released Year]],Table1[[#This Row],[Released Month]],Table1[[#This Row],[Released Day]])</f>
        <v>36161</v>
      </c>
      <c r="K671">
        <v>19067</v>
      </c>
      <c r="L671">
        <v>0</v>
      </c>
      <c r="M671" s="3">
        <v>675039469</v>
      </c>
      <c r="N671">
        <v>78</v>
      </c>
      <c r="O671">
        <v>15</v>
      </c>
      <c r="P671" s="1">
        <v>1674</v>
      </c>
      <c r="Q671">
        <v>0</v>
      </c>
      <c r="R671">
        <v>3</v>
      </c>
      <c r="S671">
        <v>134</v>
      </c>
      <c r="T671" t="s">
        <v>64</v>
      </c>
      <c r="U671" t="s">
        <v>27</v>
      </c>
      <c r="V671">
        <v>93</v>
      </c>
      <c r="W671" t="str" cm="1">
        <f t="array" ref="W671">_xlfn.IFS(Table1[[#This Row],[Danceability %]]&lt;=35,"Low",Table1[[#This Row],[Danceability %]]&lt;=70,"Medium",Table1[[#This Row],[Danceability %]]&gt;70,"High")</f>
        <v>High</v>
      </c>
      <c r="X671">
        <v>61</v>
      </c>
      <c r="Y671">
        <v>74</v>
      </c>
      <c r="Z671" t="str" cm="1">
        <f t="array" ref="Z671">_xlfn.IFS(Table1[[#This Row],[Energy %]]&lt;=35,"Low",Table1[[#This Row],[Energy %]]&lt;=70,"Medium",Table1[[#This Row],[Energy %]]&gt;70,"High")</f>
        <v>High</v>
      </c>
      <c r="AA671">
        <v>9</v>
      </c>
      <c r="AB671" t="str" cm="1">
        <f t="array" ref="AB671">_xlfn.IFS(Table1[[#This Row],[Acousticness %]]&lt;=35,"Low",Table1[[#This Row],[Acousticness %]]&lt;=70,"Medium",Table1[[#This Row],[Acousticness %]]&gt;70,"High")</f>
        <v>Low</v>
      </c>
      <c r="AC671">
        <v>0</v>
      </c>
      <c r="AD671">
        <v>17</v>
      </c>
      <c r="AE671">
        <v>8</v>
      </c>
    </row>
    <row r="672" spans="1:31" x14ac:dyDescent="0.3">
      <c r="A672" t="s">
        <v>1185</v>
      </c>
      <c r="B672" t="str">
        <f>PROPER(Table1[[#This Row],[track_name]])</f>
        <v>Down Under (Feat. Colin Hay)</v>
      </c>
      <c r="C672" t="s">
        <v>1186</v>
      </c>
      <c r="D672" t="str">
        <f>PROPER(Table1[[#This Row],[artist(s)_name]])</f>
        <v>Luude, Colin Hay</v>
      </c>
      <c r="E672">
        <v>2</v>
      </c>
      <c r="F672" s="5">
        <f>IF(Table1[[#This Row],[Artist Count]]&gt;=4, "4+", Table1[[#This Row],[Artist Count]])</f>
        <v>2</v>
      </c>
      <c r="G672">
        <v>2021</v>
      </c>
      <c r="H672">
        <v>11</v>
      </c>
      <c r="I672">
        <v>19</v>
      </c>
      <c r="J672" s="4">
        <f>DATE(Table1[[#This Row],[Released Year]],Table1[[#This Row],[Released Month]],Table1[[#This Row],[Released Day]])</f>
        <v>44519</v>
      </c>
      <c r="K672">
        <v>3541</v>
      </c>
      <c r="L672">
        <v>2</v>
      </c>
      <c r="M672" s="3">
        <v>252871192</v>
      </c>
      <c r="N672">
        <v>57</v>
      </c>
      <c r="O672">
        <v>13</v>
      </c>
      <c r="P672">
        <v>50</v>
      </c>
      <c r="Q672">
        <v>1</v>
      </c>
      <c r="R672">
        <v>7</v>
      </c>
      <c r="S672">
        <v>172</v>
      </c>
      <c r="T672" t="s">
        <v>26</v>
      </c>
      <c r="U672" t="s">
        <v>39</v>
      </c>
      <c r="V672">
        <v>31</v>
      </c>
      <c r="W672" t="str" cm="1">
        <f t="array" ref="W672">_xlfn.IFS(Table1[[#This Row],[Danceability %]]&lt;=35,"Low",Table1[[#This Row],[Danceability %]]&lt;=70,"Medium",Table1[[#This Row],[Danceability %]]&gt;70,"High")</f>
        <v>Low</v>
      </c>
      <c r="X672">
        <v>4</v>
      </c>
      <c r="Y672">
        <v>86</v>
      </c>
      <c r="Z672" t="str" cm="1">
        <f t="array" ref="Z672">_xlfn.IFS(Table1[[#This Row],[Energy %]]&lt;=35,"Low",Table1[[#This Row],[Energy %]]&lt;=70,"Medium",Table1[[#This Row],[Energy %]]&gt;70,"High")</f>
        <v>High</v>
      </c>
      <c r="AA672">
        <v>1</v>
      </c>
      <c r="AB672" t="str" cm="1">
        <f t="array" ref="AB672">_xlfn.IFS(Table1[[#This Row],[Acousticness %]]&lt;=35,"Low",Table1[[#This Row],[Acousticness %]]&lt;=70,"Medium",Table1[[#This Row],[Acousticness %]]&gt;70,"High")</f>
        <v>Low</v>
      </c>
      <c r="AC672">
        <v>0</v>
      </c>
      <c r="AD672">
        <v>28</v>
      </c>
      <c r="AE672">
        <v>17</v>
      </c>
    </row>
    <row r="673" spans="1:31" x14ac:dyDescent="0.3">
      <c r="A673" t="s">
        <v>1187</v>
      </c>
      <c r="B673" t="str">
        <f>PROPER(Table1[[#This Row],[track_name]])</f>
        <v>Mujeriego</v>
      </c>
      <c r="C673" t="s">
        <v>1188</v>
      </c>
      <c r="D673" t="str">
        <f>PROPER(Table1[[#This Row],[artist(s)_name]])</f>
        <v>Ryan Castro</v>
      </c>
      <c r="E673">
        <v>1</v>
      </c>
      <c r="F673" s="5">
        <f>IF(Table1[[#This Row],[Artist Count]]&gt;=4, "4+", Table1[[#This Row],[Artist Count]])</f>
        <v>1</v>
      </c>
      <c r="G673">
        <v>2021</v>
      </c>
      <c r="H673">
        <v>12</v>
      </c>
      <c r="I673">
        <v>17</v>
      </c>
      <c r="J673" s="4">
        <f>DATE(Table1[[#This Row],[Released Year]],Table1[[#This Row],[Released Month]],Table1[[#This Row],[Released Day]])</f>
        <v>44547</v>
      </c>
      <c r="K673">
        <v>1492</v>
      </c>
      <c r="L673">
        <v>0</v>
      </c>
      <c r="M673" s="3">
        <v>231996128</v>
      </c>
      <c r="N673">
        <v>44</v>
      </c>
      <c r="O673">
        <v>63</v>
      </c>
      <c r="P673">
        <v>91</v>
      </c>
      <c r="Q673">
        <v>0</v>
      </c>
      <c r="R673">
        <v>24</v>
      </c>
      <c r="S673">
        <v>80</v>
      </c>
      <c r="T673" t="s">
        <v>36</v>
      </c>
      <c r="U673" t="s">
        <v>27</v>
      </c>
      <c r="V673">
        <v>76</v>
      </c>
      <c r="W673" t="str" cm="1">
        <f t="array" ref="W673">_xlfn.IFS(Table1[[#This Row],[Danceability %]]&lt;=35,"Low",Table1[[#This Row],[Danceability %]]&lt;=70,"Medium",Table1[[#This Row],[Danceability %]]&gt;70,"High")</f>
        <v>High</v>
      </c>
      <c r="X673">
        <v>92</v>
      </c>
      <c r="Y673">
        <v>62</v>
      </c>
      <c r="Z673" t="str" cm="1">
        <f t="array" ref="Z673">_xlfn.IFS(Table1[[#This Row],[Energy %]]&lt;=35,"Low",Table1[[#This Row],[Energy %]]&lt;=70,"Medium",Table1[[#This Row],[Energy %]]&gt;70,"High")</f>
        <v>Medium</v>
      </c>
      <c r="AA673">
        <v>6</v>
      </c>
      <c r="AB673" t="str" cm="1">
        <f t="array" ref="AB673">_xlfn.IFS(Table1[[#This Row],[Acousticness %]]&lt;=35,"Low",Table1[[#This Row],[Acousticness %]]&lt;=70,"Medium",Table1[[#This Row],[Acousticness %]]&gt;70,"High")</f>
        <v>Low</v>
      </c>
      <c r="AC673">
        <v>0</v>
      </c>
      <c r="AD673">
        <v>8</v>
      </c>
      <c r="AE673">
        <v>13</v>
      </c>
    </row>
    <row r="674" spans="1:31" x14ac:dyDescent="0.3">
      <c r="A674" t="s">
        <v>1189</v>
      </c>
      <c r="B674" t="str">
        <f>PROPER(Table1[[#This Row],[track_name]])</f>
        <v>Humble.</v>
      </c>
      <c r="C674" t="s">
        <v>1190</v>
      </c>
      <c r="D674" t="str">
        <f>PROPER(Table1[[#This Row],[artist(s)_name]])</f>
        <v>Kendrick Lamar</v>
      </c>
      <c r="E674">
        <v>1</v>
      </c>
      <c r="F674" s="5">
        <f>IF(Table1[[#This Row],[Artist Count]]&gt;=4, "4+", Table1[[#This Row],[Artist Count]])</f>
        <v>1</v>
      </c>
      <c r="G674">
        <v>2017</v>
      </c>
      <c r="H674">
        <v>3</v>
      </c>
      <c r="I674">
        <v>30</v>
      </c>
      <c r="J674" s="4">
        <f>DATE(Table1[[#This Row],[Released Year]],Table1[[#This Row],[Released Month]],Table1[[#This Row],[Released Day]])</f>
        <v>42824</v>
      </c>
      <c r="K674">
        <v>33206</v>
      </c>
      <c r="L674">
        <v>1</v>
      </c>
      <c r="M674" s="3">
        <v>1929770265</v>
      </c>
      <c r="N674">
        <v>284</v>
      </c>
      <c r="O674">
        <v>114</v>
      </c>
      <c r="P674" s="1">
        <v>1481</v>
      </c>
      <c r="Q674">
        <v>0</v>
      </c>
      <c r="R674">
        <v>5</v>
      </c>
      <c r="S674">
        <v>150</v>
      </c>
      <c r="T674" t="s">
        <v>30</v>
      </c>
      <c r="U674" t="s">
        <v>39</v>
      </c>
      <c r="V674">
        <v>91</v>
      </c>
      <c r="W674" t="str" cm="1">
        <f t="array" ref="W674">_xlfn.IFS(Table1[[#This Row],[Danceability %]]&lt;=35,"Low",Table1[[#This Row],[Danceability %]]&lt;=70,"Medium",Table1[[#This Row],[Danceability %]]&gt;70,"High")</f>
        <v>High</v>
      </c>
      <c r="X674">
        <v>42</v>
      </c>
      <c r="Y674">
        <v>60</v>
      </c>
      <c r="Z674" t="str" cm="1">
        <f t="array" ref="Z674">_xlfn.IFS(Table1[[#This Row],[Energy %]]&lt;=35,"Low",Table1[[#This Row],[Energy %]]&lt;=70,"Medium",Table1[[#This Row],[Energy %]]&gt;70,"High")</f>
        <v>Medium</v>
      </c>
      <c r="AA674">
        <v>0</v>
      </c>
      <c r="AB674" t="str" cm="1">
        <f t="array" ref="AB674">_xlfn.IFS(Table1[[#This Row],[Acousticness %]]&lt;=35,"Low",Table1[[#This Row],[Acousticness %]]&lt;=70,"Medium",Table1[[#This Row],[Acousticness %]]&gt;70,"High")</f>
        <v>Low</v>
      </c>
      <c r="AC674">
        <v>0</v>
      </c>
      <c r="AD674">
        <v>9</v>
      </c>
      <c r="AE674">
        <v>12</v>
      </c>
    </row>
    <row r="675" spans="1:31" x14ac:dyDescent="0.3">
      <c r="A675" t="s">
        <v>1191</v>
      </c>
      <c r="B675" t="str">
        <f>PROPER(Table1[[#This Row],[track_name]])</f>
        <v>Stan</v>
      </c>
      <c r="C675" t="s">
        <v>1192</v>
      </c>
      <c r="D675" t="str">
        <f>PROPER(Table1[[#This Row],[artist(s)_name]])</f>
        <v>Eminem, Dido</v>
      </c>
      <c r="E675">
        <v>2</v>
      </c>
      <c r="F675" s="5">
        <f>IF(Table1[[#This Row],[Artist Count]]&gt;=4, "4+", Table1[[#This Row],[Artist Count]])</f>
        <v>2</v>
      </c>
      <c r="G675">
        <v>1999</v>
      </c>
      <c r="H675">
        <v>11</v>
      </c>
      <c r="I675">
        <v>21</v>
      </c>
      <c r="J675" s="4">
        <f>DATE(Table1[[#This Row],[Released Year]],Table1[[#This Row],[Released Month]],Table1[[#This Row],[Released Day]])</f>
        <v>36485</v>
      </c>
      <c r="K675">
        <v>17115</v>
      </c>
      <c r="L675">
        <v>0</v>
      </c>
      <c r="M675" s="3">
        <v>918915401</v>
      </c>
      <c r="N675">
        <v>83</v>
      </c>
      <c r="O675">
        <v>63</v>
      </c>
      <c r="P675" s="1">
        <v>4180</v>
      </c>
      <c r="Q675">
        <v>0</v>
      </c>
      <c r="R675">
        <v>0</v>
      </c>
      <c r="S675">
        <v>80</v>
      </c>
      <c r="T675" t="s">
        <v>53</v>
      </c>
      <c r="U675" t="s">
        <v>39</v>
      </c>
      <c r="V675">
        <v>78</v>
      </c>
      <c r="W675" t="str" cm="1">
        <f t="array" ref="W675">_xlfn.IFS(Table1[[#This Row],[Danceability %]]&lt;=35,"Low",Table1[[#This Row],[Danceability %]]&lt;=70,"Medium",Table1[[#This Row],[Danceability %]]&gt;70,"High")</f>
        <v>High</v>
      </c>
      <c r="X675">
        <v>53</v>
      </c>
      <c r="Y675">
        <v>74</v>
      </c>
      <c r="Z675" t="str" cm="1">
        <f t="array" ref="Z675">_xlfn.IFS(Table1[[#This Row],[Energy %]]&lt;=35,"Low",Table1[[#This Row],[Energy %]]&lt;=70,"Medium",Table1[[#This Row],[Energy %]]&gt;70,"High")</f>
        <v>High</v>
      </c>
      <c r="AA675">
        <v>4</v>
      </c>
      <c r="AB675" t="str" cm="1">
        <f t="array" ref="AB675">_xlfn.IFS(Table1[[#This Row],[Acousticness %]]&lt;=35,"Low",Table1[[#This Row],[Acousticness %]]&lt;=70,"Medium",Table1[[#This Row],[Acousticness %]]&gt;70,"High")</f>
        <v>Low</v>
      </c>
      <c r="AC675">
        <v>0</v>
      </c>
      <c r="AD675">
        <v>45</v>
      </c>
      <c r="AE675">
        <v>21</v>
      </c>
    </row>
    <row r="676" spans="1:31" x14ac:dyDescent="0.3">
      <c r="A676" t="s">
        <v>1193</v>
      </c>
      <c r="B676" t="str">
        <f>PROPER(Table1[[#This Row],[track_name]])</f>
        <v>Contection</v>
      </c>
      <c r="C676" t="s">
        <v>1194</v>
      </c>
      <c r="D676" t="str">
        <f>PROPER(Table1[[#This Row],[artist(s)_name]])</f>
        <v>Godzz__-, Zakaria</v>
      </c>
      <c r="E676">
        <v>2</v>
      </c>
      <c r="F676" s="5">
        <f>IF(Table1[[#This Row],[Artist Count]]&gt;=4, "4+", Table1[[#This Row],[Artist Count]])</f>
        <v>2</v>
      </c>
      <c r="G676">
        <v>2020</v>
      </c>
      <c r="H676">
        <v>1</v>
      </c>
      <c r="I676">
        <v>16</v>
      </c>
      <c r="J676" s="4">
        <f>DATE(Table1[[#This Row],[Released Year]],Table1[[#This Row],[Released Month]],Table1[[#This Row],[Released Day]])</f>
        <v>43846</v>
      </c>
      <c r="K676">
        <v>6955</v>
      </c>
      <c r="L676">
        <v>0</v>
      </c>
      <c r="M676" s="3">
        <v>1180896317</v>
      </c>
      <c r="N676">
        <v>65</v>
      </c>
      <c r="O676">
        <v>45</v>
      </c>
      <c r="P676">
        <v>398</v>
      </c>
      <c r="Q676">
        <v>0</v>
      </c>
      <c r="R676">
        <v>1</v>
      </c>
      <c r="S676">
        <v>166</v>
      </c>
      <c r="T676" t="s">
        <v>131</v>
      </c>
      <c r="U676" t="s">
        <v>39</v>
      </c>
      <c r="V676">
        <v>81</v>
      </c>
      <c r="W676" t="str" cm="1">
        <f t="array" ref="W676">_xlfn.IFS(Table1[[#This Row],[Danceability %]]&lt;=35,"Low",Table1[[#This Row],[Danceability %]]&lt;=70,"Medium",Table1[[#This Row],[Danceability %]]&gt;70,"High")</f>
        <v>High</v>
      </c>
      <c r="X676">
        <v>83</v>
      </c>
      <c r="Y676">
        <v>75</v>
      </c>
      <c r="Z676" t="str" cm="1">
        <f t="array" ref="Z676">_xlfn.IFS(Table1[[#This Row],[Energy %]]&lt;=35,"Low",Table1[[#This Row],[Energy %]]&lt;=70,"Medium",Table1[[#This Row],[Energy %]]&gt;70,"High")</f>
        <v>High</v>
      </c>
      <c r="AA676">
        <v>14</v>
      </c>
      <c r="AB676" t="str" cm="1">
        <f t="array" ref="AB676">_xlfn.IFS(Table1[[#This Row],[Acousticness %]]&lt;=35,"Low",Table1[[#This Row],[Acousticness %]]&lt;=70,"Medium",Table1[[#This Row],[Acousticness %]]&gt;70,"High")</f>
        <v>Low</v>
      </c>
      <c r="AC676">
        <v>0</v>
      </c>
      <c r="AD676">
        <v>29</v>
      </c>
      <c r="AE676">
        <v>34</v>
      </c>
    </row>
    <row r="677" spans="1:31" x14ac:dyDescent="0.3">
      <c r="A677" t="s">
        <v>1195</v>
      </c>
      <c r="B677" t="str">
        <f>PROPER(Table1[[#This Row],[track_name]])</f>
        <v>Swim</v>
      </c>
      <c r="C677" t="s">
        <v>1196</v>
      </c>
      <c r="D677" t="str">
        <f>PROPER(Table1[[#This Row],[artist(s)_name]])</f>
        <v>Chase Atlantic</v>
      </c>
      <c r="E677">
        <v>1</v>
      </c>
      <c r="F677" s="5">
        <f>IF(Table1[[#This Row],[Artist Count]]&gt;=4, "4+", Table1[[#This Row],[Artist Count]])</f>
        <v>1</v>
      </c>
      <c r="G677">
        <v>2017</v>
      </c>
      <c r="H677">
        <v>10</v>
      </c>
      <c r="I677">
        <v>4</v>
      </c>
      <c r="J677" s="4">
        <f>DATE(Table1[[#This Row],[Released Year]],Table1[[#This Row],[Released Month]],Table1[[#This Row],[Released Day]])</f>
        <v>43012</v>
      </c>
      <c r="K677">
        <v>2742</v>
      </c>
      <c r="L677">
        <v>0</v>
      </c>
      <c r="M677" s="3">
        <v>498960285</v>
      </c>
      <c r="N677">
        <v>5</v>
      </c>
      <c r="O677">
        <v>1</v>
      </c>
      <c r="P677">
        <v>62</v>
      </c>
      <c r="Q677">
        <v>0</v>
      </c>
      <c r="R677">
        <v>0</v>
      </c>
      <c r="S677">
        <v>120</v>
      </c>
      <c r="T677" t="s">
        <v>64</v>
      </c>
      <c r="U677" t="s">
        <v>27</v>
      </c>
      <c r="V677">
        <v>67</v>
      </c>
      <c r="W677" t="str" cm="1">
        <f t="array" ref="W677">_xlfn.IFS(Table1[[#This Row],[Danceability %]]&lt;=35,"Low",Table1[[#This Row],[Danceability %]]&lt;=70,"Medium",Table1[[#This Row],[Danceability %]]&gt;70,"High")</f>
        <v>Medium</v>
      </c>
      <c r="X677">
        <v>8</v>
      </c>
      <c r="Y677">
        <v>54</v>
      </c>
      <c r="Z677" t="str" cm="1">
        <f t="array" ref="Z677">_xlfn.IFS(Table1[[#This Row],[Energy %]]&lt;=35,"Low",Table1[[#This Row],[Energy %]]&lt;=70,"Medium",Table1[[#This Row],[Energy %]]&gt;70,"High")</f>
        <v>Medium</v>
      </c>
      <c r="AA677">
        <v>27</v>
      </c>
      <c r="AB677" t="str" cm="1">
        <f t="array" ref="AB677">_xlfn.IFS(Table1[[#This Row],[Acousticness %]]&lt;=35,"Low",Table1[[#This Row],[Acousticness %]]&lt;=70,"Medium",Table1[[#This Row],[Acousticness %]]&gt;70,"High")</f>
        <v>Low</v>
      </c>
      <c r="AC677">
        <v>0</v>
      </c>
      <c r="AD677">
        <v>8</v>
      </c>
      <c r="AE677">
        <v>4</v>
      </c>
    </row>
    <row r="678" spans="1:31" x14ac:dyDescent="0.3">
      <c r="A678" t="s">
        <v>1197</v>
      </c>
      <c r="B678" t="str">
        <f>PROPER(Table1[[#This Row],[track_name]])</f>
        <v>A Tu Merced</v>
      </c>
      <c r="C678" t="s">
        <v>38</v>
      </c>
      <c r="D678" t="str">
        <f>PROPER(Table1[[#This Row],[artist(s)_name]])</f>
        <v>Bad Bunny</v>
      </c>
      <c r="E678">
        <v>1</v>
      </c>
      <c r="F678" s="5">
        <f>IF(Table1[[#This Row],[Artist Count]]&gt;=4, "4+", Table1[[#This Row],[Artist Count]])</f>
        <v>1</v>
      </c>
      <c r="G678">
        <v>2020</v>
      </c>
      <c r="H678">
        <v>2</v>
      </c>
      <c r="I678">
        <v>29</v>
      </c>
      <c r="J678" s="4">
        <f>DATE(Table1[[#This Row],[Released Year]],Table1[[#This Row],[Released Month]],Table1[[#This Row],[Released Day]])</f>
        <v>43890</v>
      </c>
      <c r="K678">
        <v>4214</v>
      </c>
      <c r="L678">
        <v>11</v>
      </c>
      <c r="M678" s="3">
        <v>685071800</v>
      </c>
      <c r="N678">
        <v>21</v>
      </c>
      <c r="O678">
        <v>20</v>
      </c>
      <c r="P678">
        <v>40</v>
      </c>
      <c r="Q678">
        <v>0</v>
      </c>
      <c r="R678">
        <v>0</v>
      </c>
      <c r="S678">
        <v>92</v>
      </c>
      <c r="U678" t="s">
        <v>27</v>
      </c>
      <c r="V678">
        <v>86</v>
      </c>
      <c r="W678" t="str" cm="1">
        <f t="array" ref="W678">_xlfn.IFS(Table1[[#This Row],[Danceability %]]&lt;=35,"Low",Table1[[#This Row],[Danceability %]]&lt;=70,"Medium",Table1[[#This Row],[Danceability %]]&gt;70,"High")</f>
        <v>High</v>
      </c>
      <c r="X678">
        <v>89</v>
      </c>
      <c r="Y678">
        <v>79</v>
      </c>
      <c r="Z678" t="str" cm="1">
        <f t="array" ref="Z678">_xlfn.IFS(Table1[[#This Row],[Energy %]]&lt;=35,"Low",Table1[[#This Row],[Energy %]]&lt;=70,"Medium",Table1[[#This Row],[Energy %]]&gt;70,"High")</f>
        <v>High</v>
      </c>
      <c r="AA678">
        <v>17</v>
      </c>
      <c r="AB678" t="str" cm="1">
        <f t="array" ref="AB678">_xlfn.IFS(Table1[[#This Row],[Acousticness %]]&lt;=35,"Low",Table1[[#This Row],[Acousticness %]]&lt;=70,"Medium",Table1[[#This Row],[Acousticness %]]&gt;70,"High")</f>
        <v>Low</v>
      </c>
      <c r="AC678">
        <v>0</v>
      </c>
      <c r="AD678">
        <v>11</v>
      </c>
      <c r="AE678">
        <v>6</v>
      </c>
    </row>
    <row r="679" spans="1:31" x14ac:dyDescent="0.3">
      <c r="A679" t="s">
        <v>1198</v>
      </c>
      <c r="B679" t="str">
        <f>PROPER(Table1[[#This Row],[track_name]])</f>
        <v>Numb Little Bug</v>
      </c>
      <c r="C679" t="s">
        <v>1199</v>
      </c>
      <c r="D679" t="str">
        <f>PROPER(Table1[[#This Row],[artist(s)_name]])</f>
        <v>Em Beihold</v>
      </c>
      <c r="E679">
        <v>1</v>
      </c>
      <c r="F679" s="5">
        <f>IF(Table1[[#This Row],[Artist Count]]&gt;=4, "4+", Table1[[#This Row],[Artist Count]])</f>
        <v>1</v>
      </c>
      <c r="G679">
        <v>2022</v>
      </c>
      <c r="H679">
        <v>1</v>
      </c>
      <c r="I679">
        <v>28</v>
      </c>
      <c r="J679" s="4">
        <f>DATE(Table1[[#This Row],[Released Year]],Table1[[#This Row],[Released Month]],Table1[[#This Row],[Released Day]])</f>
        <v>44589</v>
      </c>
      <c r="K679">
        <v>2026</v>
      </c>
      <c r="L679">
        <v>0</v>
      </c>
      <c r="M679" s="3">
        <v>258714692</v>
      </c>
      <c r="N679">
        <v>47</v>
      </c>
      <c r="O679">
        <v>3</v>
      </c>
      <c r="P679">
        <v>42</v>
      </c>
      <c r="Q679">
        <v>12</v>
      </c>
      <c r="R679">
        <v>6</v>
      </c>
      <c r="S679">
        <v>85</v>
      </c>
      <c r="T679" t="s">
        <v>64</v>
      </c>
      <c r="U679" t="s">
        <v>39</v>
      </c>
      <c r="V679">
        <v>74</v>
      </c>
      <c r="W679" t="str" cm="1">
        <f t="array" ref="W679">_xlfn.IFS(Table1[[#This Row],[Danceability %]]&lt;=35,"Low",Table1[[#This Row],[Danceability %]]&lt;=70,"Medium",Table1[[#This Row],[Danceability %]]&gt;70,"High")</f>
        <v>High</v>
      </c>
      <c r="X679">
        <v>61</v>
      </c>
      <c r="Y679">
        <v>52</v>
      </c>
      <c r="Z679" t="str" cm="1">
        <f t="array" ref="Z679">_xlfn.IFS(Table1[[#This Row],[Energy %]]&lt;=35,"Low",Table1[[#This Row],[Energy %]]&lt;=70,"Medium",Table1[[#This Row],[Energy %]]&gt;70,"High")</f>
        <v>Medium</v>
      </c>
      <c r="AA679">
        <v>30</v>
      </c>
      <c r="AB679" t="str" cm="1">
        <f t="array" ref="AB679">_xlfn.IFS(Table1[[#This Row],[Acousticness %]]&lt;=35,"Low",Table1[[#This Row],[Acousticness %]]&lt;=70,"Medium",Table1[[#This Row],[Acousticness %]]&gt;70,"High")</f>
        <v>Low</v>
      </c>
      <c r="AC679">
        <v>0</v>
      </c>
      <c r="AD679">
        <v>26</v>
      </c>
      <c r="AE679">
        <v>9</v>
      </c>
    </row>
    <row r="680" spans="1:31" x14ac:dyDescent="0.3">
      <c r="A680">
        <v>212</v>
      </c>
      <c r="B680" t="str">
        <f>PROPER(Table1[[#This Row],[track_name]])</f>
        <v>212</v>
      </c>
      <c r="C680" t="s">
        <v>1200</v>
      </c>
      <c r="D680" t="str">
        <f>PROPER(Table1[[#This Row],[artist(s)_name]])</f>
        <v>Mainstreet, Chefin</v>
      </c>
      <c r="E680">
        <v>2</v>
      </c>
      <c r="F680" s="5">
        <f>IF(Table1[[#This Row],[Artist Count]]&gt;=4, "4+", Table1[[#This Row],[Artist Count]])</f>
        <v>2</v>
      </c>
      <c r="G680">
        <v>2022</v>
      </c>
      <c r="H680">
        <v>1</v>
      </c>
      <c r="I680">
        <v>15</v>
      </c>
      <c r="J680" s="4">
        <f>DATE(Table1[[#This Row],[Released Year]],Table1[[#This Row],[Released Month]],Table1[[#This Row],[Released Day]])</f>
        <v>44576</v>
      </c>
      <c r="K680">
        <v>352</v>
      </c>
      <c r="L680">
        <v>0</v>
      </c>
      <c r="M680" s="3">
        <v>143139338</v>
      </c>
      <c r="N680">
        <v>10</v>
      </c>
      <c r="O680">
        <v>0</v>
      </c>
      <c r="P680">
        <v>39</v>
      </c>
      <c r="Q680">
        <v>0</v>
      </c>
      <c r="R680">
        <v>0</v>
      </c>
      <c r="S680">
        <v>154</v>
      </c>
      <c r="T680" t="s">
        <v>50</v>
      </c>
      <c r="U680" t="s">
        <v>39</v>
      </c>
      <c r="V680">
        <v>79</v>
      </c>
      <c r="W680" t="str" cm="1">
        <f t="array" ref="W680">_xlfn.IFS(Table1[[#This Row],[Danceability %]]&lt;=35,"Low",Table1[[#This Row],[Danceability %]]&lt;=70,"Medium",Table1[[#This Row],[Danceability %]]&gt;70,"High")</f>
        <v>High</v>
      </c>
      <c r="X680">
        <v>86</v>
      </c>
      <c r="Y680">
        <v>52</v>
      </c>
      <c r="Z680" t="str" cm="1">
        <f t="array" ref="Z680">_xlfn.IFS(Table1[[#This Row],[Energy %]]&lt;=35,"Low",Table1[[#This Row],[Energy %]]&lt;=70,"Medium",Table1[[#This Row],[Energy %]]&gt;70,"High")</f>
        <v>Medium</v>
      </c>
      <c r="AA680">
        <v>66</v>
      </c>
      <c r="AB680" t="str" cm="1">
        <f t="array" ref="AB680">_xlfn.IFS(Table1[[#This Row],[Acousticness %]]&lt;=35,"Low",Table1[[#This Row],[Acousticness %]]&lt;=70,"Medium",Table1[[#This Row],[Acousticness %]]&gt;70,"High")</f>
        <v>Medium</v>
      </c>
      <c r="AC680">
        <v>0</v>
      </c>
      <c r="AD680">
        <v>9</v>
      </c>
      <c r="AE680">
        <v>7</v>
      </c>
    </row>
    <row r="681" spans="1:31" x14ac:dyDescent="0.3">
      <c r="A681" t="s">
        <v>1201</v>
      </c>
      <c r="B681" t="str">
        <f>PROPER(Table1[[#This Row],[track_name]])</f>
        <v>Problemï¿½</v>
      </c>
      <c r="C681" t="s">
        <v>1202</v>
      </c>
      <c r="D681" t="str">
        <f>PROPER(Table1[[#This Row],[artist(s)_name]])</f>
        <v>Alvaro Diaz, Rauw Alejandro</v>
      </c>
      <c r="E681">
        <v>2</v>
      </c>
      <c r="F681" s="5">
        <f>IF(Table1[[#This Row],[Artist Count]]&gt;=4, "4+", Table1[[#This Row],[Artist Count]])</f>
        <v>2</v>
      </c>
      <c r="G681">
        <v>2021</v>
      </c>
      <c r="H681">
        <v>10</v>
      </c>
      <c r="I681">
        <v>22</v>
      </c>
      <c r="J681" s="4">
        <f>DATE(Table1[[#This Row],[Released Year]],Table1[[#This Row],[Released Month]],Table1[[#This Row],[Released Day]])</f>
        <v>44491</v>
      </c>
      <c r="K681">
        <v>1517</v>
      </c>
      <c r="L681">
        <v>0</v>
      </c>
      <c r="M681" s="3">
        <v>209768491</v>
      </c>
      <c r="N681">
        <v>42</v>
      </c>
      <c r="O681">
        <v>7</v>
      </c>
      <c r="P681">
        <v>15</v>
      </c>
      <c r="Q681">
        <v>0</v>
      </c>
      <c r="R681">
        <v>4</v>
      </c>
      <c r="S681">
        <v>92</v>
      </c>
      <c r="T681" t="s">
        <v>50</v>
      </c>
      <c r="U681" t="s">
        <v>39</v>
      </c>
      <c r="V681">
        <v>73</v>
      </c>
      <c r="W681" t="str" cm="1">
        <f t="array" ref="W681">_xlfn.IFS(Table1[[#This Row],[Danceability %]]&lt;=35,"Low",Table1[[#This Row],[Danceability %]]&lt;=70,"Medium",Table1[[#This Row],[Danceability %]]&gt;70,"High")</f>
        <v>High</v>
      </c>
      <c r="X681">
        <v>37</v>
      </c>
      <c r="Y681">
        <v>74</v>
      </c>
      <c r="Z681" t="str" cm="1">
        <f t="array" ref="Z681">_xlfn.IFS(Table1[[#This Row],[Energy %]]&lt;=35,"Low",Table1[[#This Row],[Energy %]]&lt;=70,"Medium",Table1[[#This Row],[Energy %]]&gt;70,"High")</f>
        <v>High</v>
      </c>
      <c r="AA681">
        <v>28</v>
      </c>
      <c r="AB681" t="str" cm="1">
        <f t="array" ref="AB681">_xlfn.IFS(Table1[[#This Row],[Acousticness %]]&lt;=35,"Low",Table1[[#This Row],[Acousticness %]]&lt;=70,"Medium",Table1[[#This Row],[Acousticness %]]&gt;70,"High")</f>
        <v>Low</v>
      </c>
      <c r="AC681">
        <v>0</v>
      </c>
      <c r="AD681">
        <v>14</v>
      </c>
      <c r="AE681">
        <v>6</v>
      </c>
    </row>
    <row r="682" spans="1:31" x14ac:dyDescent="0.3">
      <c r="A682" t="s">
        <v>1203</v>
      </c>
      <c r="B682" t="str">
        <f>PROPER(Table1[[#This Row],[track_name]])</f>
        <v>Bussin</v>
      </c>
      <c r="C682" t="s">
        <v>1204</v>
      </c>
      <c r="D682" t="str">
        <f>PROPER(Table1[[#This Row],[artist(s)_name]])</f>
        <v>Nicki Minaj, Lil Baby</v>
      </c>
      <c r="E682">
        <v>2</v>
      </c>
      <c r="F682" s="5">
        <f>IF(Table1[[#This Row],[Artist Count]]&gt;=4, "4+", Table1[[#This Row],[Artist Count]])</f>
        <v>2</v>
      </c>
      <c r="G682">
        <v>2022</v>
      </c>
      <c r="H682">
        <v>2</v>
      </c>
      <c r="I682">
        <v>11</v>
      </c>
      <c r="J682" s="4">
        <f>DATE(Table1[[#This Row],[Released Year]],Table1[[#This Row],[Released Month]],Table1[[#This Row],[Released Day]])</f>
        <v>44603</v>
      </c>
      <c r="K682">
        <v>847</v>
      </c>
      <c r="L682">
        <v>0</v>
      </c>
      <c r="M682" s="3">
        <v>64714573</v>
      </c>
      <c r="N682">
        <v>25</v>
      </c>
      <c r="O682">
        <v>0</v>
      </c>
      <c r="P682">
        <v>14</v>
      </c>
      <c r="Q682">
        <v>0</v>
      </c>
      <c r="R682">
        <v>0</v>
      </c>
      <c r="S682">
        <v>140</v>
      </c>
      <c r="T682" t="s">
        <v>26</v>
      </c>
      <c r="U682" t="s">
        <v>27</v>
      </c>
      <c r="V682">
        <v>89</v>
      </c>
      <c r="W682" t="str" cm="1">
        <f t="array" ref="W682">_xlfn.IFS(Table1[[#This Row],[Danceability %]]&lt;=35,"Low",Table1[[#This Row],[Danceability %]]&lt;=70,"Medium",Table1[[#This Row],[Danceability %]]&gt;70,"High")</f>
        <v>High</v>
      </c>
      <c r="X682">
        <v>75</v>
      </c>
      <c r="Y682">
        <v>70</v>
      </c>
      <c r="Z682" t="str" cm="1">
        <f t="array" ref="Z682">_xlfn.IFS(Table1[[#This Row],[Energy %]]&lt;=35,"Low",Table1[[#This Row],[Energy %]]&lt;=70,"Medium",Table1[[#This Row],[Energy %]]&gt;70,"High")</f>
        <v>Medium</v>
      </c>
      <c r="AA682">
        <v>6</v>
      </c>
      <c r="AB682" t="str" cm="1">
        <f t="array" ref="AB682">_xlfn.IFS(Table1[[#This Row],[Acousticness %]]&lt;=35,"Low",Table1[[#This Row],[Acousticness %]]&lt;=70,"Medium",Table1[[#This Row],[Acousticness %]]&gt;70,"High")</f>
        <v>Low</v>
      </c>
      <c r="AC682">
        <v>0</v>
      </c>
      <c r="AD682">
        <v>13</v>
      </c>
      <c r="AE682">
        <v>5</v>
      </c>
    </row>
    <row r="683" spans="1:31" x14ac:dyDescent="0.3">
      <c r="A683" t="s">
        <v>1205</v>
      </c>
      <c r="B683" t="str">
        <f>PROPER(Table1[[#This Row],[track_name]])</f>
        <v>Worst Day</v>
      </c>
      <c r="C683" t="s">
        <v>1206</v>
      </c>
      <c r="D683" t="str">
        <f>PROPER(Table1[[#This Row],[artist(s)_name]])</f>
        <v>Future</v>
      </c>
      <c r="E683">
        <v>1</v>
      </c>
      <c r="F683" s="5">
        <f>IF(Table1[[#This Row],[Artist Count]]&gt;=4, "4+", Table1[[#This Row],[Artist Count]])</f>
        <v>1</v>
      </c>
      <c r="G683">
        <v>2022</v>
      </c>
      <c r="H683">
        <v>2</v>
      </c>
      <c r="I683">
        <v>11</v>
      </c>
      <c r="J683" s="4">
        <f>DATE(Table1[[#This Row],[Released Year]],Table1[[#This Row],[Released Month]],Table1[[#This Row],[Released Day]])</f>
        <v>44603</v>
      </c>
      <c r="K683">
        <v>910</v>
      </c>
      <c r="L683">
        <v>0</v>
      </c>
      <c r="M683" s="3">
        <v>50746620</v>
      </c>
      <c r="N683">
        <v>20</v>
      </c>
      <c r="O683">
        <v>3</v>
      </c>
      <c r="P683">
        <v>24</v>
      </c>
      <c r="Q683">
        <v>0</v>
      </c>
      <c r="R683">
        <v>0</v>
      </c>
      <c r="S683">
        <v>89</v>
      </c>
      <c r="T683" t="s">
        <v>30</v>
      </c>
      <c r="U683" t="s">
        <v>27</v>
      </c>
      <c r="V683">
        <v>65</v>
      </c>
      <c r="W683" t="str" cm="1">
        <f t="array" ref="W683">_xlfn.IFS(Table1[[#This Row],[Danceability %]]&lt;=35,"Low",Table1[[#This Row],[Danceability %]]&lt;=70,"Medium",Table1[[#This Row],[Danceability %]]&gt;70,"High")</f>
        <v>Medium</v>
      </c>
      <c r="X683">
        <v>60</v>
      </c>
      <c r="Y683">
        <v>60</v>
      </c>
      <c r="Z683" t="str" cm="1">
        <f t="array" ref="Z683">_xlfn.IFS(Table1[[#This Row],[Energy %]]&lt;=35,"Low",Table1[[#This Row],[Energy %]]&lt;=70,"Medium",Table1[[#This Row],[Energy %]]&gt;70,"High")</f>
        <v>Medium</v>
      </c>
      <c r="AA683">
        <v>11</v>
      </c>
      <c r="AB683" t="str" cm="1">
        <f t="array" ref="AB683">_xlfn.IFS(Table1[[#This Row],[Acousticness %]]&lt;=35,"Low",Table1[[#This Row],[Acousticness %]]&lt;=70,"Medium",Table1[[#This Row],[Acousticness %]]&gt;70,"High")</f>
        <v>Low</v>
      </c>
      <c r="AC683">
        <v>0</v>
      </c>
      <c r="AD683">
        <v>10</v>
      </c>
      <c r="AE683">
        <v>40</v>
      </c>
    </row>
    <row r="684" spans="1:31" x14ac:dyDescent="0.3">
      <c r="A684" t="s">
        <v>1207</v>
      </c>
      <c r="B684" t="str">
        <f>PROPER(Table1[[#This Row],[track_name]])</f>
        <v>Malvada</v>
      </c>
      <c r="C684" t="s">
        <v>1208</v>
      </c>
      <c r="D684" t="str">
        <f>PROPER(Table1[[#This Row],[artist(s)_name]])</f>
        <v>Zï¿½Ï¿½ Fe</v>
      </c>
      <c r="E684">
        <v>1</v>
      </c>
      <c r="F684" s="5">
        <f>IF(Table1[[#This Row],[Artist Count]]&gt;=4, "4+", Table1[[#This Row],[Artist Count]])</f>
        <v>1</v>
      </c>
      <c r="G684">
        <v>2022</v>
      </c>
      <c r="H684">
        <v>1</v>
      </c>
      <c r="I684">
        <v>28</v>
      </c>
      <c r="J684" s="4">
        <f>DATE(Table1[[#This Row],[Released Year]],Table1[[#This Row],[Released Month]],Table1[[#This Row],[Released Day]])</f>
        <v>44589</v>
      </c>
      <c r="K684">
        <v>601</v>
      </c>
      <c r="L684">
        <v>0</v>
      </c>
      <c r="M684" s="3">
        <v>154119539</v>
      </c>
      <c r="N684">
        <v>28</v>
      </c>
      <c r="O684">
        <v>73</v>
      </c>
      <c r="P684">
        <v>64</v>
      </c>
      <c r="Q684">
        <v>0</v>
      </c>
      <c r="R684">
        <v>0</v>
      </c>
      <c r="S684">
        <v>135</v>
      </c>
      <c r="T684" t="s">
        <v>33</v>
      </c>
      <c r="U684" t="s">
        <v>39</v>
      </c>
      <c r="V684">
        <v>89</v>
      </c>
      <c r="W684" t="str" cm="1">
        <f t="array" ref="W684">_xlfn.IFS(Table1[[#This Row],[Danceability %]]&lt;=35,"Low",Table1[[#This Row],[Danceability %]]&lt;=70,"Medium",Table1[[#This Row],[Danceability %]]&gt;70,"High")</f>
        <v>High</v>
      </c>
      <c r="X684">
        <v>89</v>
      </c>
      <c r="Y684">
        <v>86</v>
      </c>
      <c r="Z684" t="str" cm="1">
        <f t="array" ref="Z684">_xlfn.IFS(Table1[[#This Row],[Energy %]]&lt;=35,"Low",Table1[[#This Row],[Energy %]]&lt;=70,"Medium",Table1[[#This Row],[Energy %]]&gt;70,"High")</f>
        <v>High</v>
      </c>
      <c r="AA684">
        <v>16</v>
      </c>
      <c r="AB684" t="str" cm="1">
        <f t="array" ref="AB684">_xlfn.IFS(Table1[[#This Row],[Acousticness %]]&lt;=35,"Low",Table1[[#This Row],[Acousticness %]]&lt;=70,"Medium",Table1[[#This Row],[Acousticness %]]&gt;70,"High")</f>
        <v>Low</v>
      </c>
      <c r="AC684">
        <v>0</v>
      </c>
      <c r="AD684">
        <v>8</v>
      </c>
      <c r="AE684">
        <v>5</v>
      </c>
    </row>
    <row r="685" spans="1:31" x14ac:dyDescent="0.3">
      <c r="A685" t="s">
        <v>1209</v>
      </c>
      <c r="B685" t="str">
        <f>PROPER(Table1[[#This Row],[track_name]])</f>
        <v>Hrs And Hrs</v>
      </c>
      <c r="C685" t="s">
        <v>1210</v>
      </c>
      <c r="D685" t="str">
        <f>PROPER(Table1[[#This Row],[artist(s)_name]])</f>
        <v>Muni Long</v>
      </c>
      <c r="E685">
        <v>1</v>
      </c>
      <c r="F685" s="5">
        <f>IF(Table1[[#This Row],[Artist Count]]&gt;=4, "4+", Table1[[#This Row],[Artist Count]])</f>
        <v>1</v>
      </c>
      <c r="G685">
        <v>2021</v>
      </c>
      <c r="H685">
        <v>11</v>
      </c>
      <c r="I685">
        <v>19</v>
      </c>
      <c r="J685" s="4">
        <f>DATE(Table1[[#This Row],[Released Year]],Table1[[#This Row],[Released Month]],Table1[[#This Row],[Released Day]])</f>
        <v>44519</v>
      </c>
      <c r="K685">
        <v>1800</v>
      </c>
      <c r="L685">
        <v>0</v>
      </c>
      <c r="M685" s="3">
        <v>181328253</v>
      </c>
      <c r="N685">
        <v>43</v>
      </c>
      <c r="O685">
        <v>36</v>
      </c>
      <c r="P685">
        <v>46</v>
      </c>
      <c r="Q685">
        <v>13</v>
      </c>
      <c r="R685">
        <v>4</v>
      </c>
      <c r="S685">
        <v>140</v>
      </c>
      <c r="T685" t="s">
        <v>64</v>
      </c>
      <c r="U685" t="s">
        <v>39</v>
      </c>
      <c r="V685">
        <v>51</v>
      </c>
      <c r="W685" t="str" cm="1">
        <f t="array" ref="W685">_xlfn.IFS(Table1[[#This Row],[Danceability %]]&lt;=35,"Low",Table1[[#This Row],[Danceability %]]&lt;=70,"Medium",Table1[[#This Row],[Danceability %]]&gt;70,"High")</f>
        <v>Medium</v>
      </c>
      <c r="X685">
        <v>66</v>
      </c>
      <c r="Y685">
        <v>53</v>
      </c>
      <c r="Z685" t="str" cm="1">
        <f t="array" ref="Z685">_xlfn.IFS(Table1[[#This Row],[Energy %]]&lt;=35,"Low",Table1[[#This Row],[Energy %]]&lt;=70,"Medium",Table1[[#This Row],[Energy %]]&gt;70,"High")</f>
        <v>Medium</v>
      </c>
      <c r="AA685">
        <v>60</v>
      </c>
      <c r="AB685" t="str" cm="1">
        <f t="array" ref="AB685">_xlfn.IFS(Table1[[#This Row],[Acousticness %]]&lt;=35,"Low",Table1[[#This Row],[Acousticness %]]&lt;=70,"Medium",Table1[[#This Row],[Acousticness %]]&gt;70,"High")</f>
        <v>Medium</v>
      </c>
      <c r="AC685">
        <v>0</v>
      </c>
      <c r="AD685">
        <v>11</v>
      </c>
      <c r="AE685">
        <v>18</v>
      </c>
    </row>
    <row r="686" spans="1:31" x14ac:dyDescent="0.3">
      <c r="A686" t="s">
        <v>1211</v>
      </c>
      <c r="B686" t="str">
        <f>PROPER(Table1[[#This Row],[track_name]])</f>
        <v>Alien Blues</v>
      </c>
      <c r="C686" t="s">
        <v>1212</v>
      </c>
      <c r="D686" t="str">
        <f>PROPER(Table1[[#This Row],[artist(s)_name]])</f>
        <v>Vundabar</v>
      </c>
      <c r="E686">
        <v>1</v>
      </c>
      <c r="F686" s="5">
        <f>IF(Table1[[#This Row],[Artist Count]]&gt;=4, "4+", Table1[[#This Row],[Artist Count]])</f>
        <v>1</v>
      </c>
      <c r="G686">
        <v>2015</v>
      </c>
      <c r="H686">
        <v>7</v>
      </c>
      <c r="I686">
        <v>24</v>
      </c>
      <c r="J686" s="4">
        <f>DATE(Table1[[#This Row],[Released Year]],Table1[[#This Row],[Released Month]],Table1[[#This Row],[Released Day]])</f>
        <v>42209</v>
      </c>
      <c r="K686">
        <v>1930</v>
      </c>
      <c r="L686">
        <v>0</v>
      </c>
      <c r="M686" s="3">
        <v>370068639</v>
      </c>
      <c r="N686">
        <v>3</v>
      </c>
      <c r="O686">
        <v>0</v>
      </c>
      <c r="P686">
        <v>28</v>
      </c>
      <c r="Q686">
        <v>0</v>
      </c>
      <c r="R686">
        <v>1</v>
      </c>
      <c r="S686">
        <v>82</v>
      </c>
      <c r="T686" t="s">
        <v>215</v>
      </c>
      <c r="U686" t="s">
        <v>27</v>
      </c>
      <c r="V686">
        <v>47</v>
      </c>
      <c r="W686" t="str" cm="1">
        <f t="array" ref="W686">_xlfn.IFS(Table1[[#This Row],[Danceability %]]&lt;=35,"Low",Table1[[#This Row],[Danceability %]]&lt;=70,"Medium",Table1[[#This Row],[Danceability %]]&gt;70,"High")</f>
        <v>Medium</v>
      </c>
      <c r="X686">
        <v>44</v>
      </c>
      <c r="Y686">
        <v>76</v>
      </c>
      <c r="Z686" t="str" cm="1">
        <f t="array" ref="Z686">_xlfn.IFS(Table1[[#This Row],[Energy %]]&lt;=35,"Low",Table1[[#This Row],[Energy %]]&lt;=70,"Medium",Table1[[#This Row],[Energy %]]&gt;70,"High")</f>
        <v>High</v>
      </c>
      <c r="AA686">
        <v>8</v>
      </c>
      <c r="AB686" t="str" cm="1">
        <f t="array" ref="AB686">_xlfn.IFS(Table1[[#This Row],[Acousticness %]]&lt;=35,"Low",Table1[[#This Row],[Acousticness %]]&lt;=70,"Medium",Table1[[#This Row],[Acousticness %]]&gt;70,"High")</f>
        <v>Low</v>
      </c>
      <c r="AC686">
        <v>91</v>
      </c>
      <c r="AD686">
        <v>9</v>
      </c>
      <c r="AE686">
        <v>3</v>
      </c>
    </row>
    <row r="687" spans="1:31" x14ac:dyDescent="0.3">
      <c r="A687" t="s">
        <v>1213</v>
      </c>
      <c r="B687" t="str">
        <f>PROPER(Table1[[#This Row],[track_name]])</f>
        <v>Thinking Out Loud</v>
      </c>
      <c r="C687" t="s">
        <v>287</v>
      </c>
      <c r="D687" t="str">
        <f>PROPER(Table1[[#This Row],[artist(s)_name]])</f>
        <v>Ed Sheeran</v>
      </c>
      <c r="E687">
        <v>1</v>
      </c>
      <c r="F687" s="5">
        <f>IF(Table1[[#This Row],[Artist Count]]&gt;=4, "4+", Table1[[#This Row],[Artist Count]])</f>
        <v>1</v>
      </c>
      <c r="G687">
        <v>2014</v>
      </c>
      <c r="H687">
        <v>1</v>
      </c>
      <c r="I687">
        <v>1</v>
      </c>
      <c r="J687" s="4">
        <f>DATE(Table1[[#This Row],[Released Year]],Table1[[#This Row],[Released Month]],Table1[[#This Row],[Released Day]])</f>
        <v>41640</v>
      </c>
      <c r="K687">
        <v>33032</v>
      </c>
      <c r="L687">
        <v>0</v>
      </c>
      <c r="M687" s="3">
        <v>2280566092</v>
      </c>
      <c r="N687">
        <v>363</v>
      </c>
      <c r="O687">
        <v>129</v>
      </c>
      <c r="P687" s="1">
        <v>3895</v>
      </c>
      <c r="Q687">
        <v>0</v>
      </c>
      <c r="R687">
        <v>28</v>
      </c>
      <c r="S687">
        <v>79</v>
      </c>
      <c r="T687" t="s">
        <v>50</v>
      </c>
      <c r="U687" t="s">
        <v>27</v>
      </c>
      <c r="V687">
        <v>78</v>
      </c>
      <c r="W687" t="str" cm="1">
        <f t="array" ref="W687">_xlfn.IFS(Table1[[#This Row],[Danceability %]]&lt;=35,"Low",Table1[[#This Row],[Danceability %]]&lt;=70,"Medium",Table1[[#This Row],[Danceability %]]&gt;70,"High")</f>
        <v>High</v>
      </c>
      <c r="X687">
        <v>58</v>
      </c>
      <c r="Y687">
        <v>45</v>
      </c>
      <c r="Z687" t="str" cm="1">
        <f t="array" ref="Z687">_xlfn.IFS(Table1[[#This Row],[Energy %]]&lt;=35,"Low",Table1[[#This Row],[Energy %]]&lt;=70,"Medium",Table1[[#This Row],[Energy %]]&gt;70,"High")</f>
        <v>Medium</v>
      </c>
      <c r="AA687">
        <v>47</v>
      </c>
      <c r="AB687" t="str" cm="1">
        <f t="array" ref="AB687">_xlfn.IFS(Table1[[#This Row],[Acousticness %]]&lt;=35,"Low",Table1[[#This Row],[Acousticness %]]&lt;=70,"Medium",Table1[[#This Row],[Acousticness %]]&gt;70,"High")</f>
        <v>Medium</v>
      </c>
      <c r="AC687">
        <v>0</v>
      </c>
      <c r="AD687">
        <v>18</v>
      </c>
      <c r="AE687">
        <v>3</v>
      </c>
    </row>
    <row r="688" spans="1:31" x14ac:dyDescent="0.3">
      <c r="A688" t="s">
        <v>1214</v>
      </c>
      <c r="B688" t="str">
        <f>PROPER(Table1[[#This Row],[track_name]])</f>
        <v>Still Don'T Know My Name</v>
      </c>
      <c r="C688" t="s">
        <v>499</v>
      </c>
      <c r="D688" t="str">
        <f>PROPER(Table1[[#This Row],[artist(s)_name]])</f>
        <v>Labrinth</v>
      </c>
      <c r="E688">
        <v>1</v>
      </c>
      <c r="F688" s="5">
        <f>IF(Table1[[#This Row],[Artist Count]]&gt;=4, "4+", Table1[[#This Row],[Artist Count]])</f>
        <v>1</v>
      </c>
      <c r="G688">
        <v>2019</v>
      </c>
      <c r="H688">
        <v>10</v>
      </c>
      <c r="I688">
        <v>4</v>
      </c>
      <c r="J688" s="4">
        <f>DATE(Table1[[#This Row],[Released Year]],Table1[[#This Row],[Released Month]],Table1[[#This Row],[Released Day]])</f>
        <v>43742</v>
      </c>
      <c r="K688">
        <v>6332</v>
      </c>
      <c r="L688">
        <v>0</v>
      </c>
      <c r="M688" s="3">
        <v>563902868</v>
      </c>
      <c r="N688">
        <v>47</v>
      </c>
      <c r="O688">
        <v>116</v>
      </c>
      <c r="P688">
        <v>266</v>
      </c>
      <c r="Q688">
        <v>0</v>
      </c>
      <c r="R688">
        <v>0</v>
      </c>
      <c r="S688">
        <v>88</v>
      </c>
      <c r="T688" t="s">
        <v>33</v>
      </c>
      <c r="U688" t="s">
        <v>27</v>
      </c>
      <c r="V688">
        <v>31</v>
      </c>
      <c r="W688" t="str" cm="1">
        <f t="array" ref="W688">_xlfn.IFS(Table1[[#This Row],[Danceability %]]&lt;=35,"Low",Table1[[#This Row],[Danceability %]]&lt;=70,"Medium",Table1[[#This Row],[Danceability %]]&gt;70,"High")</f>
        <v>Low</v>
      </c>
      <c r="X688">
        <v>31</v>
      </c>
      <c r="Y688">
        <v>63</v>
      </c>
      <c r="Z688" t="str" cm="1">
        <f t="array" ref="Z688">_xlfn.IFS(Table1[[#This Row],[Energy %]]&lt;=35,"Low",Table1[[#This Row],[Energy %]]&lt;=70,"Medium",Table1[[#This Row],[Energy %]]&gt;70,"High")</f>
        <v>Medium</v>
      </c>
      <c r="AA688">
        <v>47</v>
      </c>
      <c r="AB688" t="str" cm="1">
        <f t="array" ref="AB688">_xlfn.IFS(Table1[[#This Row],[Acousticness %]]&lt;=35,"Low",Table1[[#This Row],[Acousticness %]]&lt;=70,"Medium",Table1[[#This Row],[Acousticness %]]&gt;70,"High")</f>
        <v>Medium</v>
      </c>
      <c r="AC688">
        <v>27</v>
      </c>
      <c r="AD688">
        <v>21</v>
      </c>
      <c r="AE688">
        <v>12</v>
      </c>
    </row>
    <row r="689" spans="1:31" x14ac:dyDescent="0.3">
      <c r="A689" t="s">
        <v>1215</v>
      </c>
      <c r="B689" t="str">
        <f>PROPER(Table1[[#This Row],[track_name]])</f>
        <v>Christmas Tree</v>
      </c>
      <c r="C689" t="s">
        <v>1216</v>
      </c>
      <c r="D689" t="str">
        <f>PROPER(Table1[[#This Row],[artist(s)_name]])</f>
        <v>V</v>
      </c>
      <c r="E689">
        <v>1</v>
      </c>
      <c r="F689" s="5">
        <f>IF(Table1[[#This Row],[Artist Count]]&gt;=4, "4+", Table1[[#This Row],[Artist Count]])</f>
        <v>1</v>
      </c>
      <c r="G689">
        <v>2021</v>
      </c>
      <c r="H689">
        <v>12</v>
      </c>
      <c r="I689">
        <v>24</v>
      </c>
      <c r="J689" s="4">
        <f>DATE(Table1[[#This Row],[Released Year]],Table1[[#This Row],[Released Month]],Table1[[#This Row],[Released Day]])</f>
        <v>44554</v>
      </c>
      <c r="K689">
        <v>509</v>
      </c>
      <c r="L689">
        <v>9</v>
      </c>
      <c r="M689" s="3">
        <v>317622165</v>
      </c>
      <c r="N689">
        <v>8</v>
      </c>
      <c r="O689">
        <v>106</v>
      </c>
      <c r="P689">
        <v>6</v>
      </c>
      <c r="Q689">
        <v>0</v>
      </c>
      <c r="R689">
        <v>8</v>
      </c>
      <c r="S689">
        <v>139</v>
      </c>
      <c r="T689" t="s">
        <v>33</v>
      </c>
      <c r="U689" t="s">
        <v>27</v>
      </c>
      <c r="V689">
        <v>44</v>
      </c>
      <c r="W689" t="str" cm="1">
        <f t="array" ref="W689">_xlfn.IFS(Table1[[#This Row],[Danceability %]]&lt;=35,"Low",Table1[[#This Row],[Danceability %]]&lt;=70,"Medium",Table1[[#This Row],[Danceability %]]&gt;70,"High")</f>
        <v>Medium</v>
      </c>
      <c r="X689">
        <v>18</v>
      </c>
      <c r="Y689">
        <v>38</v>
      </c>
      <c r="Z689" t="str" cm="1">
        <f t="array" ref="Z689">_xlfn.IFS(Table1[[#This Row],[Energy %]]&lt;=35,"Low",Table1[[#This Row],[Energy %]]&lt;=70,"Medium",Table1[[#This Row],[Energy %]]&gt;70,"High")</f>
        <v>Medium</v>
      </c>
      <c r="AA689">
        <v>70</v>
      </c>
      <c r="AB689" t="str" cm="1">
        <f t="array" ref="AB689">_xlfn.IFS(Table1[[#This Row],[Acousticness %]]&lt;=35,"Low",Table1[[#This Row],[Acousticness %]]&lt;=70,"Medium",Table1[[#This Row],[Acousticness %]]&gt;70,"High")</f>
        <v>Medium</v>
      </c>
      <c r="AC689">
        <v>0</v>
      </c>
      <c r="AD689">
        <v>12</v>
      </c>
      <c r="AE689">
        <v>4</v>
      </c>
    </row>
    <row r="690" spans="1:31" x14ac:dyDescent="0.3">
      <c r="A690" t="s">
        <v>1217</v>
      </c>
      <c r="B690" t="str">
        <f>PROPER(Table1[[#This Row],[track_name]])</f>
        <v>Mal Feito - Ao Vivo</v>
      </c>
      <c r="C690" t="s">
        <v>1218</v>
      </c>
      <c r="D690" t="str">
        <f>PROPER(Table1[[#This Row],[artist(s)_name]])</f>
        <v>Marï¿½Ï¿½Lia Mendonï¿½Ï¿½A, Hugo &amp; G</v>
      </c>
      <c r="E690">
        <v>2</v>
      </c>
      <c r="F690" s="5">
        <f>IF(Table1[[#This Row],[Artist Count]]&gt;=4, "4+", Table1[[#This Row],[Artist Count]])</f>
        <v>2</v>
      </c>
      <c r="G690">
        <v>2022</v>
      </c>
      <c r="H690">
        <v>1</v>
      </c>
      <c r="I690">
        <v>14</v>
      </c>
      <c r="J690" s="4">
        <f>DATE(Table1[[#This Row],[Released Year]],Table1[[#This Row],[Released Month]],Table1[[#This Row],[Released Day]])</f>
        <v>44575</v>
      </c>
      <c r="K690">
        <v>971</v>
      </c>
      <c r="L690">
        <v>2</v>
      </c>
      <c r="M690" s="3">
        <v>291709698</v>
      </c>
      <c r="N690">
        <v>35</v>
      </c>
      <c r="O690">
        <v>104</v>
      </c>
      <c r="P690">
        <v>93</v>
      </c>
      <c r="Q690">
        <v>1</v>
      </c>
      <c r="R690">
        <v>0</v>
      </c>
      <c r="S690">
        <v>124</v>
      </c>
      <c r="U690" t="s">
        <v>39</v>
      </c>
      <c r="V690">
        <v>73</v>
      </c>
      <c r="W690" t="str" cm="1">
        <f t="array" ref="W690">_xlfn.IFS(Table1[[#This Row],[Danceability %]]&lt;=35,"Low",Table1[[#This Row],[Danceability %]]&lt;=70,"Medium",Table1[[#This Row],[Danceability %]]&gt;70,"High")</f>
        <v>High</v>
      </c>
      <c r="X690">
        <v>68</v>
      </c>
      <c r="Y690">
        <v>83</v>
      </c>
      <c r="Z690" t="str" cm="1">
        <f t="array" ref="Z690">_xlfn.IFS(Table1[[#This Row],[Energy %]]&lt;=35,"Low",Table1[[#This Row],[Energy %]]&lt;=70,"Medium",Table1[[#This Row],[Energy %]]&gt;70,"High")</f>
        <v>High</v>
      </c>
      <c r="AA690">
        <v>55</v>
      </c>
      <c r="AB690" t="str" cm="1">
        <f t="array" ref="AB690">_xlfn.IFS(Table1[[#This Row],[Acousticness %]]&lt;=35,"Low",Table1[[#This Row],[Acousticness %]]&lt;=70,"Medium",Table1[[#This Row],[Acousticness %]]&gt;70,"High")</f>
        <v>Medium</v>
      </c>
      <c r="AC690">
        <v>0</v>
      </c>
      <c r="AD690">
        <v>90</v>
      </c>
      <c r="AE690">
        <v>7</v>
      </c>
    </row>
    <row r="691" spans="1:31" x14ac:dyDescent="0.3">
      <c r="A691" t="s">
        <v>1219</v>
      </c>
      <c r="B691" t="str">
        <f>PROPER(Table1[[#This Row],[track_name]])</f>
        <v>When I R.I.P.</v>
      </c>
      <c r="C691" t="s">
        <v>499</v>
      </c>
      <c r="D691" t="str">
        <f>PROPER(Table1[[#This Row],[artist(s)_name]])</f>
        <v>Labrinth</v>
      </c>
      <c r="E691">
        <v>1</v>
      </c>
      <c r="F691" s="5">
        <f>IF(Table1[[#This Row],[Artist Count]]&gt;=4, "4+", Table1[[#This Row],[Artist Count]])</f>
        <v>1</v>
      </c>
      <c r="G691">
        <v>2019</v>
      </c>
      <c r="H691">
        <v>10</v>
      </c>
      <c r="I691">
        <v>4</v>
      </c>
      <c r="J691" s="4">
        <f>DATE(Table1[[#This Row],[Released Year]],Table1[[#This Row],[Released Month]],Table1[[#This Row],[Released Day]])</f>
        <v>43742</v>
      </c>
      <c r="K691">
        <v>2578</v>
      </c>
      <c r="L691">
        <v>0</v>
      </c>
      <c r="M691" s="3">
        <v>203680270</v>
      </c>
      <c r="N691">
        <v>8</v>
      </c>
      <c r="O691">
        <v>67</v>
      </c>
      <c r="P691">
        <v>66</v>
      </c>
      <c r="Q691">
        <v>0</v>
      </c>
      <c r="R691">
        <v>0</v>
      </c>
      <c r="S691">
        <v>80</v>
      </c>
      <c r="T691" t="s">
        <v>64</v>
      </c>
      <c r="U691" t="s">
        <v>39</v>
      </c>
      <c r="V691">
        <v>39</v>
      </c>
      <c r="W691" t="str" cm="1">
        <f t="array" ref="W691">_xlfn.IFS(Table1[[#This Row],[Danceability %]]&lt;=35,"Low",Table1[[#This Row],[Danceability %]]&lt;=70,"Medium",Table1[[#This Row],[Danceability %]]&gt;70,"High")</f>
        <v>Medium</v>
      </c>
      <c r="X691">
        <v>45</v>
      </c>
      <c r="Y691">
        <v>55</v>
      </c>
      <c r="Z691" t="str" cm="1">
        <f t="array" ref="Z691">_xlfn.IFS(Table1[[#This Row],[Energy %]]&lt;=35,"Low",Table1[[#This Row],[Energy %]]&lt;=70,"Medium",Table1[[#This Row],[Energy %]]&gt;70,"High")</f>
        <v>Medium</v>
      </c>
      <c r="AA691">
        <v>73</v>
      </c>
      <c r="AB691" t="str" cm="1">
        <f t="array" ref="AB691">_xlfn.IFS(Table1[[#This Row],[Acousticness %]]&lt;=35,"Low",Table1[[#This Row],[Acousticness %]]&lt;=70,"Medium",Table1[[#This Row],[Acousticness %]]&gt;70,"High")</f>
        <v>High</v>
      </c>
      <c r="AC691">
        <v>0</v>
      </c>
      <c r="AD691">
        <v>9</v>
      </c>
      <c r="AE691">
        <v>21</v>
      </c>
    </row>
    <row r="692" spans="1:31" x14ac:dyDescent="0.3">
      <c r="A692" t="s">
        <v>1220</v>
      </c>
      <c r="B692" t="str">
        <f>PROPER(Table1[[#This Row],[track_name]])</f>
        <v>Do We Have A Problem?</v>
      </c>
      <c r="C692" t="s">
        <v>1204</v>
      </c>
      <c r="D692" t="str">
        <f>PROPER(Table1[[#This Row],[artist(s)_name]])</f>
        <v>Nicki Minaj, Lil Baby</v>
      </c>
      <c r="E692">
        <v>2</v>
      </c>
      <c r="F692" s="5">
        <f>IF(Table1[[#This Row],[Artist Count]]&gt;=4, "4+", Table1[[#This Row],[Artist Count]])</f>
        <v>2</v>
      </c>
      <c r="G692">
        <v>2022</v>
      </c>
      <c r="H692">
        <v>2</v>
      </c>
      <c r="I692">
        <v>4</v>
      </c>
      <c r="J692" s="4">
        <f>DATE(Table1[[#This Row],[Released Year]],Table1[[#This Row],[Released Month]],Table1[[#This Row],[Released Day]])</f>
        <v>44596</v>
      </c>
      <c r="K692">
        <v>1064</v>
      </c>
      <c r="L692">
        <v>0</v>
      </c>
      <c r="M692" s="3">
        <v>81350745</v>
      </c>
      <c r="N692">
        <v>42</v>
      </c>
      <c r="O692">
        <v>1</v>
      </c>
      <c r="P692">
        <v>26</v>
      </c>
      <c r="Q692">
        <v>0</v>
      </c>
      <c r="R692">
        <v>0</v>
      </c>
      <c r="S692">
        <v>120</v>
      </c>
      <c r="T692" t="s">
        <v>30</v>
      </c>
      <c r="U692" t="s">
        <v>39</v>
      </c>
      <c r="V692">
        <v>84</v>
      </c>
      <c r="W692" t="str" cm="1">
        <f t="array" ref="W692">_xlfn.IFS(Table1[[#This Row],[Danceability %]]&lt;=35,"Low",Table1[[#This Row],[Danceability %]]&lt;=70,"Medium",Table1[[#This Row],[Danceability %]]&gt;70,"High")</f>
        <v>High</v>
      </c>
      <c r="X692">
        <v>54</v>
      </c>
      <c r="Y692">
        <v>51</v>
      </c>
      <c r="Z692" t="str" cm="1">
        <f t="array" ref="Z692">_xlfn.IFS(Table1[[#This Row],[Energy %]]&lt;=35,"Low",Table1[[#This Row],[Energy %]]&lt;=70,"Medium",Table1[[#This Row],[Energy %]]&gt;70,"High")</f>
        <v>Medium</v>
      </c>
      <c r="AA692">
        <v>47</v>
      </c>
      <c r="AB692" t="str" cm="1">
        <f t="array" ref="AB692">_xlfn.IFS(Table1[[#This Row],[Acousticness %]]&lt;=35,"Low",Table1[[#This Row],[Acousticness %]]&lt;=70,"Medium",Table1[[#This Row],[Acousticness %]]&gt;70,"High")</f>
        <v>Medium</v>
      </c>
      <c r="AC692">
        <v>0</v>
      </c>
      <c r="AD692">
        <v>12</v>
      </c>
      <c r="AE692">
        <v>40</v>
      </c>
    </row>
    <row r="693" spans="1:31" x14ac:dyDescent="0.3">
      <c r="A693" t="s">
        <v>1221</v>
      </c>
      <c r="B693" t="str">
        <f>PROPER(Table1[[#This Row],[track_name]])</f>
        <v>Forever</v>
      </c>
      <c r="C693" t="s">
        <v>499</v>
      </c>
      <c r="D693" t="str">
        <f>PROPER(Table1[[#This Row],[artist(s)_name]])</f>
        <v>Labrinth</v>
      </c>
      <c r="E693">
        <v>1</v>
      </c>
      <c r="F693" s="5">
        <f>IF(Table1[[#This Row],[Artist Count]]&gt;=4, "4+", Table1[[#This Row],[Artist Count]])</f>
        <v>1</v>
      </c>
      <c r="G693">
        <v>2019</v>
      </c>
      <c r="H693">
        <v>10</v>
      </c>
      <c r="I693">
        <v>4</v>
      </c>
      <c r="J693" s="4">
        <f>DATE(Table1[[#This Row],[Released Year]],Table1[[#This Row],[Released Month]],Table1[[#This Row],[Released Day]])</f>
        <v>43742</v>
      </c>
      <c r="K693">
        <v>3618</v>
      </c>
      <c r="L693">
        <v>0</v>
      </c>
      <c r="M693" s="3">
        <v>282883169</v>
      </c>
      <c r="N693">
        <v>21</v>
      </c>
      <c r="O693">
        <v>86</v>
      </c>
      <c r="P693">
        <v>138</v>
      </c>
      <c r="Q693">
        <v>0</v>
      </c>
      <c r="R693">
        <v>2</v>
      </c>
      <c r="S693">
        <v>80</v>
      </c>
      <c r="T693" t="s">
        <v>100</v>
      </c>
      <c r="U693" t="s">
        <v>39</v>
      </c>
      <c r="V693">
        <v>56</v>
      </c>
      <c r="W693" t="str" cm="1">
        <f t="array" ref="W693">_xlfn.IFS(Table1[[#This Row],[Danceability %]]&lt;=35,"Low",Table1[[#This Row],[Danceability %]]&lt;=70,"Medium",Table1[[#This Row],[Danceability %]]&gt;70,"High")</f>
        <v>Medium</v>
      </c>
      <c r="X693">
        <v>19</v>
      </c>
      <c r="Y693">
        <v>46</v>
      </c>
      <c r="Z693" t="str" cm="1">
        <f t="array" ref="Z693">_xlfn.IFS(Table1[[#This Row],[Energy %]]&lt;=35,"Low",Table1[[#This Row],[Energy %]]&lt;=70,"Medium",Table1[[#This Row],[Energy %]]&gt;70,"High")</f>
        <v>Medium</v>
      </c>
      <c r="AA693">
        <v>92</v>
      </c>
      <c r="AB693" t="str" cm="1">
        <f t="array" ref="AB693">_xlfn.IFS(Table1[[#This Row],[Acousticness %]]&lt;=35,"Low",Table1[[#This Row],[Acousticness %]]&lt;=70,"Medium",Table1[[#This Row],[Acousticness %]]&gt;70,"High")</f>
        <v>High</v>
      </c>
      <c r="AC693">
        <v>72</v>
      </c>
      <c r="AD693">
        <v>11</v>
      </c>
      <c r="AE693">
        <v>3</v>
      </c>
    </row>
    <row r="694" spans="1:31" x14ac:dyDescent="0.3">
      <c r="A694" t="s">
        <v>1222</v>
      </c>
      <c r="B694" t="str">
        <f>PROPER(Table1[[#This Row],[track_name]])</f>
        <v>Gospel (With Eminem)</v>
      </c>
      <c r="C694" t="s">
        <v>1184</v>
      </c>
      <c r="D694" t="str">
        <f>PROPER(Table1[[#This Row],[artist(s)_name]])</f>
        <v>Eminem, Dr. Dre</v>
      </c>
      <c r="E694">
        <v>2</v>
      </c>
      <c r="F694" s="5">
        <f>IF(Table1[[#This Row],[Artist Count]]&gt;=4, "4+", Table1[[#This Row],[Artist Count]])</f>
        <v>2</v>
      </c>
      <c r="G694">
        <v>2022</v>
      </c>
      <c r="H694">
        <v>2</v>
      </c>
      <c r="I694">
        <v>4</v>
      </c>
      <c r="J694" s="4">
        <f>DATE(Table1[[#This Row],[Released Year]],Table1[[#This Row],[Released Month]],Table1[[#This Row],[Released Day]])</f>
        <v>44596</v>
      </c>
      <c r="K694">
        <v>1040</v>
      </c>
      <c r="L694">
        <v>0</v>
      </c>
      <c r="M694" s="3">
        <v>64787943</v>
      </c>
      <c r="N694">
        <v>8</v>
      </c>
      <c r="O694">
        <v>0</v>
      </c>
      <c r="P694">
        <v>29</v>
      </c>
      <c r="Q694">
        <v>0</v>
      </c>
      <c r="R694">
        <v>0</v>
      </c>
      <c r="S694">
        <v>117</v>
      </c>
      <c r="T694" t="s">
        <v>30</v>
      </c>
      <c r="U694" t="s">
        <v>27</v>
      </c>
      <c r="V694">
        <v>92</v>
      </c>
      <c r="W694" t="str" cm="1">
        <f t="array" ref="W694">_xlfn.IFS(Table1[[#This Row],[Danceability %]]&lt;=35,"Low",Table1[[#This Row],[Danceability %]]&lt;=70,"Medium",Table1[[#This Row],[Danceability %]]&gt;70,"High")</f>
        <v>High</v>
      </c>
      <c r="X694">
        <v>62</v>
      </c>
      <c r="Y694">
        <v>86</v>
      </c>
      <c r="Z694" t="str" cm="1">
        <f t="array" ref="Z694">_xlfn.IFS(Table1[[#This Row],[Energy %]]&lt;=35,"Low",Table1[[#This Row],[Energy %]]&lt;=70,"Medium",Table1[[#This Row],[Energy %]]&gt;70,"High")</f>
        <v>High</v>
      </c>
      <c r="AA694">
        <v>11</v>
      </c>
      <c r="AB694" t="str" cm="1">
        <f t="array" ref="AB694">_xlfn.IFS(Table1[[#This Row],[Acousticness %]]&lt;=35,"Low",Table1[[#This Row],[Acousticness %]]&lt;=70,"Medium",Table1[[#This Row],[Acousticness %]]&gt;70,"High")</f>
        <v>Low</v>
      </c>
      <c r="AC694">
        <v>0</v>
      </c>
      <c r="AD694">
        <v>24</v>
      </c>
      <c r="AE694">
        <v>24</v>
      </c>
    </row>
    <row r="695" spans="1:31" x14ac:dyDescent="0.3">
      <c r="A695" t="s">
        <v>1223</v>
      </c>
      <c r="B695" t="str">
        <f>PROPER(Table1[[#This Row],[track_name]])</f>
        <v>Seï¿½Ï¿½O</v>
      </c>
      <c r="C695" t="s">
        <v>1224</v>
      </c>
      <c r="D695" t="str">
        <f>PROPER(Table1[[#This Row],[artist(s)_name]])</f>
        <v>Shawn Mendes, Camila Cabello</v>
      </c>
      <c r="E695">
        <v>2</v>
      </c>
      <c r="F695" s="5">
        <f>IF(Table1[[#This Row],[Artist Count]]&gt;=4, "4+", Table1[[#This Row],[Artist Count]])</f>
        <v>2</v>
      </c>
      <c r="G695">
        <v>2019</v>
      </c>
      <c r="H695">
        <v>6</v>
      </c>
      <c r="I695">
        <v>19</v>
      </c>
      <c r="J695" s="4">
        <f>DATE(Table1[[#This Row],[Released Year]],Table1[[#This Row],[Released Month]],Table1[[#This Row],[Released Day]])</f>
        <v>43635</v>
      </c>
      <c r="K695">
        <v>15010</v>
      </c>
      <c r="L695">
        <v>2</v>
      </c>
      <c r="M695" s="3">
        <v>2484812918</v>
      </c>
      <c r="N695">
        <v>453</v>
      </c>
      <c r="O695">
        <v>50</v>
      </c>
      <c r="P695" s="1">
        <v>1785</v>
      </c>
      <c r="Q695">
        <v>1</v>
      </c>
      <c r="R695">
        <v>8</v>
      </c>
      <c r="S695">
        <v>117</v>
      </c>
      <c r="T695" t="s">
        <v>36</v>
      </c>
      <c r="U695" t="s">
        <v>39</v>
      </c>
      <c r="V695">
        <v>76</v>
      </c>
      <c r="W695" t="str" cm="1">
        <f t="array" ref="W695">_xlfn.IFS(Table1[[#This Row],[Danceability %]]&lt;=35,"Low",Table1[[#This Row],[Danceability %]]&lt;=70,"Medium",Table1[[#This Row],[Danceability %]]&gt;70,"High")</f>
        <v>High</v>
      </c>
      <c r="X695">
        <v>77</v>
      </c>
      <c r="Y695">
        <v>52</v>
      </c>
      <c r="Z695" t="str" cm="1">
        <f t="array" ref="Z695">_xlfn.IFS(Table1[[#This Row],[Energy %]]&lt;=35,"Low",Table1[[#This Row],[Energy %]]&lt;=70,"Medium",Table1[[#This Row],[Energy %]]&gt;70,"High")</f>
        <v>Medium</v>
      </c>
      <c r="AA695">
        <v>4</v>
      </c>
      <c r="AB695" t="str" cm="1">
        <f t="array" ref="AB695">_xlfn.IFS(Table1[[#This Row],[Acousticness %]]&lt;=35,"Low",Table1[[#This Row],[Acousticness %]]&lt;=70,"Medium",Table1[[#This Row],[Acousticness %]]&gt;70,"High")</f>
        <v>Low</v>
      </c>
      <c r="AC695">
        <v>0</v>
      </c>
      <c r="AD695">
        <v>8</v>
      </c>
      <c r="AE695">
        <v>3</v>
      </c>
    </row>
    <row r="696" spans="1:31" x14ac:dyDescent="0.3">
      <c r="A696" t="s">
        <v>1225</v>
      </c>
      <c r="B696" t="str">
        <f>PROPER(Table1[[#This Row],[track_name]])</f>
        <v>New Magic Wand</v>
      </c>
      <c r="C696" t="s">
        <v>571</v>
      </c>
      <c r="D696" t="str">
        <f>PROPER(Table1[[#This Row],[artist(s)_name]])</f>
        <v>Tyler, The Creator</v>
      </c>
      <c r="E696">
        <v>2</v>
      </c>
      <c r="F696" s="5">
        <f>IF(Table1[[#This Row],[Artist Count]]&gt;=4, "4+", Table1[[#This Row],[Artist Count]])</f>
        <v>2</v>
      </c>
      <c r="G696">
        <v>2019</v>
      </c>
      <c r="H696">
        <v>5</v>
      </c>
      <c r="I696">
        <v>16</v>
      </c>
      <c r="J696" s="4">
        <f>DATE(Table1[[#This Row],[Released Year]],Table1[[#This Row],[Released Month]],Table1[[#This Row],[Released Day]])</f>
        <v>43601</v>
      </c>
      <c r="K696">
        <v>4708</v>
      </c>
      <c r="L696">
        <v>0</v>
      </c>
      <c r="M696" s="3">
        <v>461437791</v>
      </c>
      <c r="N696">
        <v>13</v>
      </c>
      <c r="O696">
        <v>7</v>
      </c>
      <c r="P696">
        <v>55</v>
      </c>
      <c r="Q696">
        <v>0</v>
      </c>
      <c r="R696">
        <v>1</v>
      </c>
      <c r="S696">
        <v>140</v>
      </c>
      <c r="T696" t="s">
        <v>33</v>
      </c>
      <c r="U696" t="s">
        <v>39</v>
      </c>
      <c r="V696">
        <v>62</v>
      </c>
      <c r="W696" t="str" cm="1">
        <f t="array" ref="W696">_xlfn.IFS(Table1[[#This Row],[Danceability %]]&lt;=35,"Low",Table1[[#This Row],[Danceability %]]&lt;=70,"Medium",Table1[[#This Row],[Danceability %]]&gt;70,"High")</f>
        <v>Medium</v>
      </c>
      <c r="X696">
        <v>46</v>
      </c>
      <c r="Y696">
        <v>73</v>
      </c>
      <c r="Z696" t="str" cm="1">
        <f t="array" ref="Z696">_xlfn.IFS(Table1[[#This Row],[Energy %]]&lt;=35,"Low",Table1[[#This Row],[Energy %]]&lt;=70,"Medium",Table1[[#This Row],[Energy %]]&gt;70,"High")</f>
        <v>High</v>
      </c>
      <c r="AA696">
        <v>10</v>
      </c>
      <c r="AB696" t="str" cm="1">
        <f t="array" ref="AB696">_xlfn.IFS(Table1[[#This Row],[Acousticness %]]&lt;=35,"Low",Table1[[#This Row],[Acousticness %]]&lt;=70,"Medium",Table1[[#This Row],[Acousticness %]]&gt;70,"High")</f>
        <v>Low</v>
      </c>
      <c r="AC696">
        <v>0</v>
      </c>
      <c r="AD696">
        <v>67</v>
      </c>
      <c r="AE696">
        <v>11</v>
      </c>
    </row>
    <row r="697" spans="1:31" x14ac:dyDescent="0.3">
      <c r="A697" t="s">
        <v>1226</v>
      </c>
      <c r="B697" t="str">
        <f>PROPER(Table1[[#This Row],[track_name]])</f>
        <v>Adore You</v>
      </c>
      <c r="C697" t="s">
        <v>61</v>
      </c>
      <c r="D697" t="str">
        <f>PROPER(Table1[[#This Row],[artist(s)_name]])</f>
        <v>Harry Styles</v>
      </c>
      <c r="E697">
        <v>1</v>
      </c>
      <c r="F697" s="5">
        <f>IF(Table1[[#This Row],[Artist Count]]&gt;=4, "4+", Table1[[#This Row],[Artist Count]])</f>
        <v>1</v>
      </c>
      <c r="G697">
        <v>2019</v>
      </c>
      <c r="H697">
        <v>12</v>
      </c>
      <c r="I697">
        <v>6</v>
      </c>
      <c r="J697" s="4">
        <f>DATE(Table1[[#This Row],[Released Year]],Table1[[#This Row],[Released Month]],Table1[[#This Row],[Released Day]])</f>
        <v>43805</v>
      </c>
      <c r="K697">
        <v>13454</v>
      </c>
      <c r="L697">
        <v>1</v>
      </c>
      <c r="M697" s="3">
        <v>1439191367</v>
      </c>
      <c r="N697">
        <v>246</v>
      </c>
      <c r="O697">
        <v>71</v>
      </c>
      <c r="P697">
        <v>519</v>
      </c>
      <c r="Q697">
        <v>2</v>
      </c>
      <c r="R697">
        <v>5</v>
      </c>
      <c r="S697">
        <v>99</v>
      </c>
      <c r="T697" t="s">
        <v>64</v>
      </c>
      <c r="U697" t="s">
        <v>27</v>
      </c>
      <c r="V697">
        <v>68</v>
      </c>
      <c r="W697" t="str" cm="1">
        <f t="array" ref="W697">_xlfn.IFS(Table1[[#This Row],[Danceability %]]&lt;=35,"Low",Table1[[#This Row],[Danceability %]]&lt;=70,"Medium",Table1[[#This Row],[Danceability %]]&gt;70,"High")</f>
        <v>Medium</v>
      </c>
      <c r="X697">
        <v>57</v>
      </c>
      <c r="Y697">
        <v>77</v>
      </c>
      <c r="Z697" t="str" cm="1">
        <f t="array" ref="Z697">_xlfn.IFS(Table1[[#This Row],[Energy %]]&lt;=35,"Low",Table1[[#This Row],[Energy %]]&lt;=70,"Medium",Table1[[#This Row],[Energy %]]&gt;70,"High")</f>
        <v>High</v>
      </c>
      <c r="AA697">
        <v>2</v>
      </c>
      <c r="AB697" t="str" cm="1">
        <f t="array" ref="AB697">_xlfn.IFS(Table1[[#This Row],[Acousticness %]]&lt;=35,"Low",Table1[[#This Row],[Acousticness %]]&lt;=70,"Medium",Table1[[#This Row],[Acousticness %]]&gt;70,"High")</f>
        <v>Low</v>
      </c>
      <c r="AC697">
        <v>0</v>
      </c>
      <c r="AD697">
        <v>10</v>
      </c>
      <c r="AE697">
        <v>5</v>
      </c>
    </row>
    <row r="698" spans="1:31" x14ac:dyDescent="0.3">
      <c r="A698" t="s">
        <v>1227</v>
      </c>
      <c r="B698" t="str">
        <f>PROPER(Table1[[#This Row],[track_name]])</f>
        <v>La Santa</v>
      </c>
      <c r="C698" t="s">
        <v>1228</v>
      </c>
      <c r="D698" t="str">
        <f>PROPER(Table1[[#This Row],[artist(s)_name]])</f>
        <v>Daddy Yankee, Bad Bunny</v>
      </c>
      <c r="E698">
        <v>2</v>
      </c>
      <c r="F698" s="5">
        <f>IF(Table1[[#This Row],[Artist Count]]&gt;=4, "4+", Table1[[#This Row],[Artist Count]])</f>
        <v>2</v>
      </c>
      <c r="G698">
        <v>2020</v>
      </c>
      <c r="H698">
        <v>2</v>
      </c>
      <c r="I698">
        <v>29</v>
      </c>
      <c r="J698" s="4">
        <f>DATE(Table1[[#This Row],[Released Year]],Table1[[#This Row],[Released Month]],Table1[[#This Row],[Released Day]])</f>
        <v>43890</v>
      </c>
      <c r="K698">
        <v>4890</v>
      </c>
      <c r="L698">
        <v>20</v>
      </c>
      <c r="M698" s="3">
        <v>759208783</v>
      </c>
      <c r="N698">
        <v>52</v>
      </c>
      <c r="O698">
        <v>42</v>
      </c>
      <c r="P698">
        <v>100</v>
      </c>
      <c r="Q698">
        <v>0</v>
      </c>
      <c r="R698">
        <v>0</v>
      </c>
      <c r="S698">
        <v>93</v>
      </c>
      <c r="T698" t="s">
        <v>30</v>
      </c>
      <c r="U698" t="s">
        <v>27</v>
      </c>
      <c r="V698">
        <v>74</v>
      </c>
      <c r="W698" t="str" cm="1">
        <f t="array" ref="W698">_xlfn.IFS(Table1[[#This Row],[Danceability %]]&lt;=35,"Low",Table1[[#This Row],[Danceability %]]&lt;=70,"Medium",Table1[[#This Row],[Danceability %]]&gt;70,"High")</f>
        <v>High</v>
      </c>
      <c r="X698">
        <v>59</v>
      </c>
      <c r="Y698">
        <v>87</v>
      </c>
      <c r="Z698" t="str" cm="1">
        <f t="array" ref="Z698">_xlfn.IFS(Table1[[#This Row],[Energy %]]&lt;=35,"Low",Table1[[#This Row],[Energy %]]&lt;=70,"Medium",Table1[[#This Row],[Energy %]]&gt;70,"High")</f>
        <v>High</v>
      </c>
      <c r="AA698">
        <v>3</v>
      </c>
      <c r="AB698" t="str" cm="1">
        <f t="array" ref="AB698">_xlfn.IFS(Table1[[#This Row],[Acousticness %]]&lt;=35,"Low",Table1[[#This Row],[Acousticness %]]&lt;=70,"Medium",Table1[[#This Row],[Acousticness %]]&gt;70,"High")</f>
        <v>Low</v>
      </c>
      <c r="AC698">
        <v>0</v>
      </c>
      <c r="AD698">
        <v>8</v>
      </c>
      <c r="AE698">
        <v>5</v>
      </c>
    </row>
    <row r="699" spans="1:31" x14ac:dyDescent="0.3">
      <c r="A699" t="s">
        <v>1229</v>
      </c>
      <c r="B699" t="str">
        <f>PROPER(Table1[[#This Row],[track_name]])</f>
        <v>Something In The Way - Remastered 2021</v>
      </c>
      <c r="C699" t="s">
        <v>1105</v>
      </c>
      <c r="D699" t="str">
        <f>PROPER(Table1[[#This Row],[artist(s)_name]])</f>
        <v>Nirvana</v>
      </c>
      <c r="E699">
        <v>1</v>
      </c>
      <c r="F699" s="5">
        <f>IF(Table1[[#This Row],[Artist Count]]&gt;=4, "4+", Table1[[#This Row],[Artist Count]])</f>
        <v>1</v>
      </c>
      <c r="G699">
        <v>1991</v>
      </c>
      <c r="H699">
        <v>9</v>
      </c>
      <c r="I699">
        <v>24</v>
      </c>
      <c r="J699" s="4">
        <f>DATE(Table1[[#This Row],[Released Year]],Table1[[#This Row],[Released Month]],Table1[[#This Row],[Released Day]])</f>
        <v>33505</v>
      </c>
      <c r="K699">
        <v>9514</v>
      </c>
      <c r="L699">
        <v>0</v>
      </c>
      <c r="M699" s="3">
        <v>368646862</v>
      </c>
      <c r="N699">
        <v>45</v>
      </c>
      <c r="O699">
        <v>27</v>
      </c>
      <c r="P699" s="1">
        <v>1197</v>
      </c>
      <c r="Q699">
        <v>0</v>
      </c>
      <c r="R699">
        <v>43</v>
      </c>
      <c r="S699">
        <v>106</v>
      </c>
      <c r="T699" t="s">
        <v>64</v>
      </c>
      <c r="U699" t="s">
        <v>27</v>
      </c>
      <c r="V699">
        <v>44</v>
      </c>
      <c r="W699" t="str" cm="1">
        <f t="array" ref="W699">_xlfn.IFS(Table1[[#This Row],[Danceability %]]&lt;=35,"Low",Table1[[#This Row],[Danceability %]]&lt;=70,"Medium",Table1[[#This Row],[Danceability %]]&gt;70,"High")</f>
        <v>Medium</v>
      </c>
      <c r="X699">
        <v>8</v>
      </c>
      <c r="Y699">
        <v>20</v>
      </c>
      <c r="Z699" t="str" cm="1">
        <f t="array" ref="Z699">_xlfn.IFS(Table1[[#This Row],[Energy %]]&lt;=35,"Low",Table1[[#This Row],[Energy %]]&lt;=70,"Medium",Table1[[#This Row],[Energy %]]&gt;70,"High")</f>
        <v>Low</v>
      </c>
      <c r="AA699">
        <v>74</v>
      </c>
      <c r="AB699" t="str" cm="1">
        <f t="array" ref="AB699">_xlfn.IFS(Table1[[#This Row],[Acousticness %]]&lt;=35,"Low",Table1[[#This Row],[Acousticness %]]&lt;=70,"Medium",Table1[[#This Row],[Acousticness %]]&gt;70,"High")</f>
        <v>High</v>
      </c>
      <c r="AC699">
        <v>42</v>
      </c>
      <c r="AD699">
        <v>11</v>
      </c>
      <c r="AE699">
        <v>3</v>
      </c>
    </row>
    <row r="700" spans="1:31" x14ac:dyDescent="0.3">
      <c r="A700" t="s">
        <v>1230</v>
      </c>
      <c r="B700" t="str">
        <f>PROPER(Table1[[#This Row],[track_name]])</f>
        <v>Sweetest Pie</v>
      </c>
      <c r="C700" t="s">
        <v>1231</v>
      </c>
      <c r="D700" t="str">
        <f>PROPER(Table1[[#This Row],[artist(s)_name]])</f>
        <v>Dua Lipa, Megan Thee Stallion</v>
      </c>
      <c r="E700">
        <v>2</v>
      </c>
      <c r="F700" s="5">
        <f>IF(Table1[[#This Row],[Artist Count]]&gt;=4, "4+", Table1[[#This Row],[Artist Count]])</f>
        <v>2</v>
      </c>
      <c r="G700">
        <v>2022</v>
      </c>
      <c r="H700">
        <v>3</v>
      </c>
      <c r="I700">
        <v>11</v>
      </c>
      <c r="J700" s="4">
        <f>DATE(Table1[[#This Row],[Released Year]],Table1[[#This Row],[Released Month]],Table1[[#This Row],[Released Day]])</f>
        <v>44631</v>
      </c>
      <c r="K700">
        <v>3501</v>
      </c>
      <c r="L700">
        <v>0</v>
      </c>
      <c r="M700" s="3">
        <v>299634472</v>
      </c>
      <c r="N700">
        <v>69</v>
      </c>
      <c r="O700">
        <v>2</v>
      </c>
      <c r="P700">
        <v>51</v>
      </c>
      <c r="Q700">
        <v>11</v>
      </c>
      <c r="R700">
        <v>0</v>
      </c>
      <c r="S700">
        <v>124</v>
      </c>
      <c r="T700" t="s">
        <v>73</v>
      </c>
      <c r="U700" t="s">
        <v>27</v>
      </c>
      <c r="V700">
        <v>81</v>
      </c>
      <c r="W700" t="str" cm="1">
        <f t="array" ref="W700">_xlfn.IFS(Table1[[#This Row],[Danceability %]]&lt;=35,"Low",Table1[[#This Row],[Danceability %]]&lt;=70,"Medium",Table1[[#This Row],[Danceability %]]&gt;70,"High")</f>
        <v>High</v>
      </c>
      <c r="X700">
        <v>68</v>
      </c>
      <c r="Y700">
        <v>63</v>
      </c>
      <c r="Z700" t="str" cm="1">
        <f t="array" ref="Z700">_xlfn.IFS(Table1[[#This Row],[Energy %]]&lt;=35,"Low",Table1[[#This Row],[Energy %]]&lt;=70,"Medium",Table1[[#This Row],[Energy %]]&gt;70,"High")</f>
        <v>Medium</v>
      </c>
      <c r="AA700">
        <v>17</v>
      </c>
      <c r="AB700" t="str" cm="1">
        <f t="array" ref="AB700">_xlfn.IFS(Table1[[#This Row],[Acousticness %]]&lt;=35,"Low",Table1[[#This Row],[Acousticness %]]&lt;=70,"Medium",Table1[[#This Row],[Acousticness %]]&gt;70,"High")</f>
        <v>Low</v>
      </c>
      <c r="AC700">
        <v>0</v>
      </c>
      <c r="AD700">
        <v>10</v>
      </c>
      <c r="AE700">
        <v>22</v>
      </c>
    </row>
    <row r="701" spans="1:31" x14ac:dyDescent="0.3">
      <c r="A701" t="s">
        <v>1232</v>
      </c>
      <c r="B701" t="str">
        <f>PROPER(Table1[[#This Row],[track_name]])</f>
        <v>Bam Bam (Feat. Ed Sheeran)</v>
      </c>
      <c r="C701" t="s">
        <v>1233</v>
      </c>
      <c r="D701" t="str">
        <f>PROPER(Table1[[#This Row],[artist(s)_name]])</f>
        <v>Camila Cabello, Ed Sheeran</v>
      </c>
      <c r="E701">
        <v>2</v>
      </c>
      <c r="F701" s="5">
        <f>IF(Table1[[#This Row],[Artist Count]]&gt;=4, "4+", Table1[[#This Row],[Artist Count]])</f>
        <v>2</v>
      </c>
      <c r="G701">
        <v>2022</v>
      </c>
      <c r="H701">
        <v>3</v>
      </c>
      <c r="I701">
        <v>4</v>
      </c>
      <c r="J701" s="4">
        <f>DATE(Table1[[#This Row],[Released Year]],Table1[[#This Row],[Released Month]],Table1[[#This Row],[Released Day]])</f>
        <v>44624</v>
      </c>
      <c r="K701">
        <v>6111</v>
      </c>
      <c r="L701">
        <v>4</v>
      </c>
      <c r="M701" s="3">
        <v>756907987</v>
      </c>
      <c r="N701">
        <v>185</v>
      </c>
      <c r="O701">
        <v>40</v>
      </c>
      <c r="P701">
        <v>492</v>
      </c>
      <c r="Q701">
        <v>9</v>
      </c>
      <c r="R701">
        <v>35</v>
      </c>
      <c r="S701">
        <v>95</v>
      </c>
      <c r="T701" t="s">
        <v>64</v>
      </c>
      <c r="U701" t="s">
        <v>27</v>
      </c>
      <c r="V701">
        <v>76</v>
      </c>
      <c r="W701" t="str" cm="1">
        <f t="array" ref="W701">_xlfn.IFS(Table1[[#This Row],[Danceability %]]&lt;=35,"Low",Table1[[#This Row],[Danceability %]]&lt;=70,"Medium",Table1[[#This Row],[Danceability %]]&gt;70,"High")</f>
        <v>High</v>
      </c>
      <c r="X701">
        <v>96</v>
      </c>
      <c r="Y701">
        <v>70</v>
      </c>
      <c r="Z701" t="str" cm="1">
        <f t="array" ref="Z701">_xlfn.IFS(Table1[[#This Row],[Energy %]]&lt;=35,"Low",Table1[[#This Row],[Energy %]]&lt;=70,"Medium",Table1[[#This Row],[Energy %]]&gt;70,"High")</f>
        <v>Medium</v>
      </c>
      <c r="AA701">
        <v>18</v>
      </c>
      <c r="AB701" t="str" cm="1">
        <f t="array" ref="AB701">_xlfn.IFS(Table1[[#This Row],[Acousticness %]]&lt;=35,"Low",Table1[[#This Row],[Acousticness %]]&lt;=70,"Medium",Table1[[#This Row],[Acousticness %]]&gt;70,"High")</f>
        <v>Low</v>
      </c>
      <c r="AC701">
        <v>0</v>
      </c>
      <c r="AD701">
        <v>33</v>
      </c>
      <c r="AE701">
        <v>4</v>
      </c>
    </row>
    <row r="702" spans="1:31" x14ac:dyDescent="0.3">
      <c r="A702" t="s">
        <v>1234</v>
      </c>
      <c r="B702" t="str">
        <f>PROPER(Table1[[#This Row],[track_name]])</f>
        <v>Una Noche En Medellï¿½</v>
      </c>
      <c r="C702" t="s">
        <v>1235</v>
      </c>
      <c r="D702" t="str">
        <f>PROPER(Table1[[#This Row],[artist(s)_name]])</f>
        <v>Cris Mj</v>
      </c>
      <c r="E702">
        <v>1</v>
      </c>
      <c r="F702" s="5">
        <f>IF(Table1[[#This Row],[Artist Count]]&gt;=4, "4+", Table1[[#This Row],[Artist Count]])</f>
        <v>1</v>
      </c>
      <c r="G702">
        <v>2022</v>
      </c>
      <c r="H702">
        <v>1</v>
      </c>
      <c r="I702">
        <v>21</v>
      </c>
      <c r="J702" s="4">
        <f>DATE(Table1[[#This Row],[Released Year]],Table1[[#This Row],[Released Month]],Table1[[#This Row],[Released Day]])</f>
        <v>44582</v>
      </c>
      <c r="K702">
        <v>5415</v>
      </c>
      <c r="L702">
        <v>32</v>
      </c>
      <c r="M702" s="3">
        <v>682475162</v>
      </c>
      <c r="N702">
        <v>46</v>
      </c>
      <c r="O702">
        <v>16</v>
      </c>
      <c r="P702">
        <v>53</v>
      </c>
      <c r="Q702">
        <v>1</v>
      </c>
      <c r="R702">
        <v>2</v>
      </c>
      <c r="S702">
        <v>96</v>
      </c>
      <c r="T702" t="s">
        <v>131</v>
      </c>
      <c r="U702" t="s">
        <v>39</v>
      </c>
      <c r="V702">
        <v>87</v>
      </c>
      <c r="W702" t="str" cm="1">
        <f t="array" ref="W702">_xlfn.IFS(Table1[[#This Row],[Danceability %]]&lt;=35,"Low",Table1[[#This Row],[Danceability %]]&lt;=70,"Medium",Table1[[#This Row],[Danceability %]]&gt;70,"High")</f>
        <v>High</v>
      </c>
      <c r="X702">
        <v>82</v>
      </c>
      <c r="Y702">
        <v>53</v>
      </c>
      <c r="Z702" t="str" cm="1">
        <f t="array" ref="Z702">_xlfn.IFS(Table1[[#This Row],[Energy %]]&lt;=35,"Low",Table1[[#This Row],[Energy %]]&lt;=70,"Medium",Table1[[#This Row],[Energy %]]&gt;70,"High")</f>
        <v>Medium</v>
      </c>
      <c r="AA702">
        <v>10</v>
      </c>
      <c r="AB702" t="str" cm="1">
        <f t="array" ref="AB702">_xlfn.IFS(Table1[[#This Row],[Acousticness %]]&lt;=35,"Low",Table1[[#This Row],[Acousticness %]]&lt;=70,"Medium",Table1[[#This Row],[Acousticness %]]&gt;70,"High")</f>
        <v>Low</v>
      </c>
      <c r="AC702">
        <v>0</v>
      </c>
      <c r="AD702">
        <v>5</v>
      </c>
      <c r="AE702">
        <v>8</v>
      </c>
    </row>
    <row r="703" spans="1:31" x14ac:dyDescent="0.3">
      <c r="A703" t="s">
        <v>1236</v>
      </c>
      <c r="B703" t="str">
        <f>PROPER(Table1[[#This Row],[track_name]])</f>
        <v>Envolver</v>
      </c>
      <c r="C703" t="s">
        <v>1237</v>
      </c>
      <c r="D703" t="str">
        <f>PROPER(Table1[[#This Row],[artist(s)_name]])</f>
        <v>Anitta</v>
      </c>
      <c r="E703">
        <v>1</v>
      </c>
      <c r="F703" s="5">
        <f>IF(Table1[[#This Row],[Artist Count]]&gt;=4, "4+", Table1[[#This Row],[Artist Count]])</f>
        <v>1</v>
      </c>
      <c r="G703">
        <v>2021</v>
      </c>
      <c r="H703">
        <v>11</v>
      </c>
      <c r="I703">
        <v>11</v>
      </c>
      <c r="J703" s="4">
        <f>DATE(Table1[[#This Row],[Released Year]],Table1[[#This Row],[Released Month]],Table1[[#This Row],[Released Day]])</f>
        <v>44511</v>
      </c>
      <c r="K703">
        <v>4673</v>
      </c>
      <c r="L703">
        <v>2</v>
      </c>
      <c r="M703" s="3">
        <v>546191065</v>
      </c>
      <c r="N703">
        <v>123</v>
      </c>
      <c r="O703">
        <v>113</v>
      </c>
      <c r="P703">
        <v>180</v>
      </c>
      <c r="Q703">
        <v>1</v>
      </c>
      <c r="R703">
        <v>4</v>
      </c>
      <c r="S703">
        <v>92</v>
      </c>
      <c r="T703" t="s">
        <v>100</v>
      </c>
      <c r="U703" t="s">
        <v>39</v>
      </c>
      <c r="V703">
        <v>81</v>
      </c>
      <c r="W703" t="str" cm="1">
        <f t="array" ref="W703">_xlfn.IFS(Table1[[#This Row],[Danceability %]]&lt;=35,"Low",Table1[[#This Row],[Danceability %]]&lt;=70,"Medium",Table1[[#This Row],[Danceability %]]&gt;70,"High")</f>
        <v>High</v>
      </c>
      <c r="X703">
        <v>40</v>
      </c>
      <c r="Y703">
        <v>73</v>
      </c>
      <c r="Z703" t="str" cm="1">
        <f t="array" ref="Z703">_xlfn.IFS(Table1[[#This Row],[Energy %]]&lt;=35,"Low",Table1[[#This Row],[Energy %]]&lt;=70,"Medium",Table1[[#This Row],[Energy %]]&gt;70,"High")</f>
        <v>High</v>
      </c>
      <c r="AA703">
        <v>15</v>
      </c>
      <c r="AB703" t="str" cm="1">
        <f t="array" ref="AB703">_xlfn.IFS(Table1[[#This Row],[Acousticness %]]&lt;=35,"Low",Table1[[#This Row],[Acousticness %]]&lt;=70,"Medium",Table1[[#This Row],[Acousticness %]]&gt;70,"High")</f>
        <v>Low</v>
      </c>
      <c r="AC703">
        <v>0</v>
      </c>
      <c r="AD703">
        <v>9</v>
      </c>
      <c r="AE703">
        <v>8</v>
      </c>
    </row>
    <row r="704" spans="1:31" x14ac:dyDescent="0.3">
      <c r="A704" t="s">
        <v>1238</v>
      </c>
      <c r="B704" t="str">
        <f>PROPER(Table1[[#This Row],[track_name]])</f>
        <v>Starlight</v>
      </c>
      <c r="C704" t="s">
        <v>1239</v>
      </c>
      <c r="D704" t="str">
        <f>PROPER(Table1[[#This Row],[artist(s)_name]])</f>
        <v>Dave</v>
      </c>
      <c r="E704">
        <v>1</v>
      </c>
      <c r="F704" s="5">
        <f>IF(Table1[[#This Row],[Artist Count]]&gt;=4, "4+", Table1[[#This Row],[Artist Count]])</f>
        <v>1</v>
      </c>
      <c r="G704">
        <v>2022</v>
      </c>
      <c r="H704">
        <v>3</v>
      </c>
      <c r="I704">
        <v>3</v>
      </c>
      <c r="J704" s="4">
        <f>DATE(Table1[[#This Row],[Released Year]],Table1[[#This Row],[Released Month]],Table1[[#This Row],[Released Day]])</f>
        <v>44623</v>
      </c>
      <c r="K704">
        <v>1856</v>
      </c>
      <c r="L704">
        <v>3</v>
      </c>
      <c r="M704" s="3">
        <v>229473310</v>
      </c>
      <c r="N704">
        <v>29</v>
      </c>
      <c r="O704">
        <v>40</v>
      </c>
      <c r="P704">
        <v>31</v>
      </c>
      <c r="Q704">
        <v>1</v>
      </c>
      <c r="R704">
        <v>1</v>
      </c>
      <c r="S704">
        <v>124</v>
      </c>
      <c r="T704" t="s">
        <v>73</v>
      </c>
      <c r="U704" t="s">
        <v>27</v>
      </c>
      <c r="V704">
        <v>95</v>
      </c>
      <c r="W704" t="str" cm="1">
        <f t="array" ref="W704">_xlfn.IFS(Table1[[#This Row],[Danceability %]]&lt;=35,"Low",Table1[[#This Row],[Danceability %]]&lt;=70,"Medium",Table1[[#This Row],[Danceability %]]&gt;70,"High")</f>
        <v>High</v>
      </c>
      <c r="X704">
        <v>36</v>
      </c>
      <c r="Y704">
        <v>37</v>
      </c>
      <c r="Z704" t="str" cm="1">
        <f t="array" ref="Z704">_xlfn.IFS(Table1[[#This Row],[Energy %]]&lt;=35,"Low",Table1[[#This Row],[Energy %]]&lt;=70,"Medium",Table1[[#This Row],[Energy %]]&gt;70,"High")</f>
        <v>Medium</v>
      </c>
      <c r="AA704">
        <v>35</v>
      </c>
      <c r="AB704" t="str" cm="1">
        <f t="array" ref="AB704">_xlfn.IFS(Table1[[#This Row],[Acousticness %]]&lt;=35,"Low",Table1[[#This Row],[Acousticness %]]&lt;=70,"Medium",Table1[[#This Row],[Acousticness %]]&gt;70,"High")</f>
        <v>Low</v>
      </c>
      <c r="AC704">
        <v>0</v>
      </c>
      <c r="AD704">
        <v>10</v>
      </c>
      <c r="AE704">
        <v>28</v>
      </c>
    </row>
    <row r="705" spans="1:31" x14ac:dyDescent="0.3">
      <c r="A705" t="s">
        <v>1240</v>
      </c>
      <c r="B705" t="str">
        <f>PROPER(Table1[[#This Row],[track_name]])</f>
        <v>Hati-Hati Di Jalan</v>
      </c>
      <c r="C705" t="s">
        <v>1241</v>
      </c>
      <c r="D705" t="str">
        <f>PROPER(Table1[[#This Row],[artist(s)_name]])</f>
        <v>Tulus</v>
      </c>
      <c r="E705">
        <v>1</v>
      </c>
      <c r="F705" s="5">
        <f>IF(Table1[[#This Row],[Artist Count]]&gt;=4, "4+", Table1[[#This Row],[Artist Count]])</f>
        <v>1</v>
      </c>
      <c r="G705">
        <v>2022</v>
      </c>
      <c r="H705">
        <v>3</v>
      </c>
      <c r="I705">
        <v>3</v>
      </c>
      <c r="J705" s="4">
        <f>DATE(Table1[[#This Row],[Released Year]],Table1[[#This Row],[Released Month]],Table1[[#This Row],[Released Day]])</f>
        <v>44623</v>
      </c>
      <c r="K705">
        <v>200</v>
      </c>
      <c r="L705">
        <v>2</v>
      </c>
      <c r="M705" s="3">
        <v>202677468</v>
      </c>
      <c r="N705">
        <v>12</v>
      </c>
      <c r="O705">
        <v>4</v>
      </c>
      <c r="P705">
        <v>0</v>
      </c>
      <c r="Q705">
        <v>0</v>
      </c>
      <c r="R705">
        <v>0</v>
      </c>
      <c r="S705">
        <v>72</v>
      </c>
      <c r="T705" t="s">
        <v>53</v>
      </c>
      <c r="U705" t="s">
        <v>27</v>
      </c>
      <c r="V705">
        <v>64</v>
      </c>
      <c r="W705" t="str" cm="1">
        <f t="array" ref="W705">_xlfn.IFS(Table1[[#This Row],[Danceability %]]&lt;=35,"Low",Table1[[#This Row],[Danceability %]]&lt;=70,"Medium",Table1[[#This Row],[Danceability %]]&gt;70,"High")</f>
        <v>Medium</v>
      </c>
      <c r="X705">
        <v>76</v>
      </c>
      <c r="Y705">
        <v>44</v>
      </c>
      <c r="Z705" t="str" cm="1">
        <f t="array" ref="Z705">_xlfn.IFS(Table1[[#This Row],[Energy %]]&lt;=35,"Low",Table1[[#This Row],[Energy %]]&lt;=70,"Medium",Table1[[#This Row],[Energy %]]&gt;70,"High")</f>
        <v>Medium</v>
      </c>
      <c r="AA705">
        <v>70</v>
      </c>
      <c r="AB705" t="str" cm="1">
        <f t="array" ref="AB705">_xlfn.IFS(Table1[[#This Row],[Acousticness %]]&lt;=35,"Low",Table1[[#This Row],[Acousticness %]]&lt;=70,"Medium",Table1[[#This Row],[Acousticness %]]&gt;70,"High")</f>
        <v>Medium</v>
      </c>
      <c r="AC705">
        <v>9</v>
      </c>
      <c r="AD705">
        <v>12</v>
      </c>
      <c r="AE705">
        <v>4</v>
      </c>
    </row>
    <row r="706" spans="1:31" x14ac:dyDescent="0.3">
      <c r="A706" t="s">
        <v>1242</v>
      </c>
      <c r="B706" t="str">
        <f>PROPER(Table1[[#This Row],[track_name]])</f>
        <v>I'M Tired - From "Euphoria" An Original Hbo Series</v>
      </c>
      <c r="C706" t="s">
        <v>499</v>
      </c>
      <c r="D706" t="str">
        <f>PROPER(Table1[[#This Row],[artist(s)_name]])</f>
        <v>Labrinth</v>
      </c>
      <c r="E706">
        <v>1</v>
      </c>
      <c r="F706" s="5">
        <f>IF(Table1[[#This Row],[Artist Count]]&gt;=4, "4+", Table1[[#This Row],[Artist Count]])</f>
        <v>1</v>
      </c>
      <c r="G706">
        <v>2022</v>
      </c>
      <c r="H706">
        <v>2</v>
      </c>
      <c r="I706">
        <v>4</v>
      </c>
      <c r="J706" s="4">
        <f>DATE(Table1[[#This Row],[Released Year]],Table1[[#This Row],[Released Month]],Table1[[#This Row],[Released Day]])</f>
        <v>44596</v>
      </c>
      <c r="K706">
        <v>1888</v>
      </c>
      <c r="L706">
        <v>0</v>
      </c>
      <c r="M706" s="3">
        <v>121913181</v>
      </c>
      <c r="N706">
        <v>26</v>
      </c>
      <c r="O706">
        <v>1</v>
      </c>
      <c r="P706">
        <v>58</v>
      </c>
      <c r="Q706">
        <v>0</v>
      </c>
      <c r="R706">
        <v>0</v>
      </c>
      <c r="S706">
        <v>71</v>
      </c>
      <c r="U706" t="s">
        <v>39</v>
      </c>
      <c r="V706">
        <v>28</v>
      </c>
      <c r="W706" t="str" cm="1">
        <f t="array" ref="W706">_xlfn.IFS(Table1[[#This Row],[Danceability %]]&lt;=35,"Low",Table1[[#This Row],[Danceability %]]&lt;=70,"Medium",Table1[[#This Row],[Danceability %]]&gt;70,"High")</f>
        <v>Low</v>
      </c>
      <c r="X706">
        <v>26</v>
      </c>
      <c r="Y706">
        <v>20</v>
      </c>
      <c r="Z706" t="str" cm="1">
        <f t="array" ref="Z706">_xlfn.IFS(Table1[[#This Row],[Energy %]]&lt;=35,"Low",Table1[[#This Row],[Energy %]]&lt;=70,"Medium",Table1[[#This Row],[Energy %]]&gt;70,"High")</f>
        <v>Low</v>
      </c>
      <c r="AA706">
        <v>19</v>
      </c>
      <c r="AB706" t="str" cm="1">
        <f t="array" ref="AB706">_xlfn.IFS(Table1[[#This Row],[Acousticness %]]&lt;=35,"Low",Table1[[#This Row],[Acousticness %]]&lt;=70,"Medium",Table1[[#This Row],[Acousticness %]]&gt;70,"High")</f>
        <v>Low</v>
      </c>
      <c r="AC706">
        <v>0</v>
      </c>
      <c r="AD706">
        <v>30</v>
      </c>
      <c r="AE706">
        <v>3</v>
      </c>
    </row>
    <row r="707" spans="1:31" x14ac:dyDescent="0.3">
      <c r="A707" t="s">
        <v>1243</v>
      </c>
      <c r="B707" t="str">
        <f>PROPER(Table1[[#This Row],[track_name]])</f>
        <v>Danï¿½Ï¿½A</v>
      </c>
      <c r="C707" t="s">
        <v>1244</v>
      </c>
      <c r="D707" t="str">
        <f>PROPER(Table1[[#This Row],[artist(s)_name]])</f>
        <v>Mc Pedrinho, Pedro Sampaio</v>
      </c>
      <c r="E707">
        <v>2</v>
      </c>
      <c r="F707" s="5">
        <f>IF(Table1[[#This Row],[Artist Count]]&gt;=4, "4+", Table1[[#This Row],[Artist Count]])</f>
        <v>2</v>
      </c>
      <c r="G707">
        <v>2022</v>
      </c>
      <c r="H707">
        <v>2</v>
      </c>
      <c r="I707">
        <v>1</v>
      </c>
      <c r="J707" s="4">
        <f>DATE(Table1[[#This Row],[Released Year]],Table1[[#This Row],[Released Month]],Table1[[#This Row],[Released Day]])</f>
        <v>44593</v>
      </c>
      <c r="K707">
        <v>911</v>
      </c>
      <c r="L707">
        <v>2</v>
      </c>
      <c r="M707" s="3">
        <v>208166039</v>
      </c>
      <c r="N707">
        <v>45</v>
      </c>
      <c r="O707">
        <v>0</v>
      </c>
      <c r="P707">
        <v>99</v>
      </c>
      <c r="Q707">
        <v>1</v>
      </c>
      <c r="R707">
        <v>1</v>
      </c>
      <c r="S707">
        <v>135</v>
      </c>
      <c r="T707" t="s">
        <v>36</v>
      </c>
      <c r="U707" t="s">
        <v>39</v>
      </c>
      <c r="V707">
        <v>78</v>
      </c>
      <c r="W707" t="str" cm="1">
        <f t="array" ref="W707">_xlfn.IFS(Table1[[#This Row],[Danceability %]]&lt;=35,"Low",Table1[[#This Row],[Danceability %]]&lt;=70,"Medium",Table1[[#This Row],[Danceability %]]&gt;70,"High")</f>
        <v>High</v>
      </c>
      <c r="X707">
        <v>55</v>
      </c>
      <c r="Y707">
        <v>57</v>
      </c>
      <c r="Z707" t="str" cm="1">
        <f t="array" ref="Z707">_xlfn.IFS(Table1[[#This Row],[Energy %]]&lt;=35,"Low",Table1[[#This Row],[Energy %]]&lt;=70,"Medium",Table1[[#This Row],[Energy %]]&gt;70,"High")</f>
        <v>Medium</v>
      </c>
      <c r="AA707">
        <v>4</v>
      </c>
      <c r="AB707" t="str" cm="1">
        <f t="array" ref="AB707">_xlfn.IFS(Table1[[#This Row],[Acousticness %]]&lt;=35,"Low",Table1[[#This Row],[Acousticness %]]&lt;=70,"Medium",Table1[[#This Row],[Acousticness %]]&gt;70,"High")</f>
        <v>Low</v>
      </c>
      <c r="AC707">
        <v>0</v>
      </c>
      <c r="AD707">
        <v>10</v>
      </c>
      <c r="AE707">
        <v>8</v>
      </c>
    </row>
    <row r="708" spans="1:31" x14ac:dyDescent="0.3">
      <c r="A708" t="s">
        <v>1245</v>
      </c>
      <c r="B708" t="str">
        <f>PROPER(Table1[[#This Row],[track_name]])</f>
        <v>Yo Voy (Feat. Daddy Yankee)</v>
      </c>
      <c r="C708" t="s">
        <v>1246</v>
      </c>
      <c r="D708" t="str">
        <f>PROPER(Table1[[#This Row],[artist(s)_name]])</f>
        <v>Zion &amp; Lennox</v>
      </c>
      <c r="E708">
        <v>1</v>
      </c>
      <c r="F708" s="5">
        <f>IF(Table1[[#This Row],[Artist Count]]&gt;=4, "4+", Table1[[#This Row],[Artist Count]])</f>
        <v>1</v>
      </c>
      <c r="G708">
        <v>2004</v>
      </c>
      <c r="H708">
        <v>5</v>
      </c>
      <c r="I708">
        <v>4</v>
      </c>
      <c r="J708" s="4">
        <f>DATE(Table1[[#This Row],[Released Year]],Table1[[#This Row],[Released Month]],Table1[[#This Row],[Released Day]])</f>
        <v>38111</v>
      </c>
      <c r="K708">
        <v>2954</v>
      </c>
      <c r="L708">
        <v>2</v>
      </c>
      <c r="M708" s="3">
        <v>527033089</v>
      </c>
      <c r="N708">
        <v>18</v>
      </c>
      <c r="O708">
        <v>82</v>
      </c>
      <c r="P708">
        <v>0</v>
      </c>
      <c r="Q708">
        <v>0</v>
      </c>
      <c r="R708">
        <v>5</v>
      </c>
      <c r="S708">
        <v>95</v>
      </c>
      <c r="T708" t="s">
        <v>131</v>
      </c>
      <c r="U708" t="s">
        <v>27</v>
      </c>
      <c r="V708">
        <v>81</v>
      </c>
      <c r="W708" t="str" cm="1">
        <f t="array" ref="W708">_xlfn.IFS(Table1[[#This Row],[Danceability %]]&lt;=35,"Low",Table1[[#This Row],[Danceability %]]&lt;=70,"Medium",Table1[[#This Row],[Danceability %]]&gt;70,"High")</f>
        <v>High</v>
      </c>
      <c r="X708">
        <v>56</v>
      </c>
      <c r="Y708">
        <v>70</v>
      </c>
      <c r="Z708" t="str" cm="1">
        <f t="array" ref="Z708">_xlfn.IFS(Table1[[#This Row],[Energy %]]&lt;=35,"Low",Table1[[#This Row],[Energy %]]&lt;=70,"Medium",Table1[[#This Row],[Energy %]]&gt;70,"High")</f>
        <v>Medium</v>
      </c>
      <c r="AA708">
        <v>4</v>
      </c>
      <c r="AB708" t="str" cm="1">
        <f t="array" ref="AB708">_xlfn.IFS(Table1[[#This Row],[Acousticness %]]&lt;=35,"Low",Table1[[#This Row],[Acousticness %]]&lt;=70,"Medium",Table1[[#This Row],[Acousticness %]]&gt;70,"High")</f>
        <v>Low</v>
      </c>
      <c r="AC708">
        <v>0</v>
      </c>
      <c r="AD708">
        <v>5</v>
      </c>
      <c r="AE708">
        <v>24</v>
      </c>
    </row>
    <row r="709" spans="1:31" x14ac:dyDescent="0.3">
      <c r="A709" t="s">
        <v>1247</v>
      </c>
      <c r="B709" t="str">
        <f>PROPER(Table1[[#This Row],[track_name]])</f>
        <v>Residente: Bzrp Music Sessions, Vol. 49</v>
      </c>
      <c r="C709" t="s">
        <v>1248</v>
      </c>
      <c r="D709" t="str">
        <f>PROPER(Table1[[#This Row],[artist(s)_name]])</f>
        <v>Residente, Bizarrap</v>
      </c>
      <c r="E709">
        <v>2</v>
      </c>
      <c r="F709" s="5">
        <f>IF(Table1[[#This Row],[Artist Count]]&gt;=4, "4+", Table1[[#This Row],[Artist Count]])</f>
        <v>2</v>
      </c>
      <c r="G709">
        <v>2022</v>
      </c>
      <c r="H709">
        <v>3</v>
      </c>
      <c r="I709">
        <v>3</v>
      </c>
      <c r="J709" s="4">
        <f>DATE(Table1[[#This Row],[Released Year]],Table1[[#This Row],[Released Month]],Table1[[#This Row],[Released Day]])</f>
        <v>44623</v>
      </c>
      <c r="K709">
        <v>461</v>
      </c>
      <c r="L709">
        <v>0</v>
      </c>
      <c r="M709" s="3">
        <v>94616487</v>
      </c>
      <c r="N709">
        <v>7</v>
      </c>
      <c r="O709">
        <v>11</v>
      </c>
      <c r="P709">
        <v>13</v>
      </c>
      <c r="Q709">
        <v>0</v>
      </c>
      <c r="R709">
        <v>0</v>
      </c>
      <c r="S709">
        <v>71</v>
      </c>
      <c r="T709" t="s">
        <v>30</v>
      </c>
      <c r="U709" t="s">
        <v>39</v>
      </c>
      <c r="V709">
        <v>59</v>
      </c>
      <c r="W709" t="str" cm="1">
        <f t="array" ref="W709">_xlfn.IFS(Table1[[#This Row],[Danceability %]]&lt;=35,"Low",Table1[[#This Row],[Danceability %]]&lt;=70,"Medium",Table1[[#This Row],[Danceability %]]&gt;70,"High")</f>
        <v>Medium</v>
      </c>
      <c r="X709">
        <v>70</v>
      </c>
      <c r="Y709">
        <v>74</v>
      </c>
      <c r="Z709" t="str" cm="1">
        <f t="array" ref="Z709">_xlfn.IFS(Table1[[#This Row],[Energy %]]&lt;=35,"Low",Table1[[#This Row],[Energy %]]&lt;=70,"Medium",Table1[[#This Row],[Energy %]]&gt;70,"High")</f>
        <v>High</v>
      </c>
      <c r="AA709">
        <v>56</v>
      </c>
      <c r="AB709" t="str" cm="1">
        <f t="array" ref="AB709">_xlfn.IFS(Table1[[#This Row],[Acousticness %]]&lt;=35,"Low",Table1[[#This Row],[Acousticness %]]&lt;=70,"Medium",Table1[[#This Row],[Acousticness %]]&gt;70,"High")</f>
        <v>Medium</v>
      </c>
      <c r="AC709">
        <v>0</v>
      </c>
      <c r="AD709">
        <v>11</v>
      </c>
      <c r="AE709">
        <v>40</v>
      </c>
    </row>
    <row r="710" spans="1:31" x14ac:dyDescent="0.3">
      <c r="A710" t="s">
        <v>1249</v>
      </c>
      <c r="B710" t="str">
        <f>PROPER(Table1[[#This Row],[track_name]])</f>
        <v>Jordan</v>
      </c>
      <c r="C710" t="s">
        <v>1188</v>
      </c>
      <c r="D710" t="str">
        <f>PROPER(Table1[[#This Row],[artist(s)_name]])</f>
        <v>Ryan Castro</v>
      </c>
      <c r="E710">
        <v>1</v>
      </c>
      <c r="F710" s="5">
        <f>IF(Table1[[#This Row],[Artist Count]]&gt;=4, "4+", Table1[[#This Row],[Artist Count]])</f>
        <v>1</v>
      </c>
      <c r="G710">
        <v>2021</v>
      </c>
      <c r="H710">
        <v>4</v>
      </c>
      <c r="I710">
        <v>30</v>
      </c>
      <c r="J710" s="4">
        <f>DATE(Table1[[#This Row],[Released Year]],Table1[[#This Row],[Released Month]],Table1[[#This Row],[Released Day]])</f>
        <v>44316</v>
      </c>
      <c r="K710">
        <v>2844</v>
      </c>
      <c r="L710">
        <v>2</v>
      </c>
      <c r="M710" s="3">
        <v>394030335</v>
      </c>
      <c r="N710">
        <v>29</v>
      </c>
      <c r="O710">
        <v>2</v>
      </c>
      <c r="P710">
        <v>35</v>
      </c>
      <c r="Q710">
        <v>1</v>
      </c>
      <c r="R710">
        <v>0</v>
      </c>
      <c r="S710">
        <v>180</v>
      </c>
      <c r="T710" t="s">
        <v>131</v>
      </c>
      <c r="U710" t="s">
        <v>39</v>
      </c>
      <c r="V710">
        <v>80</v>
      </c>
      <c r="W710" t="str" cm="1">
        <f t="array" ref="W710">_xlfn.IFS(Table1[[#This Row],[Danceability %]]&lt;=35,"Low",Table1[[#This Row],[Danceability %]]&lt;=70,"Medium",Table1[[#This Row],[Danceability %]]&gt;70,"High")</f>
        <v>High</v>
      </c>
      <c r="X710">
        <v>71</v>
      </c>
      <c r="Y710">
        <v>68</v>
      </c>
      <c r="Z710" t="str" cm="1">
        <f t="array" ref="Z710">_xlfn.IFS(Table1[[#This Row],[Energy %]]&lt;=35,"Low",Table1[[#This Row],[Energy %]]&lt;=70,"Medium",Table1[[#This Row],[Energy %]]&gt;70,"High")</f>
        <v>Medium</v>
      </c>
      <c r="AA710">
        <v>6</v>
      </c>
      <c r="AB710" t="str" cm="1">
        <f t="array" ref="AB710">_xlfn.IFS(Table1[[#This Row],[Acousticness %]]&lt;=35,"Low",Table1[[#This Row],[Acousticness %]]&lt;=70,"Medium",Table1[[#This Row],[Acousticness %]]&gt;70,"High")</f>
        <v>Low</v>
      </c>
      <c r="AC710">
        <v>0</v>
      </c>
      <c r="AD710">
        <v>10</v>
      </c>
      <c r="AE710">
        <v>37</v>
      </c>
    </row>
    <row r="711" spans="1:31" x14ac:dyDescent="0.3">
      <c r="A711" t="s">
        <v>1250</v>
      </c>
      <c r="B711" t="str">
        <f>PROPER(Table1[[#This Row],[track_name]])</f>
        <v>Nail Tech</v>
      </c>
      <c r="C711" t="s">
        <v>1251</v>
      </c>
      <c r="D711" t="str">
        <f>PROPER(Table1[[#This Row],[artist(s)_name]])</f>
        <v>Jack Harlow</v>
      </c>
      <c r="E711">
        <v>1</v>
      </c>
      <c r="F711" s="5">
        <f>IF(Table1[[#This Row],[Artist Count]]&gt;=4, "4+", Table1[[#This Row],[Artist Count]])</f>
        <v>1</v>
      </c>
      <c r="G711">
        <v>2022</v>
      </c>
      <c r="H711">
        <v>2</v>
      </c>
      <c r="I711">
        <v>18</v>
      </c>
      <c r="J711" s="4">
        <f>DATE(Table1[[#This Row],[Released Year]],Table1[[#This Row],[Released Month]],Table1[[#This Row],[Released Day]])</f>
        <v>44610</v>
      </c>
      <c r="K711">
        <v>2939</v>
      </c>
      <c r="L711">
        <v>0</v>
      </c>
      <c r="M711" s="3">
        <v>193443895</v>
      </c>
      <c r="N711">
        <v>42</v>
      </c>
      <c r="O711">
        <v>0</v>
      </c>
      <c r="P711">
        <v>24</v>
      </c>
      <c r="Q711">
        <v>0</v>
      </c>
      <c r="R711">
        <v>0</v>
      </c>
      <c r="S711">
        <v>150</v>
      </c>
      <c r="T711" t="s">
        <v>100</v>
      </c>
      <c r="U711" t="s">
        <v>39</v>
      </c>
      <c r="V711">
        <v>65</v>
      </c>
      <c r="W711" t="str" cm="1">
        <f t="array" ref="W711">_xlfn.IFS(Table1[[#This Row],[Danceability %]]&lt;=35,"Low",Table1[[#This Row],[Danceability %]]&lt;=70,"Medium",Table1[[#This Row],[Danceability %]]&gt;70,"High")</f>
        <v>Medium</v>
      </c>
      <c r="X711">
        <v>11</v>
      </c>
      <c r="Y711">
        <v>58</v>
      </c>
      <c r="Z711" t="str" cm="1">
        <f t="array" ref="Z711">_xlfn.IFS(Table1[[#This Row],[Energy %]]&lt;=35,"Low",Table1[[#This Row],[Energy %]]&lt;=70,"Medium",Table1[[#This Row],[Energy %]]&gt;70,"High")</f>
        <v>Medium</v>
      </c>
      <c r="AA711">
        <v>0</v>
      </c>
      <c r="AB711" t="str" cm="1">
        <f t="array" ref="AB711">_xlfn.IFS(Table1[[#This Row],[Acousticness %]]&lt;=35,"Low",Table1[[#This Row],[Acousticness %]]&lt;=70,"Medium",Table1[[#This Row],[Acousticness %]]&gt;70,"High")</f>
        <v>Low</v>
      </c>
      <c r="AC711">
        <v>0</v>
      </c>
      <c r="AD711">
        <v>12</v>
      </c>
      <c r="AE711">
        <v>9</v>
      </c>
    </row>
    <row r="712" spans="1:31" x14ac:dyDescent="0.3">
      <c r="A712" t="s">
        <v>1252</v>
      </c>
      <c r="B712" t="str">
        <f>PROPER(Table1[[#This Row],[track_name]])</f>
        <v>Chale</v>
      </c>
      <c r="C712" t="s">
        <v>1253</v>
      </c>
      <c r="D712" t="str">
        <f>PROPER(Table1[[#This Row],[artist(s)_name]])</f>
        <v>Eden Muï¿½Ï</v>
      </c>
      <c r="E712">
        <v>1</v>
      </c>
      <c r="F712" s="5">
        <f>IF(Table1[[#This Row],[Artist Count]]&gt;=4, "4+", Table1[[#This Row],[Artist Count]])</f>
        <v>1</v>
      </c>
      <c r="G712">
        <v>2022</v>
      </c>
      <c r="H712">
        <v>2</v>
      </c>
      <c r="I712">
        <v>18</v>
      </c>
      <c r="J712" s="4">
        <f>DATE(Table1[[#This Row],[Released Year]],Table1[[#This Row],[Released Month]],Table1[[#This Row],[Released Day]])</f>
        <v>44610</v>
      </c>
      <c r="K712">
        <v>695</v>
      </c>
      <c r="L712">
        <v>11</v>
      </c>
      <c r="M712" s="3">
        <v>299648208</v>
      </c>
      <c r="N712">
        <v>16</v>
      </c>
      <c r="O712">
        <v>41</v>
      </c>
      <c r="P712">
        <v>13</v>
      </c>
      <c r="Q712">
        <v>1</v>
      </c>
      <c r="R712">
        <v>1</v>
      </c>
      <c r="S712">
        <v>189</v>
      </c>
      <c r="T712" t="s">
        <v>64</v>
      </c>
      <c r="U712" t="s">
        <v>27</v>
      </c>
      <c r="V712">
        <v>55</v>
      </c>
      <c r="W712" t="str" cm="1">
        <f t="array" ref="W712">_xlfn.IFS(Table1[[#This Row],[Danceability %]]&lt;=35,"Low",Table1[[#This Row],[Danceability %]]&lt;=70,"Medium",Table1[[#This Row],[Danceability %]]&gt;70,"High")</f>
        <v>Medium</v>
      </c>
      <c r="X712">
        <v>86</v>
      </c>
      <c r="Y712">
        <v>44</v>
      </c>
      <c r="Z712" t="str" cm="1">
        <f t="array" ref="Z712">_xlfn.IFS(Table1[[#This Row],[Energy %]]&lt;=35,"Low",Table1[[#This Row],[Energy %]]&lt;=70,"Medium",Table1[[#This Row],[Energy %]]&gt;70,"High")</f>
        <v>Medium</v>
      </c>
      <c r="AA712">
        <v>40</v>
      </c>
      <c r="AB712" t="str" cm="1">
        <f t="array" ref="AB712">_xlfn.IFS(Table1[[#This Row],[Acousticness %]]&lt;=35,"Low",Table1[[#This Row],[Acousticness %]]&lt;=70,"Medium",Table1[[#This Row],[Acousticness %]]&gt;70,"High")</f>
        <v>Medium</v>
      </c>
      <c r="AC712">
        <v>0</v>
      </c>
      <c r="AD712">
        <v>7</v>
      </c>
      <c r="AE712">
        <v>4</v>
      </c>
    </row>
    <row r="713" spans="1:31" x14ac:dyDescent="0.3">
      <c r="A713" t="s">
        <v>1254</v>
      </c>
      <c r="B713" t="str">
        <f>PROPER(Table1[[#This Row],[track_name]])</f>
        <v>Darari</v>
      </c>
      <c r="C713" t="s">
        <v>1255</v>
      </c>
      <c r="D713" t="str">
        <f>PROPER(Table1[[#This Row],[artist(s)_name]])</f>
        <v>Treasure</v>
      </c>
      <c r="E713">
        <v>1</v>
      </c>
      <c r="F713" s="5">
        <f>IF(Table1[[#This Row],[Artist Count]]&gt;=4, "4+", Table1[[#This Row],[Artist Count]])</f>
        <v>1</v>
      </c>
      <c r="G713">
        <v>2022</v>
      </c>
      <c r="H713">
        <v>2</v>
      </c>
      <c r="I713">
        <v>15</v>
      </c>
      <c r="J713" s="4">
        <f>DATE(Table1[[#This Row],[Released Year]],Table1[[#This Row],[Released Month]],Table1[[#This Row],[Released Day]])</f>
        <v>44607</v>
      </c>
      <c r="K713">
        <v>328</v>
      </c>
      <c r="L713">
        <v>0</v>
      </c>
      <c r="M713" s="3">
        <v>182978249</v>
      </c>
      <c r="N713">
        <v>10</v>
      </c>
      <c r="O713">
        <v>21</v>
      </c>
      <c r="P713">
        <v>7</v>
      </c>
      <c r="Q713">
        <v>0</v>
      </c>
      <c r="R713">
        <v>9</v>
      </c>
      <c r="S713">
        <v>85</v>
      </c>
      <c r="U713" t="s">
        <v>27</v>
      </c>
      <c r="V713">
        <v>72</v>
      </c>
      <c r="W713" t="str" cm="1">
        <f t="array" ref="W713">_xlfn.IFS(Table1[[#This Row],[Danceability %]]&lt;=35,"Low",Table1[[#This Row],[Danceability %]]&lt;=70,"Medium",Table1[[#This Row],[Danceability %]]&gt;70,"High")</f>
        <v>High</v>
      </c>
      <c r="X713">
        <v>55</v>
      </c>
      <c r="Y713">
        <v>64</v>
      </c>
      <c r="Z713" t="str" cm="1">
        <f t="array" ref="Z713">_xlfn.IFS(Table1[[#This Row],[Energy %]]&lt;=35,"Low",Table1[[#This Row],[Energy %]]&lt;=70,"Medium",Table1[[#This Row],[Energy %]]&gt;70,"High")</f>
        <v>Medium</v>
      </c>
      <c r="AA713">
        <v>49</v>
      </c>
      <c r="AB713" t="str" cm="1">
        <f t="array" ref="AB713">_xlfn.IFS(Table1[[#This Row],[Acousticness %]]&lt;=35,"Low",Table1[[#This Row],[Acousticness %]]&lt;=70,"Medium",Table1[[#This Row],[Acousticness %]]&gt;70,"High")</f>
        <v>Medium</v>
      </c>
      <c r="AC713">
        <v>0</v>
      </c>
      <c r="AD713">
        <v>7</v>
      </c>
      <c r="AE713">
        <v>4</v>
      </c>
    </row>
    <row r="714" spans="1:31" x14ac:dyDescent="0.3">
      <c r="A714" t="s">
        <v>1256</v>
      </c>
      <c r="B714" t="str">
        <f>PROPER(Table1[[#This Row],[track_name]])</f>
        <v>Ya No Somos Ni Seremos</v>
      </c>
      <c r="C714" t="s">
        <v>1257</v>
      </c>
      <c r="D714" t="str">
        <f>PROPER(Table1[[#This Row],[artist(s)_name]])</f>
        <v>Christian Nodal</v>
      </c>
      <c r="E714">
        <v>1</v>
      </c>
      <c r="F714" s="5">
        <f>IF(Table1[[#This Row],[Artist Count]]&gt;=4, "4+", Table1[[#This Row],[Artist Count]])</f>
        <v>1</v>
      </c>
      <c r="G714">
        <v>2022</v>
      </c>
      <c r="H714">
        <v>2</v>
      </c>
      <c r="I714">
        <v>18</v>
      </c>
      <c r="J714" s="4">
        <f>DATE(Table1[[#This Row],[Released Year]],Table1[[#This Row],[Released Month]],Table1[[#This Row],[Released Day]])</f>
        <v>44610</v>
      </c>
      <c r="K714">
        <v>866</v>
      </c>
      <c r="L714">
        <v>16</v>
      </c>
      <c r="M714" s="3">
        <v>319757142</v>
      </c>
      <c r="N714">
        <v>27</v>
      </c>
      <c r="O714">
        <v>84</v>
      </c>
      <c r="P714">
        <v>32</v>
      </c>
      <c r="Q714">
        <v>7</v>
      </c>
      <c r="R714">
        <v>11</v>
      </c>
      <c r="S714">
        <v>140</v>
      </c>
      <c r="T714" t="s">
        <v>73</v>
      </c>
      <c r="U714" t="s">
        <v>27</v>
      </c>
      <c r="V714">
        <v>59</v>
      </c>
      <c r="W714" t="str" cm="1">
        <f t="array" ref="W714">_xlfn.IFS(Table1[[#This Row],[Danceability %]]&lt;=35,"Low",Table1[[#This Row],[Danceability %]]&lt;=70,"Medium",Table1[[#This Row],[Danceability %]]&gt;70,"High")</f>
        <v>Medium</v>
      </c>
      <c r="X714">
        <v>73</v>
      </c>
      <c r="Y714">
        <v>45</v>
      </c>
      <c r="Z714" t="str" cm="1">
        <f t="array" ref="Z714">_xlfn.IFS(Table1[[#This Row],[Energy %]]&lt;=35,"Low",Table1[[#This Row],[Energy %]]&lt;=70,"Medium",Table1[[#This Row],[Energy %]]&gt;70,"High")</f>
        <v>Medium</v>
      </c>
      <c r="AA714">
        <v>44</v>
      </c>
      <c r="AB714" t="str" cm="1">
        <f t="array" ref="AB714">_xlfn.IFS(Table1[[#This Row],[Acousticness %]]&lt;=35,"Low",Table1[[#This Row],[Acousticness %]]&lt;=70,"Medium",Table1[[#This Row],[Acousticness %]]&gt;70,"High")</f>
        <v>Medium</v>
      </c>
      <c r="AC714">
        <v>0</v>
      </c>
      <c r="AD714">
        <v>34</v>
      </c>
      <c r="AE714">
        <v>3</v>
      </c>
    </row>
    <row r="715" spans="1:31" x14ac:dyDescent="0.3">
      <c r="A715" t="s">
        <v>1258</v>
      </c>
      <c r="B715" t="str">
        <f>PROPER(Table1[[#This Row],[track_name]])</f>
        <v>Thinking With My Dick</v>
      </c>
      <c r="C715" t="s">
        <v>1259</v>
      </c>
      <c r="D715" t="str">
        <f>PROPER(Table1[[#This Row],[artist(s)_name]])</f>
        <v>Kevin Gates, Juicy J</v>
      </c>
      <c r="E715">
        <v>2</v>
      </c>
      <c r="F715" s="5">
        <f>IF(Table1[[#This Row],[Artist Count]]&gt;=4, "4+", Table1[[#This Row],[Artist Count]])</f>
        <v>2</v>
      </c>
      <c r="G715">
        <v>2013</v>
      </c>
      <c r="H715">
        <v>7</v>
      </c>
      <c r="I715">
        <v>16</v>
      </c>
      <c r="J715" s="4">
        <f>DATE(Table1[[#This Row],[Released Year]],Table1[[#This Row],[Released Month]],Table1[[#This Row],[Released Day]])</f>
        <v>41471</v>
      </c>
      <c r="K715">
        <v>1550</v>
      </c>
      <c r="L715">
        <v>0</v>
      </c>
      <c r="M715" s="3">
        <v>109091573</v>
      </c>
      <c r="N715">
        <v>0</v>
      </c>
      <c r="O715">
        <v>0</v>
      </c>
      <c r="P715">
        <v>14</v>
      </c>
      <c r="Q715">
        <v>0</v>
      </c>
      <c r="R715">
        <v>0</v>
      </c>
      <c r="S715">
        <v>81</v>
      </c>
      <c r="U715" t="s">
        <v>27</v>
      </c>
      <c r="V715">
        <v>77</v>
      </c>
      <c r="W715" t="str" cm="1">
        <f t="array" ref="W715">_xlfn.IFS(Table1[[#This Row],[Danceability %]]&lt;=35,"Low",Table1[[#This Row],[Danceability %]]&lt;=70,"Medium",Table1[[#This Row],[Danceability %]]&gt;70,"High")</f>
        <v>High</v>
      </c>
      <c r="X715">
        <v>68</v>
      </c>
      <c r="Y715">
        <v>70</v>
      </c>
      <c r="Z715" t="str" cm="1">
        <f t="array" ref="Z715">_xlfn.IFS(Table1[[#This Row],[Energy %]]&lt;=35,"Low",Table1[[#This Row],[Energy %]]&lt;=70,"Medium",Table1[[#This Row],[Energy %]]&gt;70,"High")</f>
        <v>Medium</v>
      </c>
      <c r="AA715">
        <v>6</v>
      </c>
      <c r="AB715" t="str" cm="1">
        <f t="array" ref="AB715">_xlfn.IFS(Table1[[#This Row],[Acousticness %]]&lt;=35,"Low",Table1[[#This Row],[Acousticness %]]&lt;=70,"Medium",Table1[[#This Row],[Acousticness %]]&gt;70,"High")</f>
        <v>Low</v>
      </c>
      <c r="AC715">
        <v>0</v>
      </c>
      <c r="AD715">
        <v>17</v>
      </c>
      <c r="AE715">
        <v>20</v>
      </c>
    </row>
    <row r="716" spans="1:31" x14ac:dyDescent="0.3">
      <c r="A716" t="s">
        <v>1260</v>
      </c>
      <c r="B716" t="str">
        <f>PROPER(Table1[[#This Row],[track_name]])</f>
        <v>Freaky Deaky</v>
      </c>
      <c r="C716" t="s">
        <v>1261</v>
      </c>
      <c r="D716" t="str">
        <f>PROPER(Table1[[#This Row],[artist(s)_name]])</f>
        <v>Tyga, Doja Cat</v>
      </c>
      <c r="E716">
        <v>2</v>
      </c>
      <c r="F716" s="5">
        <f>IF(Table1[[#This Row],[Artist Count]]&gt;=4, "4+", Table1[[#This Row],[Artist Count]])</f>
        <v>2</v>
      </c>
      <c r="G716">
        <v>2022</v>
      </c>
      <c r="H716">
        <v>2</v>
      </c>
      <c r="I716">
        <v>25</v>
      </c>
      <c r="J716" s="4">
        <f>DATE(Table1[[#This Row],[Released Year]],Table1[[#This Row],[Released Month]],Table1[[#This Row],[Released Day]])</f>
        <v>44617</v>
      </c>
      <c r="K716">
        <v>1729</v>
      </c>
      <c r="L716">
        <v>0</v>
      </c>
      <c r="M716" s="3">
        <v>153240879</v>
      </c>
      <c r="N716">
        <v>26</v>
      </c>
      <c r="O716">
        <v>1</v>
      </c>
      <c r="P716">
        <v>19</v>
      </c>
      <c r="Q716">
        <v>0</v>
      </c>
      <c r="R716">
        <v>0</v>
      </c>
      <c r="S716">
        <v>104</v>
      </c>
      <c r="T716" t="s">
        <v>50</v>
      </c>
      <c r="U716" t="s">
        <v>39</v>
      </c>
      <c r="V716">
        <v>80</v>
      </c>
      <c r="W716" t="str" cm="1">
        <f t="array" ref="W716">_xlfn.IFS(Table1[[#This Row],[Danceability %]]&lt;=35,"Low",Table1[[#This Row],[Danceability %]]&lt;=70,"Medium",Table1[[#This Row],[Danceability %]]&gt;70,"High")</f>
        <v>High</v>
      </c>
      <c r="X716">
        <v>24</v>
      </c>
      <c r="Y716">
        <v>65</v>
      </c>
      <c r="Z716" t="str" cm="1">
        <f t="array" ref="Z716">_xlfn.IFS(Table1[[#This Row],[Energy %]]&lt;=35,"Low",Table1[[#This Row],[Energy %]]&lt;=70,"Medium",Table1[[#This Row],[Energy %]]&gt;70,"High")</f>
        <v>Medium</v>
      </c>
      <c r="AA716">
        <v>2</v>
      </c>
      <c r="AB716" t="str" cm="1">
        <f t="array" ref="AB716">_xlfn.IFS(Table1[[#This Row],[Acousticness %]]&lt;=35,"Low",Table1[[#This Row],[Acousticness %]]&lt;=70,"Medium",Table1[[#This Row],[Acousticness %]]&gt;70,"High")</f>
        <v>Low</v>
      </c>
      <c r="AC716">
        <v>0</v>
      </c>
      <c r="AD716">
        <v>9</v>
      </c>
      <c r="AE716">
        <v>4</v>
      </c>
    </row>
    <row r="717" spans="1:31" x14ac:dyDescent="0.3">
      <c r="A717" t="s">
        <v>1262</v>
      </c>
      <c r="B717" t="str">
        <f>PROPER(Table1[[#This Row],[track_name]])</f>
        <v>This Is What Falling In Love Feels Like</v>
      </c>
      <c r="C717" t="s">
        <v>170</v>
      </c>
      <c r="D717" t="str">
        <f>PROPER(Table1[[#This Row],[artist(s)_name]])</f>
        <v>Jvke</v>
      </c>
      <c r="E717">
        <v>1</v>
      </c>
      <c r="F717" s="5">
        <f>IF(Table1[[#This Row],[Artist Count]]&gt;=4, "4+", Table1[[#This Row],[Artist Count]])</f>
        <v>1</v>
      </c>
      <c r="G717">
        <v>2021</v>
      </c>
      <c r="H717">
        <v>9</v>
      </c>
      <c r="I717">
        <v>3</v>
      </c>
      <c r="J717" s="4">
        <f>DATE(Table1[[#This Row],[Released Year]],Table1[[#This Row],[Released Month]],Table1[[#This Row],[Released Day]])</f>
        <v>44442</v>
      </c>
      <c r="K717">
        <v>2005</v>
      </c>
      <c r="L717">
        <v>0</v>
      </c>
      <c r="M717" s="3">
        <v>346127840</v>
      </c>
      <c r="N717">
        <v>16</v>
      </c>
      <c r="O717">
        <v>5</v>
      </c>
      <c r="P717">
        <v>43</v>
      </c>
      <c r="Q717">
        <v>0</v>
      </c>
      <c r="R717">
        <v>7</v>
      </c>
      <c r="S717">
        <v>129</v>
      </c>
      <c r="T717" t="s">
        <v>26</v>
      </c>
      <c r="U717" t="s">
        <v>27</v>
      </c>
      <c r="V717">
        <v>42</v>
      </c>
      <c r="W717" t="str" cm="1">
        <f t="array" ref="W717">_xlfn.IFS(Table1[[#This Row],[Danceability %]]&lt;=35,"Low",Table1[[#This Row],[Danceability %]]&lt;=70,"Medium",Table1[[#This Row],[Danceability %]]&gt;70,"High")</f>
        <v>Medium</v>
      </c>
      <c r="X717">
        <v>33</v>
      </c>
      <c r="Y717">
        <v>44</v>
      </c>
      <c r="Z717" t="str" cm="1">
        <f t="array" ref="Z717">_xlfn.IFS(Table1[[#This Row],[Energy %]]&lt;=35,"Low",Table1[[#This Row],[Energy %]]&lt;=70,"Medium",Table1[[#This Row],[Energy %]]&gt;70,"High")</f>
        <v>Medium</v>
      </c>
      <c r="AA717">
        <v>62</v>
      </c>
      <c r="AB717" t="str" cm="1">
        <f t="array" ref="AB717">_xlfn.IFS(Table1[[#This Row],[Acousticness %]]&lt;=35,"Low",Table1[[#This Row],[Acousticness %]]&lt;=70,"Medium",Table1[[#This Row],[Acousticness %]]&gt;70,"High")</f>
        <v>Medium</v>
      </c>
      <c r="AC717">
        <v>0</v>
      </c>
      <c r="AD717">
        <v>8</v>
      </c>
      <c r="AE717">
        <v>6</v>
      </c>
    </row>
    <row r="718" spans="1:31" x14ac:dyDescent="0.3">
      <c r="A718" t="s">
        <v>1263</v>
      </c>
      <c r="B718" t="str">
        <f>PROPER(Table1[[#This Row],[track_name]])</f>
        <v>La Zona</v>
      </c>
      <c r="C718" t="s">
        <v>38</v>
      </c>
      <c r="D718" t="str">
        <f>PROPER(Table1[[#This Row],[artist(s)_name]])</f>
        <v>Bad Bunny</v>
      </c>
      <c r="E718">
        <v>1</v>
      </c>
      <c r="F718" s="5">
        <f>IF(Table1[[#This Row],[Artist Count]]&gt;=4, "4+", Table1[[#This Row],[Artist Count]])</f>
        <v>1</v>
      </c>
      <c r="G718">
        <v>2020</v>
      </c>
      <c r="H718">
        <v>2</v>
      </c>
      <c r="I718">
        <v>29</v>
      </c>
      <c r="J718" s="4">
        <f>DATE(Table1[[#This Row],[Released Year]],Table1[[#This Row],[Released Month]],Table1[[#This Row],[Released Day]])</f>
        <v>43890</v>
      </c>
      <c r="K718">
        <v>1188</v>
      </c>
      <c r="L718">
        <v>0</v>
      </c>
      <c r="M718" s="3">
        <v>312622938</v>
      </c>
      <c r="N718">
        <v>13</v>
      </c>
      <c r="O718">
        <v>1</v>
      </c>
      <c r="P718">
        <v>15</v>
      </c>
      <c r="Q718">
        <v>0</v>
      </c>
      <c r="R718">
        <v>1</v>
      </c>
      <c r="S718">
        <v>94</v>
      </c>
      <c r="T718" t="s">
        <v>30</v>
      </c>
      <c r="U718" t="s">
        <v>39</v>
      </c>
      <c r="V718">
        <v>76</v>
      </c>
      <c r="W718" t="str" cm="1">
        <f t="array" ref="W718">_xlfn.IFS(Table1[[#This Row],[Danceability %]]&lt;=35,"Low",Table1[[#This Row],[Danceability %]]&lt;=70,"Medium",Table1[[#This Row],[Danceability %]]&gt;70,"High")</f>
        <v>High</v>
      </c>
      <c r="X718">
        <v>81</v>
      </c>
      <c r="Y718">
        <v>80</v>
      </c>
      <c r="Z718" t="str" cm="1">
        <f t="array" ref="Z718">_xlfn.IFS(Table1[[#This Row],[Energy %]]&lt;=35,"Low",Table1[[#This Row],[Energy %]]&lt;=70,"Medium",Table1[[#This Row],[Energy %]]&gt;70,"High")</f>
        <v>High</v>
      </c>
      <c r="AA718">
        <v>20</v>
      </c>
      <c r="AB718" t="str" cm="1">
        <f t="array" ref="AB718">_xlfn.IFS(Table1[[#This Row],[Acousticness %]]&lt;=35,"Low",Table1[[#This Row],[Acousticness %]]&lt;=70,"Medium",Table1[[#This Row],[Acousticness %]]&gt;70,"High")</f>
        <v>Low</v>
      </c>
      <c r="AC718">
        <v>0</v>
      </c>
      <c r="AD718">
        <v>25</v>
      </c>
      <c r="AE718">
        <v>4</v>
      </c>
    </row>
    <row r="719" spans="1:31" x14ac:dyDescent="0.3">
      <c r="A719" t="s">
        <v>1264</v>
      </c>
      <c r="B719" t="str">
        <f>PROPER(Table1[[#This Row],[track_name]])</f>
        <v>Bohemian Rhapsody - Remastered 2011</v>
      </c>
      <c r="C719" t="s">
        <v>1265</v>
      </c>
      <c r="D719" t="str">
        <f>PROPER(Table1[[#This Row],[artist(s)_name]])</f>
        <v>Queen</v>
      </c>
      <c r="E719">
        <v>1</v>
      </c>
      <c r="F719" s="5">
        <f>IF(Table1[[#This Row],[Artist Count]]&gt;=4, "4+", Table1[[#This Row],[Artist Count]])</f>
        <v>1</v>
      </c>
      <c r="G719">
        <v>1975</v>
      </c>
      <c r="H719">
        <v>10</v>
      </c>
      <c r="I719">
        <v>31</v>
      </c>
      <c r="J719" s="4">
        <f>DATE(Table1[[#This Row],[Released Year]],Table1[[#This Row],[Released Month]],Table1[[#This Row],[Released Day]])</f>
        <v>27698</v>
      </c>
      <c r="K719">
        <v>40112</v>
      </c>
      <c r="L719">
        <v>3</v>
      </c>
      <c r="M719" s="3">
        <v>2197010679</v>
      </c>
      <c r="N719">
        <v>321</v>
      </c>
      <c r="O719">
        <v>162</v>
      </c>
      <c r="P719" s="1">
        <v>5691</v>
      </c>
      <c r="Q719">
        <v>8</v>
      </c>
      <c r="R719">
        <v>17</v>
      </c>
      <c r="S719">
        <v>71</v>
      </c>
      <c r="U719" t="s">
        <v>39</v>
      </c>
      <c r="V719">
        <v>41</v>
      </c>
      <c r="W719" t="str" cm="1">
        <f t="array" ref="W719">_xlfn.IFS(Table1[[#This Row],[Danceability %]]&lt;=35,"Low",Table1[[#This Row],[Danceability %]]&lt;=70,"Medium",Table1[[#This Row],[Danceability %]]&gt;70,"High")</f>
        <v>Medium</v>
      </c>
      <c r="X719">
        <v>23</v>
      </c>
      <c r="Y719">
        <v>40</v>
      </c>
      <c r="Z719" t="str" cm="1">
        <f t="array" ref="Z719">_xlfn.IFS(Table1[[#This Row],[Energy %]]&lt;=35,"Low",Table1[[#This Row],[Energy %]]&lt;=70,"Medium",Table1[[#This Row],[Energy %]]&gt;70,"High")</f>
        <v>Medium</v>
      </c>
      <c r="AA719">
        <v>27</v>
      </c>
      <c r="AB719" t="str" cm="1">
        <f t="array" ref="AB719">_xlfn.IFS(Table1[[#This Row],[Acousticness %]]&lt;=35,"Low",Table1[[#This Row],[Acousticness %]]&lt;=70,"Medium",Table1[[#This Row],[Acousticness %]]&gt;70,"High")</f>
        <v>Low</v>
      </c>
      <c r="AC719">
        <v>0</v>
      </c>
      <c r="AD719">
        <v>30</v>
      </c>
      <c r="AE719">
        <v>5</v>
      </c>
    </row>
    <row r="720" spans="1:31" x14ac:dyDescent="0.3">
      <c r="A720" t="s">
        <v>1266</v>
      </c>
      <c r="B720" t="str">
        <f>PROPER(Table1[[#This Row],[track_name]])</f>
        <v>Hope</v>
      </c>
      <c r="C720" t="s">
        <v>676</v>
      </c>
      <c r="D720" t="str">
        <f>PROPER(Table1[[#This Row],[artist(s)_name]])</f>
        <v>Xxxtentacion</v>
      </c>
      <c r="E720">
        <v>1</v>
      </c>
      <c r="F720" s="5">
        <f>IF(Table1[[#This Row],[Artist Count]]&gt;=4, "4+", Table1[[#This Row],[Artist Count]])</f>
        <v>1</v>
      </c>
      <c r="G720">
        <v>2018</v>
      </c>
      <c r="H720">
        <v>3</v>
      </c>
      <c r="I720">
        <v>16</v>
      </c>
      <c r="J720" s="4">
        <f>DATE(Table1[[#This Row],[Released Year]],Table1[[#This Row],[Released Month]],Table1[[#This Row],[Released Day]])</f>
        <v>43175</v>
      </c>
      <c r="K720">
        <v>3659</v>
      </c>
      <c r="L720">
        <v>0</v>
      </c>
      <c r="M720" s="3">
        <v>1200808494</v>
      </c>
      <c r="N720">
        <v>11</v>
      </c>
      <c r="O720">
        <v>10</v>
      </c>
      <c r="P720">
        <v>267</v>
      </c>
      <c r="Q720">
        <v>0</v>
      </c>
      <c r="R720">
        <v>7</v>
      </c>
      <c r="S720">
        <v>146</v>
      </c>
      <c r="T720" t="s">
        <v>36</v>
      </c>
      <c r="U720" t="s">
        <v>39</v>
      </c>
      <c r="V720">
        <v>59</v>
      </c>
      <c r="W720" t="str" cm="1">
        <f t="array" ref="W720">_xlfn.IFS(Table1[[#This Row],[Danceability %]]&lt;=35,"Low",Table1[[#This Row],[Danceability %]]&lt;=70,"Medium",Table1[[#This Row],[Danceability %]]&gt;70,"High")</f>
        <v>Medium</v>
      </c>
      <c r="X720">
        <v>23</v>
      </c>
      <c r="Y720">
        <v>46</v>
      </c>
      <c r="Z720" t="str" cm="1">
        <f t="array" ref="Z720">_xlfn.IFS(Table1[[#This Row],[Energy %]]&lt;=35,"Low",Table1[[#This Row],[Energy %]]&lt;=70,"Medium",Table1[[#This Row],[Energy %]]&gt;70,"High")</f>
        <v>Medium</v>
      </c>
      <c r="AA720">
        <v>66</v>
      </c>
      <c r="AB720" t="str" cm="1">
        <f t="array" ref="AB720">_xlfn.IFS(Table1[[#This Row],[Acousticness %]]&lt;=35,"Low",Table1[[#This Row],[Acousticness %]]&lt;=70,"Medium",Table1[[#This Row],[Acousticness %]]&gt;70,"High")</f>
        <v>Medium</v>
      </c>
      <c r="AC720">
        <v>0</v>
      </c>
      <c r="AD720">
        <v>15</v>
      </c>
      <c r="AE720">
        <v>6</v>
      </c>
    </row>
    <row r="721" spans="1:31" x14ac:dyDescent="0.3">
      <c r="A721" t="s">
        <v>1267</v>
      </c>
      <c r="B721" t="str">
        <f>PROPER(Table1[[#This Row],[track_name]])</f>
        <v>Levitating</v>
      </c>
      <c r="C721" t="s">
        <v>92</v>
      </c>
      <c r="D721" t="str">
        <f>PROPER(Table1[[#This Row],[artist(s)_name]])</f>
        <v>Dua Lipa</v>
      </c>
      <c r="E721">
        <v>1</v>
      </c>
      <c r="F721" s="5">
        <f>IF(Table1[[#This Row],[Artist Count]]&gt;=4, "4+", Table1[[#This Row],[Artist Count]])</f>
        <v>1</v>
      </c>
      <c r="G721">
        <v>2020</v>
      </c>
      <c r="H721">
        <v>3</v>
      </c>
      <c r="I721">
        <v>27</v>
      </c>
      <c r="J721" s="4">
        <f>DATE(Table1[[#This Row],[Released Year]],Table1[[#This Row],[Released Month]],Table1[[#This Row],[Released Day]])</f>
        <v>43917</v>
      </c>
      <c r="K721">
        <v>9833</v>
      </c>
      <c r="L721">
        <v>0</v>
      </c>
      <c r="M721" s="3">
        <v>797196073</v>
      </c>
      <c r="N721">
        <v>233</v>
      </c>
      <c r="O721">
        <v>82</v>
      </c>
      <c r="P721">
        <v>531</v>
      </c>
      <c r="Q721">
        <v>1</v>
      </c>
      <c r="R721">
        <v>1</v>
      </c>
      <c r="S721">
        <v>103</v>
      </c>
      <c r="T721" t="s">
        <v>53</v>
      </c>
      <c r="U721" t="s">
        <v>39</v>
      </c>
      <c r="V721">
        <v>69</v>
      </c>
      <c r="W721" t="str" cm="1">
        <f t="array" ref="W721">_xlfn.IFS(Table1[[#This Row],[Danceability %]]&lt;=35,"Low",Table1[[#This Row],[Danceability %]]&lt;=70,"Medium",Table1[[#This Row],[Danceability %]]&gt;70,"High")</f>
        <v>Medium</v>
      </c>
      <c r="X721">
        <v>90</v>
      </c>
      <c r="Y721">
        <v>88</v>
      </c>
      <c r="Z721" t="str" cm="1">
        <f t="array" ref="Z721">_xlfn.IFS(Table1[[#This Row],[Energy %]]&lt;=35,"Low",Table1[[#This Row],[Energy %]]&lt;=70,"Medium",Table1[[#This Row],[Energy %]]&gt;70,"High")</f>
        <v>High</v>
      </c>
      <c r="AA721">
        <v>5</v>
      </c>
      <c r="AB721" t="str" cm="1">
        <f t="array" ref="AB721">_xlfn.IFS(Table1[[#This Row],[Acousticness %]]&lt;=35,"Low",Table1[[#This Row],[Acousticness %]]&lt;=70,"Medium",Table1[[#This Row],[Acousticness %]]&gt;70,"High")</f>
        <v>Low</v>
      </c>
      <c r="AC721">
        <v>0</v>
      </c>
      <c r="AD721">
        <v>29</v>
      </c>
      <c r="AE721">
        <v>8</v>
      </c>
    </row>
    <row r="722" spans="1:31" x14ac:dyDescent="0.3">
      <c r="A722" t="s">
        <v>1268</v>
      </c>
      <c r="B722" t="str">
        <f>PROPER(Table1[[#This Row],[track_name]])</f>
        <v>Wake Me Up - Radio Edit</v>
      </c>
      <c r="C722" t="s">
        <v>1090</v>
      </c>
      <c r="D722" t="str">
        <f>PROPER(Table1[[#This Row],[artist(s)_name]])</f>
        <v>Avicii</v>
      </c>
      <c r="E722">
        <v>1</v>
      </c>
      <c r="F722" s="5">
        <f>IF(Table1[[#This Row],[Artist Count]]&gt;=4, "4+", Table1[[#This Row],[Artist Count]])</f>
        <v>1</v>
      </c>
      <c r="G722">
        <v>2013</v>
      </c>
      <c r="H722">
        <v>1</v>
      </c>
      <c r="I722">
        <v>1</v>
      </c>
      <c r="J722" s="4">
        <f>DATE(Table1[[#This Row],[Released Year]],Table1[[#This Row],[Released Month]],Table1[[#This Row],[Released Day]])</f>
        <v>41275</v>
      </c>
      <c r="K722">
        <v>50887</v>
      </c>
      <c r="L722">
        <v>34</v>
      </c>
      <c r="M722" s="3">
        <v>1970673297</v>
      </c>
      <c r="N722">
        <v>315</v>
      </c>
      <c r="O722">
        <v>160</v>
      </c>
      <c r="P722" s="1">
        <v>6284</v>
      </c>
      <c r="Q722">
        <v>1</v>
      </c>
      <c r="R722">
        <v>46</v>
      </c>
      <c r="S722">
        <v>124</v>
      </c>
      <c r="T722" t="s">
        <v>50</v>
      </c>
      <c r="U722" t="s">
        <v>27</v>
      </c>
      <c r="V722">
        <v>53</v>
      </c>
      <c r="W722" t="str" cm="1">
        <f t="array" ref="W722">_xlfn.IFS(Table1[[#This Row],[Danceability %]]&lt;=35,"Low",Table1[[#This Row],[Danceability %]]&lt;=70,"Medium",Table1[[#This Row],[Danceability %]]&gt;70,"High")</f>
        <v>Medium</v>
      </c>
      <c r="X722">
        <v>66</v>
      </c>
      <c r="Y722">
        <v>78</v>
      </c>
      <c r="Z722" t="str" cm="1">
        <f t="array" ref="Z722">_xlfn.IFS(Table1[[#This Row],[Energy %]]&lt;=35,"Low",Table1[[#This Row],[Energy %]]&lt;=70,"Medium",Table1[[#This Row],[Energy %]]&gt;70,"High")</f>
        <v>High</v>
      </c>
      <c r="AA722">
        <v>0</v>
      </c>
      <c r="AB722" t="str" cm="1">
        <f t="array" ref="AB722">_xlfn.IFS(Table1[[#This Row],[Acousticness %]]&lt;=35,"Low",Table1[[#This Row],[Acousticness %]]&lt;=70,"Medium",Table1[[#This Row],[Acousticness %]]&gt;70,"High")</f>
        <v>Low</v>
      </c>
      <c r="AC722">
        <v>0</v>
      </c>
      <c r="AD722">
        <v>16</v>
      </c>
      <c r="AE722">
        <v>5</v>
      </c>
    </row>
    <row r="723" spans="1:31" x14ac:dyDescent="0.3">
      <c r="A723" t="s">
        <v>1269</v>
      </c>
      <c r="B723" t="str">
        <f>PROPER(Table1[[#This Row],[track_name]])</f>
        <v>Jealousy, Jealousy</v>
      </c>
      <c r="C723" t="s">
        <v>32</v>
      </c>
      <c r="D723" t="str">
        <f>PROPER(Table1[[#This Row],[artist(s)_name]])</f>
        <v>Olivia Rodrigo</v>
      </c>
      <c r="E723">
        <v>1</v>
      </c>
      <c r="F723" s="5">
        <f>IF(Table1[[#This Row],[Artist Count]]&gt;=4, "4+", Table1[[#This Row],[Artist Count]])</f>
        <v>1</v>
      </c>
      <c r="G723">
        <v>2021</v>
      </c>
      <c r="H723">
        <v>5</v>
      </c>
      <c r="I723">
        <v>21</v>
      </c>
      <c r="J723" s="4">
        <f>DATE(Table1[[#This Row],[Released Year]],Table1[[#This Row],[Released Month]],Table1[[#This Row],[Released Day]])</f>
        <v>44337</v>
      </c>
      <c r="K723">
        <v>3257</v>
      </c>
      <c r="L723">
        <v>0</v>
      </c>
      <c r="M723" s="3">
        <v>665765558</v>
      </c>
      <c r="N723">
        <v>10</v>
      </c>
      <c r="O723">
        <v>0</v>
      </c>
      <c r="P723">
        <v>70</v>
      </c>
      <c r="Q723">
        <v>0</v>
      </c>
      <c r="R723">
        <v>0</v>
      </c>
      <c r="S723">
        <v>164</v>
      </c>
      <c r="T723" t="s">
        <v>131</v>
      </c>
      <c r="U723" t="s">
        <v>39</v>
      </c>
      <c r="V723">
        <v>70</v>
      </c>
      <c r="W723" t="str" cm="1">
        <f t="array" ref="W723">_xlfn.IFS(Table1[[#This Row],[Danceability %]]&lt;=35,"Low",Table1[[#This Row],[Danceability %]]&lt;=70,"Medium",Table1[[#This Row],[Danceability %]]&gt;70,"High")</f>
        <v>Medium</v>
      </c>
      <c r="X723">
        <v>71</v>
      </c>
      <c r="Y723">
        <v>58</v>
      </c>
      <c r="Z723" t="str" cm="1">
        <f t="array" ref="Z723">_xlfn.IFS(Table1[[#This Row],[Energy %]]&lt;=35,"Low",Table1[[#This Row],[Energy %]]&lt;=70,"Medium",Table1[[#This Row],[Energy %]]&gt;70,"High")</f>
        <v>Medium</v>
      </c>
      <c r="AA723">
        <v>24</v>
      </c>
      <c r="AB723" t="str" cm="1">
        <f t="array" ref="AB723">_xlfn.IFS(Table1[[#This Row],[Acousticness %]]&lt;=35,"Low",Table1[[#This Row],[Acousticness %]]&lt;=70,"Medium",Table1[[#This Row],[Acousticness %]]&gt;70,"High")</f>
        <v>Low</v>
      </c>
      <c r="AC723">
        <v>0</v>
      </c>
      <c r="AD723">
        <v>7</v>
      </c>
      <c r="AE723">
        <v>13</v>
      </c>
    </row>
    <row r="724" spans="1:31" x14ac:dyDescent="0.3">
      <c r="A724" t="s">
        <v>1270</v>
      </c>
      <c r="B724" t="str">
        <f>PROPER(Table1[[#This Row],[track_name]])</f>
        <v>Monï¿½Ï¿½Y So</v>
      </c>
      <c r="C724" t="s">
        <v>1271</v>
      </c>
      <c r="D724" t="str">
        <f>PROPER(Table1[[#This Row],[artist(s)_name]])</f>
        <v>Yeat</v>
      </c>
      <c r="E724">
        <v>1</v>
      </c>
      <c r="F724" s="5">
        <f>IF(Table1[[#This Row],[Artist Count]]&gt;=4, "4+", Table1[[#This Row],[Artist Count]])</f>
        <v>1</v>
      </c>
      <c r="G724">
        <v>2021</v>
      </c>
      <c r="H724">
        <v>9</v>
      </c>
      <c r="I724">
        <v>10</v>
      </c>
      <c r="J724" s="4">
        <f>DATE(Table1[[#This Row],[Released Year]],Table1[[#This Row],[Released Month]],Table1[[#This Row],[Released Day]])</f>
        <v>44449</v>
      </c>
      <c r="K724">
        <v>1473</v>
      </c>
      <c r="L724">
        <v>0</v>
      </c>
      <c r="M724" s="3">
        <v>263779030</v>
      </c>
      <c r="N724">
        <v>2</v>
      </c>
      <c r="O724">
        <v>0</v>
      </c>
      <c r="P724">
        <v>12</v>
      </c>
      <c r="Q724">
        <v>0</v>
      </c>
      <c r="R724">
        <v>10</v>
      </c>
      <c r="S724">
        <v>138</v>
      </c>
      <c r="T724" t="s">
        <v>50</v>
      </c>
      <c r="U724" t="s">
        <v>27</v>
      </c>
      <c r="V724">
        <v>69</v>
      </c>
      <c r="W724" t="str" cm="1">
        <f t="array" ref="W724">_xlfn.IFS(Table1[[#This Row],[Danceability %]]&lt;=35,"Low",Table1[[#This Row],[Danceability %]]&lt;=70,"Medium",Table1[[#This Row],[Danceability %]]&gt;70,"High")</f>
        <v>Medium</v>
      </c>
      <c r="X724">
        <v>35</v>
      </c>
      <c r="Y724">
        <v>57</v>
      </c>
      <c r="Z724" t="str" cm="1">
        <f t="array" ref="Z724">_xlfn.IFS(Table1[[#This Row],[Energy %]]&lt;=35,"Low",Table1[[#This Row],[Energy %]]&lt;=70,"Medium",Table1[[#This Row],[Energy %]]&gt;70,"High")</f>
        <v>Medium</v>
      </c>
      <c r="AA724">
        <v>12</v>
      </c>
      <c r="AB724" t="str" cm="1">
        <f t="array" ref="AB724">_xlfn.IFS(Table1[[#This Row],[Acousticness %]]&lt;=35,"Low",Table1[[#This Row],[Acousticness %]]&lt;=70,"Medium",Table1[[#This Row],[Acousticness %]]&gt;70,"High")</f>
        <v>Low</v>
      </c>
      <c r="AC724">
        <v>0</v>
      </c>
      <c r="AD724">
        <v>10</v>
      </c>
      <c r="AE724">
        <v>9</v>
      </c>
    </row>
    <row r="725" spans="1:31" x14ac:dyDescent="0.3">
      <c r="A725" t="s">
        <v>1272</v>
      </c>
      <c r="B725" t="str">
        <f>PROPER(Table1[[#This Row],[track_name]])</f>
        <v>Demasiadas Mujeres</v>
      </c>
      <c r="C725" t="s">
        <v>1273</v>
      </c>
      <c r="D725" t="str">
        <f>PROPER(Table1[[#This Row],[artist(s)_name]])</f>
        <v>C. Tangana</v>
      </c>
      <c r="E725">
        <v>1</v>
      </c>
      <c r="F725" s="5">
        <f>IF(Table1[[#This Row],[Artist Count]]&gt;=4, "4+", Table1[[#This Row],[Artist Count]])</f>
        <v>1</v>
      </c>
      <c r="G725">
        <v>2020</v>
      </c>
      <c r="H725">
        <v>10</v>
      </c>
      <c r="I725">
        <v>8</v>
      </c>
      <c r="J725" s="4">
        <f>DATE(Table1[[#This Row],[Released Year]],Table1[[#This Row],[Released Month]],Table1[[#This Row],[Released Day]])</f>
        <v>44112</v>
      </c>
      <c r="K725">
        <v>2226</v>
      </c>
      <c r="L725">
        <v>0</v>
      </c>
      <c r="M725" s="3">
        <v>339473453</v>
      </c>
      <c r="N725">
        <v>36</v>
      </c>
      <c r="O725">
        <v>2</v>
      </c>
      <c r="P725">
        <v>11</v>
      </c>
      <c r="Q725">
        <v>0</v>
      </c>
      <c r="R725">
        <v>14</v>
      </c>
      <c r="S725">
        <v>126</v>
      </c>
      <c r="T725" t="s">
        <v>36</v>
      </c>
      <c r="U725" t="s">
        <v>39</v>
      </c>
      <c r="V725">
        <v>67</v>
      </c>
      <c r="W725" t="str" cm="1">
        <f t="array" ref="W725">_xlfn.IFS(Table1[[#This Row],[Danceability %]]&lt;=35,"Low",Table1[[#This Row],[Danceability %]]&lt;=70,"Medium",Table1[[#This Row],[Danceability %]]&gt;70,"High")</f>
        <v>Medium</v>
      </c>
      <c r="X725">
        <v>37</v>
      </c>
      <c r="Y725">
        <v>46</v>
      </c>
      <c r="Z725" t="str" cm="1">
        <f t="array" ref="Z725">_xlfn.IFS(Table1[[#This Row],[Energy %]]&lt;=35,"Low",Table1[[#This Row],[Energy %]]&lt;=70,"Medium",Table1[[#This Row],[Energy %]]&gt;70,"High")</f>
        <v>Medium</v>
      </c>
      <c r="AA725">
        <v>13</v>
      </c>
      <c r="AB725" t="str" cm="1">
        <f t="array" ref="AB725">_xlfn.IFS(Table1[[#This Row],[Acousticness %]]&lt;=35,"Low",Table1[[#This Row],[Acousticness %]]&lt;=70,"Medium",Table1[[#This Row],[Acousticness %]]&gt;70,"High")</f>
        <v>Low</v>
      </c>
      <c r="AC725">
        <v>0</v>
      </c>
      <c r="AD725">
        <v>10</v>
      </c>
      <c r="AE725">
        <v>39</v>
      </c>
    </row>
    <row r="726" spans="1:31" x14ac:dyDescent="0.3">
      <c r="A726" t="s">
        <v>1274</v>
      </c>
      <c r="B726" t="str">
        <f>PROPER(Table1[[#This Row],[track_name]])</f>
        <v>Something Just Like This</v>
      </c>
      <c r="C726" t="s">
        <v>1275</v>
      </c>
      <c r="D726" t="str">
        <f>PROPER(Table1[[#This Row],[artist(s)_name]])</f>
        <v>The Chainsmokers, Coldplay</v>
      </c>
      <c r="E726">
        <v>2</v>
      </c>
      <c r="F726" s="5">
        <f>IF(Table1[[#This Row],[Artist Count]]&gt;=4, "4+", Table1[[#This Row],[Artist Count]])</f>
        <v>2</v>
      </c>
      <c r="G726">
        <v>2017</v>
      </c>
      <c r="H726">
        <v>2</v>
      </c>
      <c r="I726">
        <v>22</v>
      </c>
      <c r="J726" s="4">
        <f>DATE(Table1[[#This Row],[Released Year]],Table1[[#This Row],[Released Month]],Table1[[#This Row],[Released Day]])</f>
        <v>42788</v>
      </c>
      <c r="K726">
        <v>23375</v>
      </c>
      <c r="L726">
        <v>21</v>
      </c>
      <c r="M726" s="3">
        <v>2204080728</v>
      </c>
      <c r="N726">
        <v>336</v>
      </c>
      <c r="O726">
        <v>188</v>
      </c>
      <c r="P726" s="1">
        <v>2692</v>
      </c>
      <c r="Q726">
        <v>3</v>
      </c>
      <c r="R726">
        <v>30</v>
      </c>
      <c r="S726">
        <v>103</v>
      </c>
      <c r="T726" t="s">
        <v>26</v>
      </c>
      <c r="U726" t="s">
        <v>39</v>
      </c>
      <c r="V726">
        <v>61</v>
      </c>
      <c r="W726" t="str" cm="1">
        <f t="array" ref="W726">_xlfn.IFS(Table1[[#This Row],[Danceability %]]&lt;=35,"Low",Table1[[#This Row],[Danceability %]]&lt;=70,"Medium",Table1[[#This Row],[Danceability %]]&gt;70,"High")</f>
        <v>Medium</v>
      </c>
      <c r="X726">
        <v>47</v>
      </c>
      <c r="Y726">
        <v>65</v>
      </c>
      <c r="Z726" t="str" cm="1">
        <f t="array" ref="Z726">_xlfn.IFS(Table1[[#This Row],[Energy %]]&lt;=35,"Low",Table1[[#This Row],[Energy %]]&lt;=70,"Medium",Table1[[#This Row],[Energy %]]&gt;70,"High")</f>
        <v>Medium</v>
      </c>
      <c r="AA726">
        <v>3</v>
      </c>
      <c r="AB726" t="str" cm="1">
        <f t="array" ref="AB726">_xlfn.IFS(Table1[[#This Row],[Acousticness %]]&lt;=35,"Low",Table1[[#This Row],[Acousticness %]]&lt;=70,"Medium",Table1[[#This Row],[Acousticness %]]&gt;70,"High")</f>
        <v>Low</v>
      </c>
      <c r="AC726">
        <v>0</v>
      </c>
      <c r="AD726">
        <v>17</v>
      </c>
      <c r="AE726">
        <v>4</v>
      </c>
    </row>
    <row r="727" spans="1:31" x14ac:dyDescent="0.3">
      <c r="A727" t="s">
        <v>1276</v>
      </c>
      <c r="B727" t="str">
        <f>PROPER(Table1[[#This Row],[track_name]])</f>
        <v>Closer</v>
      </c>
      <c r="C727" t="s">
        <v>1277</v>
      </c>
      <c r="D727" t="str">
        <f>PROPER(Table1[[#This Row],[artist(s)_name]])</f>
        <v>The Chainsmokers, Halsey</v>
      </c>
      <c r="E727">
        <v>2</v>
      </c>
      <c r="F727" s="5">
        <f>IF(Table1[[#This Row],[Artist Count]]&gt;=4, "4+", Table1[[#This Row],[Artist Count]])</f>
        <v>2</v>
      </c>
      <c r="G727">
        <v>2016</v>
      </c>
      <c r="H727">
        <v>5</v>
      </c>
      <c r="I727">
        <v>31</v>
      </c>
      <c r="J727" s="4">
        <f>DATE(Table1[[#This Row],[Released Year]],Table1[[#This Row],[Released Month]],Table1[[#This Row],[Released Day]])</f>
        <v>42521</v>
      </c>
      <c r="K727">
        <v>28032</v>
      </c>
      <c r="L727">
        <v>0</v>
      </c>
      <c r="M727" s="3">
        <v>2591224264</v>
      </c>
      <c r="N727">
        <v>315</v>
      </c>
      <c r="O727">
        <v>159</v>
      </c>
      <c r="P727" s="1">
        <v>2179</v>
      </c>
      <c r="Q727">
        <v>0</v>
      </c>
      <c r="R727">
        <v>44</v>
      </c>
      <c r="S727">
        <v>95</v>
      </c>
      <c r="T727" t="s">
        <v>64</v>
      </c>
      <c r="U727" t="s">
        <v>27</v>
      </c>
      <c r="V727">
        <v>75</v>
      </c>
      <c r="W727" t="str" cm="1">
        <f t="array" ref="W727">_xlfn.IFS(Table1[[#This Row],[Danceability %]]&lt;=35,"Low",Table1[[#This Row],[Danceability %]]&lt;=70,"Medium",Table1[[#This Row],[Danceability %]]&gt;70,"High")</f>
        <v>High</v>
      </c>
      <c r="X727">
        <v>64</v>
      </c>
      <c r="Y727">
        <v>52</v>
      </c>
      <c r="Z727" t="str" cm="1">
        <f t="array" ref="Z727">_xlfn.IFS(Table1[[#This Row],[Energy %]]&lt;=35,"Low",Table1[[#This Row],[Energy %]]&lt;=70,"Medium",Table1[[#This Row],[Energy %]]&gt;70,"High")</f>
        <v>Medium</v>
      </c>
      <c r="AA727">
        <v>41</v>
      </c>
      <c r="AB727" t="str" cm="1">
        <f t="array" ref="AB727">_xlfn.IFS(Table1[[#This Row],[Acousticness %]]&lt;=35,"Low",Table1[[#This Row],[Acousticness %]]&lt;=70,"Medium",Table1[[#This Row],[Acousticness %]]&gt;70,"High")</f>
        <v>Medium</v>
      </c>
      <c r="AC727">
        <v>0</v>
      </c>
      <c r="AD727">
        <v>11</v>
      </c>
      <c r="AE727">
        <v>3</v>
      </c>
    </row>
    <row r="728" spans="1:31" x14ac:dyDescent="0.3">
      <c r="A728" t="s">
        <v>1278</v>
      </c>
      <c r="B728" t="str">
        <f>PROPER(Table1[[#This Row],[track_name]])</f>
        <v>O.O</v>
      </c>
      <c r="C728" t="s">
        <v>1279</v>
      </c>
      <c r="D728" t="str">
        <f>PROPER(Table1[[#This Row],[artist(s)_name]])</f>
        <v>Nmixx</v>
      </c>
      <c r="E728">
        <v>1</v>
      </c>
      <c r="F728" s="5">
        <f>IF(Table1[[#This Row],[Artist Count]]&gt;=4, "4+", Table1[[#This Row],[Artist Count]])</f>
        <v>1</v>
      </c>
      <c r="G728">
        <v>2022</v>
      </c>
      <c r="H728">
        <v>2</v>
      </c>
      <c r="I728">
        <v>22</v>
      </c>
      <c r="J728" s="4">
        <f>DATE(Table1[[#This Row],[Released Year]],Table1[[#This Row],[Released Month]],Table1[[#This Row],[Released Day]])</f>
        <v>44614</v>
      </c>
      <c r="K728">
        <v>290</v>
      </c>
      <c r="L728">
        <v>0</v>
      </c>
      <c r="M728" s="3">
        <v>135444283</v>
      </c>
      <c r="N728">
        <v>9</v>
      </c>
      <c r="O728">
        <v>66</v>
      </c>
      <c r="P728">
        <v>10</v>
      </c>
      <c r="Q728">
        <v>0</v>
      </c>
      <c r="R728">
        <v>0</v>
      </c>
      <c r="S728">
        <v>200</v>
      </c>
      <c r="T728" t="s">
        <v>26</v>
      </c>
      <c r="U728" t="s">
        <v>39</v>
      </c>
      <c r="V728">
        <v>39</v>
      </c>
      <c r="W728" t="str" cm="1">
        <f t="array" ref="W728">_xlfn.IFS(Table1[[#This Row],[Danceability %]]&lt;=35,"Low",Table1[[#This Row],[Danceability %]]&lt;=70,"Medium",Table1[[#This Row],[Danceability %]]&gt;70,"High")</f>
        <v>Medium</v>
      </c>
      <c r="X728">
        <v>28</v>
      </c>
      <c r="Y728">
        <v>77</v>
      </c>
      <c r="Z728" t="str" cm="1">
        <f t="array" ref="Z728">_xlfn.IFS(Table1[[#This Row],[Energy %]]&lt;=35,"Low",Table1[[#This Row],[Energy %]]&lt;=70,"Medium",Table1[[#This Row],[Energy %]]&gt;70,"High")</f>
        <v>High</v>
      </c>
      <c r="AA728">
        <v>4</v>
      </c>
      <c r="AB728" t="str" cm="1">
        <f t="array" ref="AB728">_xlfn.IFS(Table1[[#This Row],[Acousticness %]]&lt;=35,"Low",Table1[[#This Row],[Acousticness %]]&lt;=70,"Medium",Table1[[#This Row],[Acousticness %]]&gt;70,"High")</f>
        <v>Low</v>
      </c>
      <c r="AC728">
        <v>0</v>
      </c>
      <c r="AD728">
        <v>6</v>
      </c>
      <c r="AE728">
        <v>29</v>
      </c>
    </row>
    <row r="729" spans="1:31" x14ac:dyDescent="0.3">
      <c r="A729" t="s">
        <v>1280</v>
      </c>
      <c r="B729" t="str">
        <f>PROPER(Table1[[#This Row],[track_name]])</f>
        <v>Somebody That I Used To Know</v>
      </c>
      <c r="C729" t="s">
        <v>1281</v>
      </c>
      <c r="D729" t="str">
        <f>PROPER(Table1[[#This Row],[artist(s)_name]])</f>
        <v>Gotye, Kimbra</v>
      </c>
      <c r="E729">
        <v>2</v>
      </c>
      <c r="F729" s="5">
        <f>IF(Table1[[#This Row],[Artist Count]]&gt;=4, "4+", Table1[[#This Row],[Artist Count]])</f>
        <v>2</v>
      </c>
      <c r="G729">
        <v>2011</v>
      </c>
      <c r="H729">
        <v>1</v>
      </c>
      <c r="I729">
        <v>1</v>
      </c>
      <c r="J729" s="4">
        <f>DATE(Table1[[#This Row],[Released Year]],Table1[[#This Row],[Released Month]],Table1[[#This Row],[Released Day]])</f>
        <v>40544</v>
      </c>
      <c r="K729">
        <v>42798</v>
      </c>
      <c r="L729">
        <v>0</v>
      </c>
      <c r="M729" s="3">
        <v>1457139296</v>
      </c>
      <c r="N729">
        <v>217</v>
      </c>
      <c r="O729">
        <v>136</v>
      </c>
      <c r="P729" s="1">
        <v>6508</v>
      </c>
      <c r="Q729">
        <v>1</v>
      </c>
      <c r="S729">
        <v>129</v>
      </c>
      <c r="U729" t="s">
        <v>27</v>
      </c>
      <c r="V729">
        <v>86</v>
      </c>
      <c r="W729" t="str" cm="1">
        <f t="array" ref="W729">_xlfn.IFS(Table1[[#This Row],[Danceability %]]&lt;=35,"Low",Table1[[#This Row],[Danceability %]]&lt;=70,"Medium",Table1[[#This Row],[Danceability %]]&gt;70,"High")</f>
        <v>High</v>
      </c>
      <c r="X729">
        <v>75</v>
      </c>
      <c r="Y729">
        <v>52</v>
      </c>
      <c r="Z729" t="str" cm="1">
        <f t="array" ref="Z729">_xlfn.IFS(Table1[[#This Row],[Energy %]]&lt;=35,"Low",Table1[[#This Row],[Energy %]]&lt;=70,"Medium",Table1[[#This Row],[Energy %]]&gt;70,"High")</f>
        <v>Medium</v>
      </c>
      <c r="AA729">
        <v>54</v>
      </c>
      <c r="AB729" t="str" cm="1">
        <f t="array" ref="AB729">_xlfn.IFS(Table1[[#This Row],[Acousticness %]]&lt;=35,"Low",Table1[[#This Row],[Acousticness %]]&lt;=70,"Medium",Table1[[#This Row],[Acousticness %]]&gt;70,"High")</f>
        <v>Medium</v>
      </c>
      <c r="AC729">
        <v>0</v>
      </c>
      <c r="AD729">
        <v>10</v>
      </c>
      <c r="AE729">
        <v>4</v>
      </c>
    </row>
    <row r="730" spans="1:31" x14ac:dyDescent="0.3">
      <c r="A730" t="s">
        <v>1282</v>
      </c>
      <c r="B730" t="str">
        <f>PROPER(Table1[[#This Row],[track_name]])</f>
        <v>Tom'S Diner</v>
      </c>
      <c r="C730" t="s">
        <v>1283</v>
      </c>
      <c r="D730" t="str">
        <f>PROPER(Table1[[#This Row],[artist(s)_name]])</f>
        <v>Annenmaykantereit, Giant Rooks</v>
      </c>
      <c r="E730">
        <v>2</v>
      </c>
      <c r="F730" s="5">
        <f>IF(Table1[[#This Row],[Artist Count]]&gt;=4, "4+", Table1[[#This Row],[Artist Count]])</f>
        <v>2</v>
      </c>
      <c r="G730">
        <v>2019</v>
      </c>
      <c r="H730">
        <v>6</v>
      </c>
      <c r="I730">
        <v>28</v>
      </c>
      <c r="J730" s="4">
        <f>DATE(Table1[[#This Row],[Released Year]],Table1[[#This Row],[Released Month]],Table1[[#This Row],[Released Day]])</f>
        <v>43644</v>
      </c>
      <c r="K730">
        <v>2605</v>
      </c>
      <c r="L730">
        <v>0</v>
      </c>
      <c r="M730" s="3">
        <v>236872197</v>
      </c>
      <c r="N730">
        <v>15</v>
      </c>
      <c r="O730">
        <v>48</v>
      </c>
      <c r="P730">
        <v>50</v>
      </c>
      <c r="Q730">
        <v>0</v>
      </c>
      <c r="R730">
        <v>3</v>
      </c>
      <c r="S730">
        <v>98</v>
      </c>
      <c r="T730" t="s">
        <v>53</v>
      </c>
      <c r="U730" t="s">
        <v>39</v>
      </c>
      <c r="V730">
        <v>68</v>
      </c>
      <c r="W730" t="str" cm="1">
        <f t="array" ref="W730">_xlfn.IFS(Table1[[#This Row],[Danceability %]]&lt;=35,"Low",Table1[[#This Row],[Danceability %]]&lt;=70,"Medium",Table1[[#This Row],[Danceability %]]&gt;70,"High")</f>
        <v>Medium</v>
      </c>
      <c r="X730">
        <v>33</v>
      </c>
      <c r="Y730">
        <v>43</v>
      </c>
      <c r="Z730" t="str" cm="1">
        <f t="array" ref="Z730">_xlfn.IFS(Table1[[#This Row],[Energy %]]&lt;=35,"Low",Table1[[#This Row],[Energy %]]&lt;=70,"Medium",Table1[[#This Row],[Energy %]]&gt;70,"High")</f>
        <v>Medium</v>
      </c>
      <c r="AA730">
        <v>38</v>
      </c>
      <c r="AB730" t="str" cm="1">
        <f t="array" ref="AB730">_xlfn.IFS(Table1[[#This Row],[Acousticness %]]&lt;=35,"Low",Table1[[#This Row],[Acousticness %]]&lt;=70,"Medium",Table1[[#This Row],[Acousticness %]]&gt;70,"High")</f>
        <v>Medium</v>
      </c>
      <c r="AC730">
        <v>0</v>
      </c>
      <c r="AD730">
        <v>36</v>
      </c>
      <c r="AE730">
        <v>14</v>
      </c>
    </row>
    <row r="731" spans="1:31" x14ac:dyDescent="0.3">
      <c r="A731" t="s">
        <v>1284</v>
      </c>
      <c r="B731" t="str">
        <f>PROPER(Table1[[#This Row],[track_name]])</f>
        <v>First Class</v>
      </c>
      <c r="C731" t="s">
        <v>1251</v>
      </c>
      <c r="D731" t="str">
        <f>PROPER(Table1[[#This Row],[artist(s)_name]])</f>
        <v>Jack Harlow</v>
      </c>
      <c r="E731">
        <v>1</v>
      </c>
      <c r="F731" s="5">
        <f>IF(Table1[[#This Row],[Artist Count]]&gt;=4, "4+", Table1[[#This Row],[Artist Count]])</f>
        <v>1</v>
      </c>
      <c r="G731">
        <v>2022</v>
      </c>
      <c r="H731">
        <v>4</v>
      </c>
      <c r="I731">
        <v>8</v>
      </c>
      <c r="J731" s="4">
        <f>DATE(Table1[[#This Row],[Released Year]],Table1[[#This Row],[Released Month]],Table1[[#This Row],[Released Day]])</f>
        <v>44659</v>
      </c>
      <c r="K731">
        <v>8737</v>
      </c>
      <c r="L731">
        <v>0</v>
      </c>
      <c r="M731" s="3">
        <v>694525298</v>
      </c>
      <c r="N731">
        <v>163</v>
      </c>
      <c r="O731">
        <v>32</v>
      </c>
      <c r="P731">
        <v>137</v>
      </c>
      <c r="Q731">
        <v>15</v>
      </c>
      <c r="R731">
        <v>12</v>
      </c>
      <c r="S731">
        <v>107</v>
      </c>
      <c r="T731" t="s">
        <v>64</v>
      </c>
      <c r="U731" t="s">
        <v>27</v>
      </c>
      <c r="V731">
        <v>91</v>
      </c>
      <c r="W731" t="str" cm="1">
        <f t="array" ref="W731">_xlfn.IFS(Table1[[#This Row],[Danceability %]]&lt;=35,"Low",Table1[[#This Row],[Danceability %]]&lt;=70,"Medium",Table1[[#This Row],[Danceability %]]&gt;70,"High")</f>
        <v>High</v>
      </c>
      <c r="X731">
        <v>32</v>
      </c>
      <c r="Y731">
        <v>56</v>
      </c>
      <c r="Z731" t="str" cm="1">
        <f t="array" ref="Z731">_xlfn.IFS(Table1[[#This Row],[Energy %]]&lt;=35,"Low",Table1[[#This Row],[Energy %]]&lt;=70,"Medium",Table1[[#This Row],[Energy %]]&gt;70,"High")</f>
        <v>Medium</v>
      </c>
      <c r="AA731">
        <v>3</v>
      </c>
      <c r="AB731" t="str" cm="1">
        <f t="array" ref="AB731">_xlfn.IFS(Table1[[#This Row],[Acousticness %]]&lt;=35,"Low",Table1[[#This Row],[Acousticness %]]&lt;=70,"Medium",Table1[[#This Row],[Acousticness %]]&gt;70,"High")</f>
        <v>Low</v>
      </c>
      <c r="AC731">
        <v>0</v>
      </c>
      <c r="AD731">
        <v>11</v>
      </c>
      <c r="AE731">
        <v>10</v>
      </c>
    </row>
    <row r="732" spans="1:31" x14ac:dyDescent="0.3">
      <c r="A732" t="s">
        <v>1285</v>
      </c>
      <c r="B732" t="str">
        <f>PROPER(Table1[[#This Row],[track_name]])</f>
        <v>Plan A</v>
      </c>
      <c r="C732" t="s">
        <v>1286</v>
      </c>
      <c r="D732" t="str">
        <f>PROPER(Table1[[#This Row],[artist(s)_name]])</f>
        <v>Paulo Londra</v>
      </c>
      <c r="E732">
        <v>1</v>
      </c>
      <c r="F732" s="5">
        <f>IF(Table1[[#This Row],[Artist Count]]&gt;=4, "4+", Table1[[#This Row],[Artist Count]])</f>
        <v>1</v>
      </c>
      <c r="G732">
        <v>2022</v>
      </c>
      <c r="H732">
        <v>3</v>
      </c>
      <c r="I732">
        <v>23</v>
      </c>
      <c r="J732" s="4">
        <f>DATE(Table1[[#This Row],[Released Year]],Table1[[#This Row],[Released Month]],Table1[[#This Row],[Released Day]])</f>
        <v>44643</v>
      </c>
      <c r="K732">
        <v>1105</v>
      </c>
      <c r="L732">
        <v>0</v>
      </c>
      <c r="M732" s="3">
        <v>240661097</v>
      </c>
      <c r="N732">
        <v>32</v>
      </c>
      <c r="O732">
        <v>0</v>
      </c>
      <c r="P732">
        <v>19</v>
      </c>
      <c r="Q732">
        <v>0</v>
      </c>
      <c r="R732">
        <v>0</v>
      </c>
      <c r="S732">
        <v>174</v>
      </c>
      <c r="U732" t="s">
        <v>27</v>
      </c>
      <c r="V732">
        <v>58</v>
      </c>
      <c r="W732" t="str" cm="1">
        <f t="array" ref="W732">_xlfn.IFS(Table1[[#This Row],[Danceability %]]&lt;=35,"Low",Table1[[#This Row],[Danceability %]]&lt;=70,"Medium",Table1[[#This Row],[Danceability %]]&gt;70,"High")</f>
        <v>Medium</v>
      </c>
      <c r="X732">
        <v>56</v>
      </c>
      <c r="Y732">
        <v>83</v>
      </c>
      <c r="Z732" t="str" cm="1">
        <f t="array" ref="Z732">_xlfn.IFS(Table1[[#This Row],[Energy %]]&lt;=35,"Low",Table1[[#This Row],[Energy %]]&lt;=70,"Medium",Table1[[#This Row],[Energy %]]&gt;70,"High")</f>
        <v>High</v>
      </c>
      <c r="AA732">
        <v>5</v>
      </c>
      <c r="AB732" t="str" cm="1">
        <f t="array" ref="AB732">_xlfn.IFS(Table1[[#This Row],[Acousticness %]]&lt;=35,"Low",Table1[[#This Row],[Acousticness %]]&lt;=70,"Medium",Table1[[#This Row],[Acousticness %]]&gt;70,"High")</f>
        <v>Low</v>
      </c>
      <c r="AC732">
        <v>0</v>
      </c>
      <c r="AD732">
        <v>7</v>
      </c>
      <c r="AE732">
        <v>4</v>
      </c>
    </row>
    <row r="733" spans="1:31" x14ac:dyDescent="0.3">
      <c r="A733" t="s">
        <v>1287</v>
      </c>
      <c r="B733" t="str">
        <f>PROPER(Table1[[#This Row],[track_name]])</f>
        <v>Fuera Del Mercado</v>
      </c>
      <c r="C733" t="s">
        <v>1288</v>
      </c>
      <c r="D733" t="str">
        <f>PROPER(Table1[[#This Row],[artist(s)_name]])</f>
        <v>Danny Ocean</v>
      </c>
      <c r="E733">
        <v>1</v>
      </c>
      <c r="F733" s="5">
        <f>IF(Table1[[#This Row],[Artist Count]]&gt;=4, "4+", Table1[[#This Row],[Artist Count]])</f>
        <v>1</v>
      </c>
      <c r="G733">
        <v>2022</v>
      </c>
      <c r="H733">
        <v>2</v>
      </c>
      <c r="I733">
        <v>17</v>
      </c>
      <c r="J733" s="4">
        <f>DATE(Table1[[#This Row],[Released Year]],Table1[[#This Row],[Released Month]],Table1[[#This Row],[Released Day]])</f>
        <v>44609</v>
      </c>
      <c r="K733">
        <v>2499</v>
      </c>
      <c r="L733">
        <v>21</v>
      </c>
      <c r="M733" s="3">
        <v>421365166</v>
      </c>
      <c r="N733">
        <v>68</v>
      </c>
      <c r="O733">
        <v>24</v>
      </c>
      <c r="P733">
        <v>43</v>
      </c>
      <c r="Q733">
        <v>1</v>
      </c>
      <c r="R733">
        <v>0</v>
      </c>
      <c r="S733">
        <v>92</v>
      </c>
      <c r="T733" t="s">
        <v>64</v>
      </c>
      <c r="U733" t="s">
        <v>27</v>
      </c>
      <c r="V733">
        <v>45</v>
      </c>
      <c r="W733" t="str" cm="1">
        <f t="array" ref="W733">_xlfn.IFS(Table1[[#This Row],[Danceability %]]&lt;=35,"Low",Table1[[#This Row],[Danceability %]]&lt;=70,"Medium",Table1[[#This Row],[Danceability %]]&gt;70,"High")</f>
        <v>Medium</v>
      </c>
      <c r="X733">
        <v>27</v>
      </c>
      <c r="Y733">
        <v>67</v>
      </c>
      <c r="Z733" t="str" cm="1">
        <f t="array" ref="Z733">_xlfn.IFS(Table1[[#This Row],[Energy %]]&lt;=35,"Low",Table1[[#This Row],[Energy %]]&lt;=70,"Medium",Table1[[#This Row],[Energy %]]&gt;70,"High")</f>
        <v>Medium</v>
      </c>
      <c r="AA733">
        <v>32</v>
      </c>
      <c r="AB733" t="str" cm="1">
        <f t="array" ref="AB733">_xlfn.IFS(Table1[[#This Row],[Acousticness %]]&lt;=35,"Low",Table1[[#This Row],[Acousticness %]]&lt;=70,"Medium",Table1[[#This Row],[Acousticness %]]&gt;70,"High")</f>
        <v>Low</v>
      </c>
      <c r="AC733">
        <v>0</v>
      </c>
      <c r="AD733">
        <v>13</v>
      </c>
      <c r="AE733">
        <v>14</v>
      </c>
    </row>
    <row r="734" spans="1:31" x14ac:dyDescent="0.3">
      <c r="A734" t="s">
        <v>1289</v>
      </c>
      <c r="B734" t="str">
        <f>PROPER(Table1[[#This Row],[track_name]])</f>
        <v>X Ï¿½Ï¿½Ltima</v>
      </c>
      <c r="C734" t="s">
        <v>1228</v>
      </c>
      <c r="D734" t="str">
        <f>PROPER(Table1[[#This Row],[artist(s)_name]])</f>
        <v>Daddy Yankee, Bad Bunny</v>
      </c>
      <c r="E734">
        <v>2</v>
      </c>
      <c r="F734" s="5">
        <f>IF(Table1[[#This Row],[Artist Count]]&gt;=4, "4+", Table1[[#This Row],[Artist Count]])</f>
        <v>2</v>
      </c>
      <c r="G734">
        <v>2022</v>
      </c>
      <c r="H734">
        <v>3</v>
      </c>
      <c r="I734">
        <v>25</v>
      </c>
      <c r="J734" s="4">
        <f>DATE(Table1[[#This Row],[Released Year]],Table1[[#This Row],[Released Month]],Table1[[#This Row],[Released Day]])</f>
        <v>44645</v>
      </c>
      <c r="K734">
        <v>2697</v>
      </c>
      <c r="L734">
        <v>1</v>
      </c>
      <c r="M734" s="3">
        <v>349746291</v>
      </c>
      <c r="N734">
        <v>55</v>
      </c>
      <c r="O734">
        <v>3</v>
      </c>
      <c r="P734">
        <v>32</v>
      </c>
      <c r="Q734">
        <v>0</v>
      </c>
      <c r="R734">
        <v>0</v>
      </c>
      <c r="S734">
        <v>90</v>
      </c>
      <c r="T734" t="s">
        <v>73</v>
      </c>
      <c r="U734" t="s">
        <v>27</v>
      </c>
      <c r="V734">
        <v>81</v>
      </c>
      <c r="W734" t="str" cm="1">
        <f t="array" ref="W734">_xlfn.IFS(Table1[[#This Row],[Danceability %]]&lt;=35,"Low",Table1[[#This Row],[Danceability %]]&lt;=70,"Medium",Table1[[#This Row],[Danceability %]]&gt;70,"High")</f>
        <v>High</v>
      </c>
      <c r="X734">
        <v>59</v>
      </c>
      <c r="Y734">
        <v>83</v>
      </c>
      <c r="Z734" t="str" cm="1">
        <f t="array" ref="Z734">_xlfn.IFS(Table1[[#This Row],[Energy %]]&lt;=35,"Low",Table1[[#This Row],[Energy %]]&lt;=70,"Medium",Table1[[#This Row],[Energy %]]&gt;70,"High")</f>
        <v>High</v>
      </c>
      <c r="AA734">
        <v>9</v>
      </c>
      <c r="AB734" t="str" cm="1">
        <f t="array" ref="AB734">_xlfn.IFS(Table1[[#This Row],[Acousticness %]]&lt;=35,"Low",Table1[[#This Row],[Acousticness %]]&lt;=70,"Medium",Table1[[#This Row],[Acousticness %]]&gt;70,"High")</f>
        <v>Low</v>
      </c>
      <c r="AC734">
        <v>0</v>
      </c>
      <c r="AD734">
        <v>11</v>
      </c>
      <c r="AE734">
        <v>5</v>
      </c>
    </row>
    <row r="735" spans="1:31" x14ac:dyDescent="0.3">
      <c r="A735" t="s">
        <v>1290</v>
      </c>
      <c r="B735" t="str">
        <f>PROPER(Table1[[#This Row],[track_name]])</f>
        <v>When You'Re Gone</v>
      </c>
      <c r="C735" t="s">
        <v>971</v>
      </c>
      <c r="D735" t="str">
        <f>PROPER(Table1[[#This Row],[artist(s)_name]])</f>
        <v>Shawn Mendes</v>
      </c>
      <c r="E735">
        <v>1</v>
      </c>
      <c r="F735" s="5">
        <f>IF(Table1[[#This Row],[Artist Count]]&gt;=4, "4+", Table1[[#This Row],[Artist Count]])</f>
        <v>1</v>
      </c>
      <c r="G735">
        <v>2022</v>
      </c>
      <c r="H735">
        <v>3</v>
      </c>
      <c r="I735">
        <v>31</v>
      </c>
      <c r="J735" s="4">
        <f>DATE(Table1[[#This Row],[Released Year]],Table1[[#This Row],[Released Month]],Table1[[#This Row],[Released Day]])</f>
        <v>44651</v>
      </c>
      <c r="K735">
        <v>2092</v>
      </c>
      <c r="L735">
        <v>0</v>
      </c>
      <c r="M735" s="3">
        <v>255120451</v>
      </c>
      <c r="N735">
        <v>75</v>
      </c>
      <c r="O735">
        <v>11</v>
      </c>
      <c r="P735">
        <v>44</v>
      </c>
      <c r="Q735">
        <v>0</v>
      </c>
      <c r="R735">
        <v>14</v>
      </c>
      <c r="S735">
        <v>147</v>
      </c>
      <c r="T735" t="s">
        <v>33</v>
      </c>
      <c r="U735" t="s">
        <v>27</v>
      </c>
      <c r="V735">
        <v>60</v>
      </c>
      <c r="W735" t="str" cm="1">
        <f t="array" ref="W735">_xlfn.IFS(Table1[[#This Row],[Danceability %]]&lt;=35,"Low",Table1[[#This Row],[Danceability %]]&lt;=70,"Medium",Table1[[#This Row],[Danceability %]]&gt;70,"High")</f>
        <v>Medium</v>
      </c>
      <c r="X735">
        <v>58</v>
      </c>
      <c r="Y735">
        <v>69</v>
      </c>
      <c r="Z735" t="str" cm="1">
        <f t="array" ref="Z735">_xlfn.IFS(Table1[[#This Row],[Energy %]]&lt;=35,"Low",Table1[[#This Row],[Energy %]]&lt;=70,"Medium",Table1[[#This Row],[Energy %]]&gt;70,"High")</f>
        <v>Medium</v>
      </c>
      <c r="AA735">
        <v>2</v>
      </c>
      <c r="AB735" t="str" cm="1">
        <f t="array" ref="AB735">_xlfn.IFS(Table1[[#This Row],[Acousticness %]]&lt;=35,"Low",Table1[[#This Row],[Acousticness %]]&lt;=70,"Medium",Table1[[#This Row],[Acousticness %]]&gt;70,"High")</f>
        <v>Low</v>
      </c>
      <c r="AC735">
        <v>0</v>
      </c>
      <c r="AD735">
        <v>58</v>
      </c>
      <c r="AE735">
        <v>4</v>
      </c>
    </row>
    <row r="736" spans="1:31" x14ac:dyDescent="0.3">
      <c r="A736" t="s">
        <v>1291</v>
      </c>
      <c r="B736" t="str">
        <f>PROPER(Table1[[#This Row],[track_name]])</f>
        <v>In My Head</v>
      </c>
      <c r="C736" t="s">
        <v>1292</v>
      </c>
      <c r="D736" t="str">
        <f>PROPER(Table1[[#This Row],[artist(s)_name]])</f>
        <v>Lil Tjay</v>
      </c>
      <c r="E736">
        <v>1</v>
      </c>
      <c r="F736" s="5">
        <f>IF(Table1[[#This Row],[Artist Count]]&gt;=4, "4+", Table1[[#This Row],[Artist Count]])</f>
        <v>1</v>
      </c>
      <c r="G736">
        <v>2022</v>
      </c>
      <c r="H736">
        <v>4</v>
      </c>
      <c r="I736">
        <v>1</v>
      </c>
      <c r="J736" s="4">
        <f>DATE(Table1[[#This Row],[Released Year]],Table1[[#This Row],[Released Month]],Table1[[#This Row],[Released Day]])</f>
        <v>44652</v>
      </c>
      <c r="K736">
        <v>1185</v>
      </c>
      <c r="L736">
        <v>0</v>
      </c>
      <c r="M736" s="3">
        <v>190981339</v>
      </c>
      <c r="N736">
        <v>21</v>
      </c>
      <c r="O736">
        <v>0</v>
      </c>
      <c r="P736">
        <v>31</v>
      </c>
      <c r="Q736">
        <v>0</v>
      </c>
      <c r="R736">
        <v>0</v>
      </c>
      <c r="S736">
        <v>143</v>
      </c>
      <c r="T736" t="s">
        <v>30</v>
      </c>
      <c r="U736" t="s">
        <v>27</v>
      </c>
      <c r="V736">
        <v>68</v>
      </c>
      <c r="W736" t="str" cm="1">
        <f t="array" ref="W736">_xlfn.IFS(Table1[[#This Row],[Danceability %]]&lt;=35,"Low",Table1[[#This Row],[Danceability %]]&lt;=70,"Medium",Table1[[#This Row],[Danceability %]]&gt;70,"High")</f>
        <v>Medium</v>
      </c>
      <c r="X736">
        <v>41</v>
      </c>
      <c r="Y736">
        <v>55</v>
      </c>
      <c r="Z736" t="str" cm="1">
        <f t="array" ref="Z736">_xlfn.IFS(Table1[[#This Row],[Energy %]]&lt;=35,"Low",Table1[[#This Row],[Energy %]]&lt;=70,"Medium",Table1[[#This Row],[Energy %]]&gt;70,"High")</f>
        <v>Medium</v>
      </c>
      <c r="AA736">
        <v>16</v>
      </c>
      <c r="AB736" t="str" cm="1">
        <f t="array" ref="AB736">_xlfn.IFS(Table1[[#This Row],[Acousticness %]]&lt;=35,"Low",Table1[[#This Row],[Acousticness %]]&lt;=70,"Medium",Table1[[#This Row],[Acousticness %]]&gt;70,"High")</f>
        <v>Low</v>
      </c>
      <c r="AC736">
        <v>0</v>
      </c>
      <c r="AD736">
        <v>10</v>
      </c>
      <c r="AE736">
        <v>12</v>
      </c>
    </row>
    <row r="737" spans="1:31" x14ac:dyDescent="0.3">
      <c r="A737" t="s">
        <v>1293</v>
      </c>
      <c r="B737" t="str">
        <f>PROPER(Table1[[#This Row],[track_name]])</f>
        <v>Wait A Minute!</v>
      </c>
      <c r="C737" t="s">
        <v>1294</v>
      </c>
      <c r="D737" t="str">
        <f>PROPER(Table1[[#This Row],[artist(s)_name]])</f>
        <v>Willow</v>
      </c>
      <c r="E737">
        <v>1</v>
      </c>
      <c r="F737" s="5">
        <f>IF(Table1[[#This Row],[Artist Count]]&gt;=4, "4+", Table1[[#This Row],[Artist Count]])</f>
        <v>1</v>
      </c>
      <c r="G737">
        <v>2015</v>
      </c>
      <c r="H737">
        <v>1</v>
      </c>
      <c r="I737">
        <v>11</v>
      </c>
      <c r="J737" s="4">
        <f>DATE(Table1[[#This Row],[Released Year]],Table1[[#This Row],[Released Month]],Table1[[#This Row],[Released Day]])</f>
        <v>42015</v>
      </c>
      <c r="K737">
        <v>11985</v>
      </c>
      <c r="L737">
        <v>0</v>
      </c>
      <c r="M737" s="3">
        <v>924193303</v>
      </c>
      <c r="N737">
        <v>79</v>
      </c>
      <c r="O737">
        <v>80</v>
      </c>
      <c r="P737">
        <v>250</v>
      </c>
      <c r="Q737">
        <v>3</v>
      </c>
      <c r="R737">
        <v>10</v>
      </c>
      <c r="S737">
        <v>101</v>
      </c>
      <c r="T737" t="s">
        <v>215</v>
      </c>
      <c r="U737" t="s">
        <v>39</v>
      </c>
      <c r="V737">
        <v>76</v>
      </c>
      <c r="W737" t="str" cm="1">
        <f t="array" ref="W737">_xlfn.IFS(Table1[[#This Row],[Danceability %]]&lt;=35,"Low",Table1[[#This Row],[Danceability %]]&lt;=70,"Medium",Table1[[#This Row],[Danceability %]]&gt;70,"High")</f>
        <v>High</v>
      </c>
      <c r="X737">
        <v>63</v>
      </c>
      <c r="Y737">
        <v>71</v>
      </c>
      <c r="Z737" t="str" cm="1">
        <f t="array" ref="Z737">_xlfn.IFS(Table1[[#This Row],[Energy %]]&lt;=35,"Low",Table1[[#This Row],[Energy %]]&lt;=70,"Medium",Table1[[#This Row],[Energy %]]&gt;70,"High")</f>
        <v>High</v>
      </c>
      <c r="AA737">
        <v>3</v>
      </c>
      <c r="AB737" t="str" cm="1">
        <f t="array" ref="AB737">_xlfn.IFS(Table1[[#This Row],[Acousticness %]]&lt;=35,"Low",Table1[[#This Row],[Acousticness %]]&lt;=70,"Medium",Table1[[#This Row],[Acousticness %]]&gt;70,"High")</f>
        <v>Low</v>
      </c>
      <c r="AC737">
        <v>0</v>
      </c>
      <c r="AD737">
        <v>10</v>
      </c>
      <c r="AE737">
        <v>3</v>
      </c>
    </row>
    <row r="738" spans="1:31" x14ac:dyDescent="0.3">
      <c r="A738" t="s">
        <v>1295</v>
      </c>
      <c r="B738" t="str">
        <f>PROPER(Table1[[#This Row],[track_name]])</f>
        <v>Love Dive</v>
      </c>
      <c r="C738" t="s">
        <v>506</v>
      </c>
      <c r="D738" t="str">
        <f>PROPER(Table1[[#This Row],[artist(s)_name]])</f>
        <v>Ive</v>
      </c>
      <c r="E738">
        <v>1</v>
      </c>
      <c r="F738" s="5">
        <f>IF(Table1[[#This Row],[Artist Count]]&gt;=4, "4+", Table1[[#This Row],[Artist Count]])</f>
        <v>1</v>
      </c>
      <c r="G738">
        <v>2022</v>
      </c>
      <c r="H738">
        <v>4</v>
      </c>
      <c r="I738">
        <v>5</v>
      </c>
      <c r="J738" s="4">
        <f>DATE(Table1[[#This Row],[Released Year]],Table1[[#This Row],[Released Month]],Table1[[#This Row],[Released Day]])</f>
        <v>44656</v>
      </c>
      <c r="K738">
        <v>753</v>
      </c>
      <c r="L738">
        <v>8</v>
      </c>
      <c r="M738" s="3">
        <v>305771063</v>
      </c>
      <c r="N738">
        <v>28</v>
      </c>
      <c r="O738">
        <v>124</v>
      </c>
      <c r="P738">
        <v>13</v>
      </c>
      <c r="Q738">
        <v>0</v>
      </c>
      <c r="R738">
        <v>1</v>
      </c>
      <c r="S738">
        <v>118</v>
      </c>
      <c r="T738" t="s">
        <v>30</v>
      </c>
      <c r="U738" t="s">
        <v>39</v>
      </c>
      <c r="V738">
        <v>70</v>
      </c>
      <c r="W738" t="str" cm="1">
        <f t="array" ref="W738">_xlfn.IFS(Table1[[#This Row],[Danceability %]]&lt;=35,"Low",Table1[[#This Row],[Danceability %]]&lt;=70,"Medium",Table1[[#This Row],[Danceability %]]&gt;70,"High")</f>
        <v>Medium</v>
      </c>
      <c r="X738">
        <v>54</v>
      </c>
      <c r="Y738">
        <v>71</v>
      </c>
      <c r="Z738" t="str" cm="1">
        <f t="array" ref="Z738">_xlfn.IFS(Table1[[#This Row],[Energy %]]&lt;=35,"Low",Table1[[#This Row],[Energy %]]&lt;=70,"Medium",Table1[[#This Row],[Energy %]]&gt;70,"High")</f>
        <v>High</v>
      </c>
      <c r="AA738">
        <v>0</v>
      </c>
      <c r="AB738" t="str" cm="1">
        <f t="array" ref="AB738">_xlfn.IFS(Table1[[#This Row],[Acousticness %]]&lt;=35,"Low",Table1[[#This Row],[Acousticness %]]&lt;=70,"Medium",Table1[[#This Row],[Acousticness %]]&gt;70,"High")</f>
        <v>Low</v>
      </c>
      <c r="AC738">
        <v>0</v>
      </c>
      <c r="AD738">
        <v>33</v>
      </c>
      <c r="AE738">
        <v>4</v>
      </c>
    </row>
    <row r="739" spans="1:31" x14ac:dyDescent="0.3">
      <c r="A739" t="s">
        <v>1296</v>
      </c>
      <c r="B739" t="str">
        <f>PROPER(Table1[[#This Row],[track_name]])</f>
        <v>Pantysito</v>
      </c>
      <c r="C739" t="s">
        <v>1297</v>
      </c>
      <c r="D739" t="str">
        <f>PROPER(Table1[[#This Row],[artist(s)_name]])</f>
        <v>Feid, Alejo, Robi</v>
      </c>
      <c r="E739">
        <v>3</v>
      </c>
      <c r="F739" s="5">
        <f>IF(Table1[[#This Row],[Artist Count]]&gt;=4, "4+", Table1[[#This Row],[Artist Count]])</f>
        <v>3</v>
      </c>
      <c r="G739">
        <v>2022</v>
      </c>
      <c r="H739">
        <v>3</v>
      </c>
      <c r="I739">
        <v>18</v>
      </c>
      <c r="J739" s="4">
        <f>DATE(Table1[[#This Row],[Released Year]],Table1[[#This Row],[Released Month]],Table1[[#This Row],[Released Day]])</f>
        <v>44638</v>
      </c>
      <c r="K739">
        <v>2995</v>
      </c>
      <c r="L739">
        <v>0</v>
      </c>
      <c r="M739" s="3">
        <v>273005485</v>
      </c>
      <c r="N739">
        <v>49</v>
      </c>
      <c r="O739">
        <v>17</v>
      </c>
      <c r="P739">
        <v>30</v>
      </c>
      <c r="Q739">
        <v>0</v>
      </c>
      <c r="R739">
        <v>0</v>
      </c>
      <c r="S739">
        <v>98</v>
      </c>
      <c r="T739" t="s">
        <v>73</v>
      </c>
      <c r="U739" t="s">
        <v>39</v>
      </c>
      <c r="V739">
        <v>83</v>
      </c>
      <c r="W739" t="str" cm="1">
        <f t="array" ref="W739">_xlfn.IFS(Table1[[#This Row],[Danceability %]]&lt;=35,"Low",Table1[[#This Row],[Danceability %]]&lt;=70,"Medium",Table1[[#This Row],[Danceability %]]&gt;70,"High")</f>
        <v>High</v>
      </c>
      <c r="X739">
        <v>63</v>
      </c>
      <c r="Y739">
        <v>74</v>
      </c>
      <c r="Z739" t="str" cm="1">
        <f t="array" ref="Z739">_xlfn.IFS(Table1[[#This Row],[Energy %]]&lt;=35,"Low",Table1[[#This Row],[Energy %]]&lt;=70,"Medium",Table1[[#This Row],[Energy %]]&gt;70,"High")</f>
        <v>High</v>
      </c>
      <c r="AA739">
        <v>14</v>
      </c>
      <c r="AB739" t="str" cm="1">
        <f t="array" ref="AB739">_xlfn.IFS(Table1[[#This Row],[Acousticness %]]&lt;=35,"Low",Table1[[#This Row],[Acousticness %]]&lt;=70,"Medium",Table1[[#This Row],[Acousticness %]]&gt;70,"High")</f>
        <v>Low</v>
      </c>
      <c r="AC739">
        <v>0</v>
      </c>
      <c r="AD739">
        <v>16</v>
      </c>
      <c r="AE739">
        <v>6</v>
      </c>
    </row>
    <row r="740" spans="1:31" x14ac:dyDescent="0.3">
      <c r="A740" t="s">
        <v>1298</v>
      </c>
      <c r="B740" t="str">
        <f>PROPER(Table1[[#This Row],[track_name]])</f>
        <v>Chance</v>
      </c>
      <c r="C740" t="s">
        <v>1286</v>
      </c>
      <c r="D740" t="str">
        <f>PROPER(Table1[[#This Row],[artist(s)_name]])</f>
        <v>Paulo Londra</v>
      </c>
      <c r="E740">
        <v>1</v>
      </c>
      <c r="F740" s="5">
        <f>IF(Table1[[#This Row],[Artist Count]]&gt;=4, "4+", Table1[[#This Row],[Artist Count]])</f>
        <v>1</v>
      </c>
      <c r="G740">
        <v>2022</v>
      </c>
      <c r="H740">
        <v>4</v>
      </c>
      <c r="I740">
        <v>6</v>
      </c>
      <c r="J740" s="4">
        <f>DATE(Table1[[#This Row],[Released Year]],Table1[[#This Row],[Released Month]],Table1[[#This Row],[Released Day]])</f>
        <v>44657</v>
      </c>
      <c r="K740">
        <v>225</v>
      </c>
      <c r="L740">
        <v>0</v>
      </c>
      <c r="M740" s="3">
        <v>89566512</v>
      </c>
      <c r="N740">
        <v>11</v>
      </c>
      <c r="O740">
        <v>0</v>
      </c>
      <c r="P740">
        <v>7</v>
      </c>
      <c r="Q740">
        <v>0</v>
      </c>
      <c r="R740">
        <v>0</v>
      </c>
      <c r="S740">
        <v>138</v>
      </c>
      <c r="T740" t="s">
        <v>30</v>
      </c>
      <c r="U740" t="s">
        <v>39</v>
      </c>
      <c r="V740">
        <v>72</v>
      </c>
      <c r="W740" t="str" cm="1">
        <f t="array" ref="W740">_xlfn.IFS(Table1[[#This Row],[Danceability %]]&lt;=35,"Low",Table1[[#This Row],[Danceability %]]&lt;=70,"Medium",Table1[[#This Row],[Danceability %]]&gt;70,"High")</f>
        <v>High</v>
      </c>
      <c r="X740">
        <v>22</v>
      </c>
      <c r="Y740">
        <v>46</v>
      </c>
      <c r="Z740" t="str" cm="1">
        <f t="array" ref="Z740">_xlfn.IFS(Table1[[#This Row],[Energy %]]&lt;=35,"Low",Table1[[#This Row],[Energy %]]&lt;=70,"Medium",Table1[[#This Row],[Energy %]]&gt;70,"High")</f>
        <v>Medium</v>
      </c>
      <c r="AA740">
        <v>24</v>
      </c>
      <c r="AB740" t="str" cm="1">
        <f t="array" ref="AB740">_xlfn.IFS(Table1[[#This Row],[Acousticness %]]&lt;=35,"Low",Table1[[#This Row],[Acousticness %]]&lt;=70,"Medium",Table1[[#This Row],[Acousticness %]]&gt;70,"High")</f>
        <v>Low</v>
      </c>
      <c r="AC740">
        <v>0</v>
      </c>
      <c r="AD740">
        <v>9</v>
      </c>
      <c r="AE740">
        <v>6</v>
      </c>
    </row>
    <row r="741" spans="1:31" x14ac:dyDescent="0.3">
      <c r="A741" t="s">
        <v>1299</v>
      </c>
      <c r="B741" t="str">
        <f>PROPER(Table1[[#This Row],[track_name]])</f>
        <v>Cool For The Summer</v>
      </c>
      <c r="C741" t="s">
        <v>1300</v>
      </c>
      <c r="D741" t="str">
        <f>PROPER(Table1[[#This Row],[artist(s)_name]])</f>
        <v>Demi Lovato</v>
      </c>
      <c r="E741">
        <v>1</v>
      </c>
      <c r="F741" s="5">
        <f>IF(Table1[[#This Row],[Artist Count]]&gt;=4, "4+", Table1[[#This Row],[Artist Count]])</f>
        <v>1</v>
      </c>
      <c r="G741">
        <v>2015</v>
      </c>
      <c r="H741">
        <v>1</v>
      </c>
      <c r="I741">
        <v>1</v>
      </c>
      <c r="J741" s="4">
        <f>DATE(Table1[[#This Row],[Released Year]],Table1[[#This Row],[Released Month]],Table1[[#This Row],[Released Day]])</f>
        <v>42005</v>
      </c>
      <c r="K741">
        <v>9243</v>
      </c>
      <c r="L741">
        <v>0</v>
      </c>
      <c r="M741" s="3">
        <v>677389855</v>
      </c>
      <c r="N741">
        <v>155</v>
      </c>
      <c r="O741">
        <v>5</v>
      </c>
      <c r="P741">
        <v>577</v>
      </c>
      <c r="Q741">
        <v>0</v>
      </c>
      <c r="R741">
        <v>6</v>
      </c>
      <c r="S741">
        <v>114</v>
      </c>
      <c r="T741" t="s">
        <v>33</v>
      </c>
      <c r="U741" t="s">
        <v>39</v>
      </c>
      <c r="V741">
        <v>59</v>
      </c>
      <c r="W741" t="str" cm="1">
        <f t="array" ref="W741">_xlfn.IFS(Table1[[#This Row],[Danceability %]]&lt;=35,"Low",Table1[[#This Row],[Danceability %]]&lt;=70,"Medium",Table1[[#This Row],[Danceability %]]&gt;70,"High")</f>
        <v>Medium</v>
      </c>
      <c r="X741">
        <v>30</v>
      </c>
      <c r="Y741">
        <v>62</v>
      </c>
      <c r="Z741" t="str" cm="1">
        <f t="array" ref="Z741">_xlfn.IFS(Table1[[#This Row],[Energy %]]&lt;=35,"Low",Table1[[#This Row],[Energy %]]&lt;=70,"Medium",Table1[[#This Row],[Energy %]]&gt;70,"High")</f>
        <v>Medium</v>
      </c>
      <c r="AA741">
        <v>1</v>
      </c>
      <c r="AB741" t="str" cm="1">
        <f t="array" ref="AB741">_xlfn.IFS(Table1[[#This Row],[Acousticness %]]&lt;=35,"Low",Table1[[#This Row],[Acousticness %]]&lt;=70,"Medium",Table1[[#This Row],[Acousticness %]]&gt;70,"High")</f>
        <v>Low</v>
      </c>
      <c r="AC741">
        <v>0</v>
      </c>
      <c r="AD741">
        <v>8</v>
      </c>
      <c r="AE741">
        <v>4</v>
      </c>
    </row>
    <row r="742" spans="1:31" x14ac:dyDescent="0.3">
      <c r="A742" t="s">
        <v>1301</v>
      </c>
      <c r="B742" t="str">
        <f>PROPER(Table1[[#This Row],[track_name]])</f>
        <v>Psychofreak (Feat. Willow)</v>
      </c>
      <c r="C742" t="s">
        <v>1302</v>
      </c>
      <c r="D742" t="str">
        <f>PROPER(Table1[[#This Row],[artist(s)_name]])</f>
        <v>Camila Cabello, Willow</v>
      </c>
      <c r="E742">
        <v>2</v>
      </c>
      <c r="F742" s="5">
        <f>IF(Table1[[#This Row],[Artist Count]]&gt;=4, "4+", Table1[[#This Row],[Artist Count]])</f>
        <v>2</v>
      </c>
      <c r="G742">
        <v>2022</v>
      </c>
      <c r="H742">
        <v>4</v>
      </c>
      <c r="I742">
        <v>7</v>
      </c>
      <c r="J742" s="4">
        <f>DATE(Table1[[#This Row],[Released Year]],Table1[[#This Row],[Released Month]],Table1[[#This Row],[Released Day]])</f>
        <v>44658</v>
      </c>
      <c r="K742">
        <v>918</v>
      </c>
      <c r="L742">
        <v>0</v>
      </c>
      <c r="M742" s="3">
        <v>75476209</v>
      </c>
      <c r="N742">
        <v>24</v>
      </c>
      <c r="O742">
        <v>0</v>
      </c>
      <c r="P742">
        <v>52</v>
      </c>
      <c r="Q742">
        <v>0</v>
      </c>
      <c r="R742">
        <v>0</v>
      </c>
      <c r="S742">
        <v>180</v>
      </c>
      <c r="T742" t="s">
        <v>73</v>
      </c>
      <c r="U742" t="s">
        <v>39</v>
      </c>
      <c r="V742">
        <v>63</v>
      </c>
      <c r="W742" t="str" cm="1">
        <f t="array" ref="W742">_xlfn.IFS(Table1[[#This Row],[Danceability %]]&lt;=35,"Low",Table1[[#This Row],[Danceability %]]&lt;=70,"Medium",Table1[[#This Row],[Danceability %]]&gt;70,"High")</f>
        <v>Medium</v>
      </c>
      <c r="X742">
        <v>45</v>
      </c>
      <c r="Y742">
        <v>64</v>
      </c>
      <c r="Z742" t="str" cm="1">
        <f t="array" ref="Z742">_xlfn.IFS(Table1[[#This Row],[Energy %]]&lt;=35,"Low",Table1[[#This Row],[Energy %]]&lt;=70,"Medium",Table1[[#This Row],[Energy %]]&gt;70,"High")</f>
        <v>Medium</v>
      </c>
      <c r="AA742">
        <v>34</v>
      </c>
      <c r="AB742" t="str" cm="1">
        <f t="array" ref="AB742">_xlfn.IFS(Table1[[#This Row],[Acousticness %]]&lt;=35,"Low",Table1[[#This Row],[Acousticness %]]&lt;=70,"Medium",Table1[[#This Row],[Acousticness %]]&gt;70,"High")</f>
        <v>Low</v>
      </c>
      <c r="AC742">
        <v>0</v>
      </c>
      <c r="AD742">
        <v>9</v>
      </c>
      <c r="AE742">
        <v>8</v>
      </c>
    </row>
    <row r="743" spans="1:31" x14ac:dyDescent="0.3">
      <c r="A743" t="s">
        <v>1303</v>
      </c>
      <c r="B743" t="str">
        <f>PROPER(Table1[[#This Row],[track_name]])</f>
        <v>Angel Baby</v>
      </c>
      <c r="C743" t="s">
        <v>94</v>
      </c>
      <c r="D743" t="str">
        <f>PROPER(Table1[[#This Row],[artist(s)_name]])</f>
        <v>Troye Sivan</v>
      </c>
      <c r="E743">
        <v>1</v>
      </c>
      <c r="F743" s="5">
        <f>IF(Table1[[#This Row],[Artist Count]]&gt;=4, "4+", Table1[[#This Row],[Artist Count]])</f>
        <v>1</v>
      </c>
      <c r="G743">
        <v>2021</v>
      </c>
      <c r="H743">
        <v>9</v>
      </c>
      <c r="I743">
        <v>9</v>
      </c>
      <c r="J743" s="4">
        <f>DATE(Table1[[#This Row],[Released Year]],Table1[[#This Row],[Released Month]],Table1[[#This Row],[Released Day]])</f>
        <v>44448</v>
      </c>
      <c r="K743">
        <v>1959</v>
      </c>
      <c r="L743">
        <v>9</v>
      </c>
      <c r="M743" s="3">
        <v>408843328</v>
      </c>
      <c r="N743">
        <v>52</v>
      </c>
      <c r="O743">
        <v>25</v>
      </c>
      <c r="P743">
        <v>32</v>
      </c>
      <c r="Q743">
        <v>0</v>
      </c>
      <c r="R743">
        <v>10</v>
      </c>
      <c r="S743">
        <v>145</v>
      </c>
      <c r="T743" t="s">
        <v>26</v>
      </c>
      <c r="U743" t="s">
        <v>27</v>
      </c>
      <c r="V743">
        <v>56</v>
      </c>
      <c r="W743" t="str" cm="1">
        <f t="array" ref="W743">_xlfn.IFS(Table1[[#This Row],[Danceability %]]&lt;=35,"Low",Table1[[#This Row],[Danceability %]]&lt;=70,"Medium",Table1[[#This Row],[Danceability %]]&gt;70,"High")</f>
        <v>Medium</v>
      </c>
      <c r="X743">
        <v>41</v>
      </c>
      <c r="Y743">
        <v>57</v>
      </c>
      <c r="Z743" t="str" cm="1">
        <f t="array" ref="Z743">_xlfn.IFS(Table1[[#This Row],[Energy %]]&lt;=35,"Low",Table1[[#This Row],[Energy %]]&lt;=70,"Medium",Table1[[#This Row],[Energy %]]&gt;70,"High")</f>
        <v>Medium</v>
      </c>
      <c r="AA743">
        <v>1</v>
      </c>
      <c r="AB743" t="str" cm="1">
        <f t="array" ref="AB743">_xlfn.IFS(Table1[[#This Row],[Acousticness %]]&lt;=35,"Low",Table1[[#This Row],[Acousticness %]]&lt;=70,"Medium",Table1[[#This Row],[Acousticness %]]&gt;70,"High")</f>
        <v>Low</v>
      </c>
      <c r="AC743">
        <v>0</v>
      </c>
      <c r="AD743">
        <v>13</v>
      </c>
      <c r="AE743">
        <v>3</v>
      </c>
    </row>
    <row r="744" spans="1:31" x14ac:dyDescent="0.3">
      <c r="A744" t="s">
        <v>1304</v>
      </c>
      <c r="B744" t="str">
        <f>PROPER(Table1[[#This Row],[track_name]])</f>
        <v>Vampiro</v>
      </c>
      <c r="C744" t="s">
        <v>1305</v>
      </c>
      <c r="D744" t="str">
        <f>PROPER(Table1[[#This Row],[artist(s)_name]])</f>
        <v xml:space="preserve">Matuï¿½Ï¿½, Wiu, </v>
      </c>
      <c r="E744">
        <v>3</v>
      </c>
      <c r="F744" s="5">
        <f>IF(Table1[[#This Row],[Artist Count]]&gt;=4, "4+", Table1[[#This Row],[Artist Count]])</f>
        <v>3</v>
      </c>
      <c r="G744">
        <v>2022</v>
      </c>
      <c r="H744">
        <v>1</v>
      </c>
      <c r="I744">
        <v>30</v>
      </c>
      <c r="J744" s="4">
        <f>DATE(Table1[[#This Row],[Released Year]],Table1[[#This Row],[Released Month]],Table1[[#This Row],[Released Day]])</f>
        <v>44591</v>
      </c>
      <c r="K744">
        <v>540</v>
      </c>
      <c r="L744">
        <v>4</v>
      </c>
      <c r="M744" s="3">
        <v>187772591</v>
      </c>
      <c r="N744">
        <v>26</v>
      </c>
      <c r="O744">
        <v>3</v>
      </c>
      <c r="P744">
        <v>39</v>
      </c>
      <c r="Q744">
        <v>0</v>
      </c>
      <c r="R744">
        <v>0</v>
      </c>
      <c r="S744">
        <v>115</v>
      </c>
      <c r="T744" t="s">
        <v>64</v>
      </c>
      <c r="U744" t="s">
        <v>39</v>
      </c>
      <c r="V744">
        <v>78</v>
      </c>
      <c r="W744" t="str" cm="1">
        <f t="array" ref="W744">_xlfn.IFS(Table1[[#This Row],[Danceability %]]&lt;=35,"Low",Table1[[#This Row],[Danceability %]]&lt;=70,"Medium",Table1[[#This Row],[Danceability %]]&gt;70,"High")</f>
        <v>High</v>
      </c>
      <c r="X744">
        <v>63</v>
      </c>
      <c r="Y744">
        <v>64</v>
      </c>
      <c r="Z744" t="str" cm="1">
        <f t="array" ref="Z744">_xlfn.IFS(Table1[[#This Row],[Energy %]]&lt;=35,"Low",Table1[[#This Row],[Energy %]]&lt;=70,"Medium",Table1[[#This Row],[Energy %]]&gt;70,"High")</f>
        <v>Medium</v>
      </c>
      <c r="AA744">
        <v>1</v>
      </c>
      <c r="AB744" t="str" cm="1">
        <f t="array" ref="AB744">_xlfn.IFS(Table1[[#This Row],[Acousticness %]]&lt;=35,"Low",Table1[[#This Row],[Acousticness %]]&lt;=70,"Medium",Table1[[#This Row],[Acousticness %]]&gt;70,"High")</f>
        <v>Low</v>
      </c>
      <c r="AC744">
        <v>0</v>
      </c>
      <c r="AD744">
        <v>7</v>
      </c>
      <c r="AE744">
        <v>4</v>
      </c>
    </row>
    <row r="745" spans="1:31" x14ac:dyDescent="0.3">
      <c r="A745" t="s">
        <v>1306</v>
      </c>
      <c r="B745" t="str">
        <f>PROPER(Table1[[#This Row],[track_name]])</f>
        <v>Si Quieren Frontear</v>
      </c>
      <c r="C745" t="s">
        <v>1307</v>
      </c>
      <c r="D745" t="str">
        <f>PROPER(Table1[[#This Row],[artist(s)_name]])</f>
        <v>De La Ghetto, Duki, Quevedo</v>
      </c>
      <c r="E745">
        <v>3</v>
      </c>
      <c r="F745" s="5">
        <f>IF(Table1[[#This Row],[Artist Count]]&gt;=4, "4+", Table1[[#This Row],[Artist Count]])</f>
        <v>3</v>
      </c>
      <c r="G745">
        <v>2022</v>
      </c>
      <c r="H745">
        <v>3</v>
      </c>
      <c r="I745">
        <v>31</v>
      </c>
      <c r="J745" s="4">
        <f>DATE(Table1[[#This Row],[Released Year]],Table1[[#This Row],[Released Month]],Table1[[#This Row],[Released Day]])</f>
        <v>44651</v>
      </c>
      <c r="K745">
        <v>859</v>
      </c>
      <c r="L745">
        <v>0</v>
      </c>
      <c r="M745" s="3">
        <v>178512385</v>
      </c>
      <c r="N745">
        <v>14</v>
      </c>
      <c r="O745">
        <v>0</v>
      </c>
      <c r="P745">
        <v>11</v>
      </c>
      <c r="Q745">
        <v>0</v>
      </c>
      <c r="R745">
        <v>0</v>
      </c>
      <c r="S745">
        <v>82</v>
      </c>
      <c r="T745" t="s">
        <v>131</v>
      </c>
      <c r="U745" t="s">
        <v>27</v>
      </c>
      <c r="V745">
        <v>79</v>
      </c>
      <c r="W745" t="str" cm="1">
        <f t="array" ref="W745">_xlfn.IFS(Table1[[#This Row],[Danceability %]]&lt;=35,"Low",Table1[[#This Row],[Danceability %]]&lt;=70,"Medium",Table1[[#This Row],[Danceability %]]&gt;70,"High")</f>
        <v>High</v>
      </c>
      <c r="X745">
        <v>48</v>
      </c>
      <c r="Y745">
        <v>84</v>
      </c>
      <c r="Z745" t="str" cm="1">
        <f t="array" ref="Z745">_xlfn.IFS(Table1[[#This Row],[Energy %]]&lt;=35,"Low",Table1[[#This Row],[Energy %]]&lt;=70,"Medium",Table1[[#This Row],[Energy %]]&gt;70,"High")</f>
        <v>High</v>
      </c>
      <c r="AA745">
        <v>13</v>
      </c>
      <c r="AB745" t="str" cm="1">
        <f t="array" ref="AB745">_xlfn.IFS(Table1[[#This Row],[Acousticness %]]&lt;=35,"Low",Table1[[#This Row],[Acousticness %]]&lt;=70,"Medium",Table1[[#This Row],[Acousticness %]]&gt;70,"High")</f>
        <v>Low</v>
      </c>
      <c r="AC745">
        <v>0</v>
      </c>
      <c r="AD745">
        <v>21</v>
      </c>
      <c r="AE745">
        <v>23</v>
      </c>
    </row>
    <row r="746" spans="1:31" x14ac:dyDescent="0.3">
      <c r="A746" t="s">
        <v>1308</v>
      </c>
      <c r="B746" t="str">
        <f>PROPER(Table1[[#This Row],[track_name]])</f>
        <v>Right On</v>
      </c>
      <c r="C746" t="s">
        <v>1309</v>
      </c>
      <c r="D746" t="str">
        <f>PROPER(Table1[[#This Row],[artist(s)_name]])</f>
        <v>Lil Baby</v>
      </c>
      <c r="E746">
        <v>1</v>
      </c>
      <c r="F746" s="5">
        <f>IF(Table1[[#This Row],[Artist Count]]&gt;=4, "4+", Table1[[#This Row],[Artist Count]])</f>
        <v>1</v>
      </c>
      <c r="G746">
        <v>2022</v>
      </c>
      <c r="H746">
        <v>4</v>
      </c>
      <c r="I746">
        <v>8</v>
      </c>
      <c r="J746" s="4">
        <f>DATE(Table1[[#This Row],[Released Year]],Table1[[#This Row],[Released Month]],Table1[[#This Row],[Released Day]])</f>
        <v>44659</v>
      </c>
      <c r="K746">
        <v>1116</v>
      </c>
      <c r="L746">
        <v>0</v>
      </c>
      <c r="M746" s="3">
        <v>101780047</v>
      </c>
      <c r="N746">
        <v>31</v>
      </c>
      <c r="O746">
        <v>9</v>
      </c>
      <c r="P746">
        <v>15</v>
      </c>
      <c r="Q746">
        <v>0</v>
      </c>
      <c r="R746">
        <v>1</v>
      </c>
      <c r="S746">
        <v>166</v>
      </c>
      <c r="T746" t="s">
        <v>50</v>
      </c>
      <c r="U746" t="s">
        <v>27</v>
      </c>
      <c r="V746">
        <v>70</v>
      </c>
      <c r="W746" t="str" cm="1">
        <f t="array" ref="W746">_xlfn.IFS(Table1[[#This Row],[Danceability %]]&lt;=35,"Low",Table1[[#This Row],[Danceability %]]&lt;=70,"Medium",Table1[[#This Row],[Danceability %]]&gt;70,"High")</f>
        <v>Medium</v>
      </c>
      <c r="X746">
        <v>22</v>
      </c>
      <c r="Y746">
        <v>61</v>
      </c>
      <c r="Z746" t="str" cm="1">
        <f t="array" ref="Z746">_xlfn.IFS(Table1[[#This Row],[Energy %]]&lt;=35,"Low",Table1[[#This Row],[Energy %]]&lt;=70,"Medium",Table1[[#This Row],[Energy %]]&gt;70,"High")</f>
        <v>Medium</v>
      </c>
      <c r="AA746">
        <v>2</v>
      </c>
      <c r="AB746" t="str" cm="1">
        <f t="array" ref="AB746">_xlfn.IFS(Table1[[#This Row],[Acousticness %]]&lt;=35,"Low",Table1[[#This Row],[Acousticness %]]&lt;=70,"Medium",Table1[[#This Row],[Acousticness %]]&gt;70,"High")</f>
        <v>Low</v>
      </c>
      <c r="AC746">
        <v>0</v>
      </c>
      <c r="AD746">
        <v>10</v>
      </c>
      <c r="AE746">
        <v>34</v>
      </c>
    </row>
    <row r="747" spans="1:31" x14ac:dyDescent="0.3">
      <c r="A747" t="s">
        <v>1310</v>
      </c>
      <c r="B747" t="str">
        <f>PROPER(Table1[[#This Row],[track_name]])</f>
        <v>Me Arrepentï¿</v>
      </c>
      <c r="C747" t="s">
        <v>1311</v>
      </c>
      <c r="D747" t="str">
        <f>PROPER(Table1[[#This Row],[artist(s)_name]])</f>
        <v>Ak4:20, Cris Mj, Pailita</v>
      </c>
      <c r="E747">
        <v>3</v>
      </c>
      <c r="F747" s="5">
        <f>IF(Table1[[#This Row],[Artist Count]]&gt;=4, "4+", Table1[[#This Row],[Artist Count]])</f>
        <v>3</v>
      </c>
      <c r="G747">
        <v>2022</v>
      </c>
      <c r="H747">
        <v>3</v>
      </c>
      <c r="I747">
        <v>30</v>
      </c>
      <c r="J747" s="4">
        <f>DATE(Table1[[#This Row],[Released Year]],Table1[[#This Row],[Released Month]],Table1[[#This Row],[Released Day]])</f>
        <v>44650</v>
      </c>
      <c r="K747">
        <v>273</v>
      </c>
      <c r="L747">
        <v>2</v>
      </c>
      <c r="M747" s="3">
        <v>118381354</v>
      </c>
      <c r="N747">
        <v>12</v>
      </c>
      <c r="O747">
        <v>2</v>
      </c>
      <c r="P747">
        <v>4</v>
      </c>
      <c r="Q747">
        <v>0</v>
      </c>
      <c r="R747">
        <v>0</v>
      </c>
      <c r="S747">
        <v>92</v>
      </c>
      <c r="U747" t="s">
        <v>27</v>
      </c>
      <c r="V747">
        <v>86</v>
      </c>
      <c r="W747" t="str" cm="1">
        <f t="array" ref="W747">_xlfn.IFS(Table1[[#This Row],[Danceability %]]&lt;=35,"Low",Table1[[#This Row],[Danceability %]]&lt;=70,"Medium",Table1[[#This Row],[Danceability %]]&gt;70,"High")</f>
        <v>High</v>
      </c>
      <c r="X747">
        <v>91</v>
      </c>
      <c r="Y747">
        <v>79</v>
      </c>
      <c r="Z747" t="str" cm="1">
        <f t="array" ref="Z747">_xlfn.IFS(Table1[[#This Row],[Energy %]]&lt;=35,"Low",Table1[[#This Row],[Energy %]]&lt;=70,"Medium",Table1[[#This Row],[Energy %]]&gt;70,"High")</f>
        <v>High</v>
      </c>
      <c r="AA747">
        <v>29</v>
      </c>
      <c r="AB747" t="str" cm="1">
        <f t="array" ref="AB747">_xlfn.IFS(Table1[[#This Row],[Acousticness %]]&lt;=35,"Low",Table1[[#This Row],[Acousticness %]]&lt;=70,"Medium",Table1[[#This Row],[Acousticness %]]&gt;70,"High")</f>
        <v>Low</v>
      </c>
      <c r="AC747">
        <v>0</v>
      </c>
      <c r="AD747">
        <v>60</v>
      </c>
      <c r="AE747">
        <v>16</v>
      </c>
    </row>
    <row r="748" spans="1:31" x14ac:dyDescent="0.3">
      <c r="A748" t="s">
        <v>1312</v>
      </c>
      <c r="B748" t="str">
        <f>PROPER(Table1[[#This Row],[track_name]])</f>
        <v>That'S Hilarious</v>
      </c>
      <c r="C748" t="s">
        <v>1159</v>
      </c>
      <c r="D748" t="str">
        <f>PROPER(Table1[[#This Row],[artist(s)_name]])</f>
        <v>Charlie Puth</v>
      </c>
      <c r="E748">
        <v>1</v>
      </c>
      <c r="F748" s="5">
        <f>IF(Table1[[#This Row],[Artist Count]]&gt;=4, "4+", Table1[[#This Row],[Artist Count]])</f>
        <v>1</v>
      </c>
      <c r="G748">
        <v>2022</v>
      </c>
      <c r="H748">
        <v>4</v>
      </c>
      <c r="I748">
        <v>8</v>
      </c>
      <c r="J748" s="4">
        <f>DATE(Table1[[#This Row],[Released Year]],Table1[[#This Row],[Released Month]],Table1[[#This Row],[Released Day]])</f>
        <v>44659</v>
      </c>
      <c r="K748">
        <v>686</v>
      </c>
      <c r="L748">
        <v>2</v>
      </c>
      <c r="M748" s="3">
        <v>146363130</v>
      </c>
      <c r="N748">
        <v>11</v>
      </c>
      <c r="O748">
        <v>6</v>
      </c>
      <c r="P748">
        <v>12</v>
      </c>
      <c r="Q748">
        <v>0</v>
      </c>
      <c r="R748">
        <v>15</v>
      </c>
      <c r="S748">
        <v>108</v>
      </c>
      <c r="T748" t="s">
        <v>53</v>
      </c>
      <c r="U748" t="s">
        <v>27</v>
      </c>
      <c r="V748">
        <v>71</v>
      </c>
      <c r="W748" t="str" cm="1">
        <f t="array" ref="W748">_xlfn.IFS(Table1[[#This Row],[Danceability %]]&lt;=35,"Low",Table1[[#This Row],[Danceability %]]&lt;=70,"Medium",Table1[[#This Row],[Danceability %]]&gt;70,"High")</f>
        <v>High</v>
      </c>
      <c r="X748">
        <v>55</v>
      </c>
      <c r="Y748">
        <v>44</v>
      </c>
      <c r="Z748" t="str" cm="1">
        <f t="array" ref="Z748">_xlfn.IFS(Table1[[#This Row],[Energy %]]&lt;=35,"Low",Table1[[#This Row],[Energy %]]&lt;=70,"Medium",Table1[[#This Row],[Energy %]]&gt;70,"High")</f>
        <v>Medium</v>
      </c>
      <c r="AA748">
        <v>74</v>
      </c>
      <c r="AB748" t="str" cm="1">
        <f t="array" ref="AB748">_xlfn.IFS(Table1[[#This Row],[Acousticness %]]&lt;=35,"Low",Table1[[#This Row],[Acousticness %]]&lt;=70,"Medium",Table1[[#This Row],[Acousticness %]]&gt;70,"High")</f>
        <v>High</v>
      </c>
      <c r="AC748">
        <v>0</v>
      </c>
      <c r="AD748">
        <v>11</v>
      </c>
      <c r="AE748">
        <v>6</v>
      </c>
    </row>
    <row r="749" spans="1:31" x14ac:dyDescent="0.3">
      <c r="A749" t="s">
        <v>1313</v>
      </c>
      <c r="B749" t="str">
        <f>PROPER(Table1[[#This Row],[track_name]])</f>
        <v>Soy El Unico</v>
      </c>
      <c r="C749" t="s">
        <v>1314</v>
      </c>
      <c r="D749" t="str">
        <f>PROPER(Table1[[#This Row],[artist(s)_name]])</f>
        <v>Yahritza Y Su Esencia</v>
      </c>
      <c r="E749">
        <v>1</v>
      </c>
      <c r="F749" s="5">
        <f>IF(Table1[[#This Row],[Artist Count]]&gt;=4, "4+", Table1[[#This Row],[Artist Count]])</f>
        <v>1</v>
      </c>
      <c r="G749">
        <v>2022</v>
      </c>
      <c r="H749">
        <v>3</v>
      </c>
      <c r="I749">
        <v>25</v>
      </c>
      <c r="J749" s="4">
        <f>DATE(Table1[[#This Row],[Released Year]],Table1[[#This Row],[Released Month]],Table1[[#This Row],[Released Day]])</f>
        <v>44645</v>
      </c>
      <c r="K749">
        <v>226</v>
      </c>
      <c r="L749">
        <v>0</v>
      </c>
      <c r="M749" s="3">
        <v>126443991</v>
      </c>
      <c r="N749">
        <v>5</v>
      </c>
      <c r="O749">
        <v>0</v>
      </c>
      <c r="P749">
        <v>4</v>
      </c>
      <c r="Q749">
        <v>0</v>
      </c>
      <c r="R749">
        <v>1</v>
      </c>
      <c r="S749">
        <v>84</v>
      </c>
      <c r="T749" t="s">
        <v>100</v>
      </c>
      <c r="U749" t="s">
        <v>39</v>
      </c>
      <c r="V749">
        <v>71</v>
      </c>
      <c r="W749" t="str" cm="1">
        <f t="array" ref="W749">_xlfn.IFS(Table1[[#This Row],[Danceability %]]&lt;=35,"Low",Table1[[#This Row],[Danceability %]]&lt;=70,"Medium",Table1[[#This Row],[Danceability %]]&gt;70,"High")</f>
        <v>High</v>
      </c>
      <c r="X749">
        <v>63</v>
      </c>
      <c r="Y749">
        <v>45</v>
      </c>
      <c r="Z749" t="str" cm="1">
        <f t="array" ref="Z749">_xlfn.IFS(Table1[[#This Row],[Energy %]]&lt;=35,"Low",Table1[[#This Row],[Energy %]]&lt;=70,"Medium",Table1[[#This Row],[Energy %]]&gt;70,"High")</f>
        <v>Medium</v>
      </c>
      <c r="AA749">
        <v>45</v>
      </c>
      <c r="AB749" t="str" cm="1">
        <f t="array" ref="AB749">_xlfn.IFS(Table1[[#This Row],[Acousticness %]]&lt;=35,"Low",Table1[[#This Row],[Acousticness %]]&lt;=70,"Medium",Table1[[#This Row],[Acousticness %]]&gt;70,"High")</f>
        <v>Medium</v>
      </c>
      <c r="AC749">
        <v>0</v>
      </c>
      <c r="AD749">
        <v>11</v>
      </c>
      <c r="AE749">
        <v>3</v>
      </c>
    </row>
    <row r="750" spans="1:31" x14ac:dyDescent="0.3">
      <c r="A750" t="s">
        <v>1315</v>
      </c>
      <c r="B750" t="str">
        <f>PROPER(Table1[[#This Row],[track_name]])</f>
        <v>Rumbatï¿½</v>
      </c>
      <c r="C750" t="s">
        <v>328</v>
      </c>
      <c r="D750" t="str">
        <f>PROPER(Table1[[#This Row],[artist(s)_name]])</f>
        <v>Daddy Yankee</v>
      </c>
      <c r="E750">
        <v>1</v>
      </c>
      <c r="F750" s="5">
        <f>IF(Table1[[#This Row],[Artist Count]]&gt;=4, "4+", Table1[[#This Row],[Artist Count]])</f>
        <v>1</v>
      </c>
      <c r="G750">
        <v>2022</v>
      </c>
      <c r="H750">
        <v>3</v>
      </c>
      <c r="I750">
        <v>25</v>
      </c>
      <c r="J750" s="4">
        <f>DATE(Table1[[#This Row],[Released Year]],Table1[[#This Row],[Released Month]],Table1[[#This Row],[Released Day]])</f>
        <v>44645</v>
      </c>
      <c r="K750">
        <v>1264</v>
      </c>
      <c r="L750">
        <v>0</v>
      </c>
      <c r="M750" s="3">
        <v>157990698</v>
      </c>
      <c r="N750">
        <v>20</v>
      </c>
      <c r="O750">
        <v>4</v>
      </c>
      <c r="P750">
        <v>52</v>
      </c>
      <c r="Q750">
        <v>0</v>
      </c>
      <c r="R750">
        <v>1</v>
      </c>
      <c r="S750">
        <v>95</v>
      </c>
      <c r="T750" t="s">
        <v>215</v>
      </c>
      <c r="U750" t="s">
        <v>39</v>
      </c>
      <c r="V750">
        <v>69</v>
      </c>
      <c r="W750" t="str" cm="1">
        <f t="array" ref="W750">_xlfn.IFS(Table1[[#This Row],[Danceability %]]&lt;=35,"Low",Table1[[#This Row],[Danceability %]]&lt;=70,"Medium",Table1[[#This Row],[Danceability %]]&gt;70,"High")</f>
        <v>Medium</v>
      </c>
      <c r="X750">
        <v>90</v>
      </c>
      <c r="Y750">
        <v>91</v>
      </c>
      <c r="Z750" t="str" cm="1">
        <f t="array" ref="Z750">_xlfn.IFS(Table1[[#This Row],[Energy %]]&lt;=35,"Low",Table1[[#This Row],[Energy %]]&lt;=70,"Medium",Table1[[#This Row],[Energy %]]&gt;70,"High")</f>
        <v>High</v>
      </c>
      <c r="AA750">
        <v>6</v>
      </c>
      <c r="AB750" t="str" cm="1">
        <f t="array" ref="AB750">_xlfn.IFS(Table1[[#This Row],[Acousticness %]]&lt;=35,"Low",Table1[[#This Row],[Acousticness %]]&lt;=70,"Medium",Table1[[#This Row],[Acousticness %]]&gt;70,"High")</f>
        <v>Low</v>
      </c>
      <c r="AC750">
        <v>0</v>
      </c>
      <c r="AD750">
        <v>35</v>
      </c>
      <c r="AE750">
        <v>4</v>
      </c>
    </row>
    <row r="751" spans="1:31" x14ac:dyDescent="0.3">
      <c r="A751" t="s">
        <v>1316</v>
      </c>
      <c r="B751" t="str">
        <f>PROPER(Table1[[#This Row],[track_name]])</f>
        <v>Sentadona (Remix) S2</v>
      </c>
      <c r="C751" t="s">
        <v>1317</v>
      </c>
      <c r="D751" t="str">
        <f>PROPER(Table1[[#This Row],[artist(s)_name]])</f>
        <v>Luï¿½Ï¿½Sa Sonza, Mc Frog, Dj Gabriel Do Borel, Davi K</v>
      </c>
      <c r="E751">
        <v>4</v>
      </c>
      <c r="F751" s="5" t="str">
        <f>IF(Table1[[#This Row],[Artist Count]]&gt;=4, "4+", Table1[[#This Row],[Artist Count]])</f>
        <v>4+</v>
      </c>
      <c r="G751">
        <v>2022</v>
      </c>
      <c r="H751">
        <v>3</v>
      </c>
      <c r="I751">
        <v>17</v>
      </c>
      <c r="J751" s="4">
        <f>DATE(Table1[[#This Row],[Released Year]],Table1[[#This Row],[Released Month]],Table1[[#This Row],[Released Day]])</f>
        <v>44637</v>
      </c>
      <c r="K751">
        <v>870</v>
      </c>
      <c r="L751">
        <v>0</v>
      </c>
      <c r="M751" s="3">
        <v>176290831</v>
      </c>
      <c r="N751">
        <v>32</v>
      </c>
      <c r="O751">
        <v>0</v>
      </c>
      <c r="P751">
        <v>49</v>
      </c>
      <c r="Q751">
        <v>0</v>
      </c>
      <c r="R751">
        <v>0</v>
      </c>
      <c r="S751">
        <v>135</v>
      </c>
      <c r="T751" t="s">
        <v>215</v>
      </c>
      <c r="U751" t="s">
        <v>39</v>
      </c>
      <c r="V751">
        <v>93</v>
      </c>
      <c r="W751" t="str" cm="1">
        <f t="array" ref="W751">_xlfn.IFS(Table1[[#This Row],[Danceability %]]&lt;=35,"Low",Table1[[#This Row],[Danceability %]]&lt;=70,"Medium",Table1[[#This Row],[Danceability %]]&gt;70,"High")</f>
        <v>High</v>
      </c>
      <c r="X751">
        <v>77</v>
      </c>
      <c r="Y751">
        <v>45</v>
      </c>
      <c r="Z751" t="str" cm="1">
        <f t="array" ref="Z751">_xlfn.IFS(Table1[[#This Row],[Energy %]]&lt;=35,"Low",Table1[[#This Row],[Energy %]]&lt;=70,"Medium",Table1[[#This Row],[Energy %]]&gt;70,"High")</f>
        <v>Medium</v>
      </c>
      <c r="AA751">
        <v>25</v>
      </c>
      <c r="AB751" t="str" cm="1">
        <f t="array" ref="AB751">_xlfn.IFS(Table1[[#This Row],[Acousticness %]]&lt;=35,"Low",Table1[[#This Row],[Acousticness %]]&lt;=70,"Medium",Table1[[#This Row],[Acousticness %]]&gt;70,"High")</f>
        <v>Low</v>
      </c>
      <c r="AC751">
        <v>0</v>
      </c>
      <c r="AD751">
        <v>13</v>
      </c>
      <c r="AE751">
        <v>27</v>
      </c>
    </row>
    <row r="752" spans="1:31" x14ac:dyDescent="0.3">
      <c r="A752" t="s">
        <v>1318</v>
      </c>
      <c r="B752" t="str">
        <f>PROPER(Table1[[#This Row],[track_name]])</f>
        <v>Falling</v>
      </c>
      <c r="C752" t="s">
        <v>61</v>
      </c>
      <c r="D752" t="str">
        <f>PROPER(Table1[[#This Row],[artist(s)_name]])</f>
        <v>Harry Styles</v>
      </c>
      <c r="E752">
        <v>1</v>
      </c>
      <c r="F752" s="5">
        <f>IF(Table1[[#This Row],[Artist Count]]&gt;=4, "4+", Table1[[#This Row],[Artist Count]])</f>
        <v>1</v>
      </c>
      <c r="G752">
        <v>2019</v>
      </c>
      <c r="H752">
        <v>12</v>
      </c>
      <c r="I752">
        <v>13</v>
      </c>
      <c r="J752" s="4">
        <f>DATE(Table1[[#This Row],[Released Year]],Table1[[#This Row],[Released Month]],Table1[[#This Row],[Released Day]])</f>
        <v>43812</v>
      </c>
      <c r="K752">
        <v>7556</v>
      </c>
      <c r="L752">
        <v>0</v>
      </c>
      <c r="M752" s="3">
        <v>1023187129</v>
      </c>
      <c r="N752">
        <v>124</v>
      </c>
      <c r="O752">
        <v>24</v>
      </c>
      <c r="P752">
        <v>254</v>
      </c>
      <c r="Q752">
        <v>0</v>
      </c>
      <c r="R752">
        <v>8</v>
      </c>
      <c r="S752">
        <v>110</v>
      </c>
      <c r="T752" t="s">
        <v>100</v>
      </c>
      <c r="U752" t="s">
        <v>27</v>
      </c>
      <c r="V752">
        <v>57</v>
      </c>
      <c r="W752" t="str" cm="1">
        <f t="array" ref="W752">_xlfn.IFS(Table1[[#This Row],[Danceability %]]&lt;=35,"Low",Table1[[#This Row],[Danceability %]]&lt;=70,"Medium",Table1[[#This Row],[Danceability %]]&gt;70,"High")</f>
        <v>Medium</v>
      </c>
      <c r="X752">
        <v>6</v>
      </c>
      <c r="Y752">
        <v>27</v>
      </c>
      <c r="Z752" t="str" cm="1">
        <f t="array" ref="Z752">_xlfn.IFS(Table1[[#This Row],[Energy %]]&lt;=35,"Low",Table1[[#This Row],[Energy %]]&lt;=70,"Medium",Table1[[#This Row],[Energy %]]&gt;70,"High")</f>
        <v>Low</v>
      </c>
      <c r="AA752">
        <v>84</v>
      </c>
      <c r="AB752" t="str" cm="1">
        <f t="array" ref="AB752">_xlfn.IFS(Table1[[#This Row],[Acousticness %]]&lt;=35,"Low",Table1[[#This Row],[Acousticness %]]&lt;=70,"Medium",Table1[[#This Row],[Acousticness %]]&gt;70,"High")</f>
        <v>High</v>
      </c>
      <c r="AC752">
        <v>0</v>
      </c>
      <c r="AD752">
        <v>9</v>
      </c>
      <c r="AE752">
        <v>3</v>
      </c>
    </row>
    <row r="753" spans="1:31" x14ac:dyDescent="0.3">
      <c r="A753" t="s">
        <v>1319</v>
      </c>
      <c r="B753" t="str">
        <f>PROPER(Table1[[#This Row],[track_name]])</f>
        <v>Sigue</v>
      </c>
      <c r="C753" t="s">
        <v>1320</v>
      </c>
      <c r="D753" t="str">
        <f>PROPER(Table1[[#This Row],[artist(s)_name]])</f>
        <v>Ed Sheeran, J Balvin</v>
      </c>
      <c r="E753">
        <v>2</v>
      </c>
      <c r="F753" s="5">
        <f>IF(Table1[[#This Row],[Artist Count]]&gt;=4, "4+", Table1[[#This Row],[Artist Count]])</f>
        <v>2</v>
      </c>
      <c r="G753">
        <v>1996</v>
      </c>
      <c r="H753">
        <v>11</v>
      </c>
      <c r="I753">
        <v>24</v>
      </c>
      <c r="J753" s="4">
        <f>DATE(Table1[[#This Row],[Released Year]],Table1[[#This Row],[Released Month]],Table1[[#This Row],[Released Day]])</f>
        <v>35393</v>
      </c>
      <c r="K753">
        <v>1370</v>
      </c>
      <c r="L753">
        <v>0</v>
      </c>
      <c r="M753" s="3">
        <v>106933107</v>
      </c>
      <c r="N753">
        <v>46</v>
      </c>
      <c r="O753">
        <v>8</v>
      </c>
      <c r="P753">
        <v>60</v>
      </c>
      <c r="Q753">
        <v>0</v>
      </c>
      <c r="R753">
        <v>0</v>
      </c>
      <c r="S753">
        <v>88</v>
      </c>
      <c r="T753" t="s">
        <v>73</v>
      </c>
      <c r="U753" t="s">
        <v>27</v>
      </c>
      <c r="V753">
        <v>89</v>
      </c>
      <c r="W753" t="str" cm="1">
        <f t="array" ref="W753">_xlfn.IFS(Table1[[#This Row],[Danceability %]]&lt;=35,"Low",Table1[[#This Row],[Danceability %]]&lt;=70,"Medium",Table1[[#This Row],[Danceability %]]&gt;70,"High")</f>
        <v>High</v>
      </c>
      <c r="X753">
        <v>59</v>
      </c>
      <c r="Y753">
        <v>64</v>
      </c>
      <c r="Z753" t="str" cm="1">
        <f t="array" ref="Z753">_xlfn.IFS(Table1[[#This Row],[Energy %]]&lt;=35,"Low",Table1[[#This Row],[Energy %]]&lt;=70,"Medium",Table1[[#This Row],[Energy %]]&gt;70,"High")</f>
        <v>Medium</v>
      </c>
      <c r="AA753">
        <v>5</v>
      </c>
      <c r="AB753" t="str" cm="1">
        <f t="array" ref="AB753">_xlfn.IFS(Table1[[#This Row],[Acousticness %]]&lt;=35,"Low",Table1[[#This Row],[Acousticness %]]&lt;=70,"Medium",Table1[[#This Row],[Acousticness %]]&gt;70,"High")</f>
        <v>Low</v>
      </c>
      <c r="AC753">
        <v>0</v>
      </c>
      <c r="AD753">
        <v>19</v>
      </c>
      <c r="AE753">
        <v>7</v>
      </c>
    </row>
    <row r="754" spans="1:31" x14ac:dyDescent="0.3">
      <c r="A754" t="s">
        <v>1321</v>
      </c>
      <c r="B754" t="str">
        <f>PROPER(Table1[[#This Row],[track_name]])</f>
        <v>Fim De Semana No Rio</v>
      </c>
      <c r="C754" t="s">
        <v>1322</v>
      </c>
      <c r="D754" t="str">
        <f>PROPER(Table1[[#This Row],[artist(s)_name]])</f>
        <v>Teto</v>
      </c>
      <c r="E754">
        <v>1</v>
      </c>
      <c r="F754" s="5">
        <f>IF(Table1[[#This Row],[Artist Count]]&gt;=4, "4+", Table1[[#This Row],[Artist Count]])</f>
        <v>1</v>
      </c>
      <c r="G754">
        <v>2022</v>
      </c>
      <c r="H754">
        <v>3</v>
      </c>
      <c r="I754">
        <v>30</v>
      </c>
      <c r="J754" s="4">
        <f>DATE(Table1[[#This Row],[Released Year]],Table1[[#This Row],[Released Month]],Table1[[#This Row],[Released Day]])</f>
        <v>44650</v>
      </c>
      <c r="K754">
        <v>315</v>
      </c>
      <c r="L754">
        <v>2</v>
      </c>
      <c r="M754" s="3">
        <v>139193812</v>
      </c>
      <c r="N754">
        <v>27</v>
      </c>
      <c r="O754">
        <v>2</v>
      </c>
      <c r="P754">
        <v>31</v>
      </c>
      <c r="Q754">
        <v>0</v>
      </c>
      <c r="R754">
        <v>0</v>
      </c>
      <c r="S754">
        <v>119</v>
      </c>
      <c r="T754" t="s">
        <v>30</v>
      </c>
      <c r="U754" t="s">
        <v>39</v>
      </c>
      <c r="V754">
        <v>87</v>
      </c>
      <c r="W754" t="str" cm="1">
        <f t="array" ref="W754">_xlfn.IFS(Table1[[#This Row],[Danceability %]]&lt;=35,"Low",Table1[[#This Row],[Danceability %]]&lt;=70,"Medium",Table1[[#This Row],[Danceability %]]&gt;70,"High")</f>
        <v>High</v>
      </c>
      <c r="X754">
        <v>28</v>
      </c>
      <c r="Y754">
        <v>50</v>
      </c>
      <c r="Z754" t="str" cm="1">
        <f t="array" ref="Z754">_xlfn.IFS(Table1[[#This Row],[Energy %]]&lt;=35,"Low",Table1[[#This Row],[Energy %]]&lt;=70,"Medium",Table1[[#This Row],[Energy %]]&gt;70,"High")</f>
        <v>Medium</v>
      </c>
      <c r="AA754">
        <v>12</v>
      </c>
      <c r="AB754" t="str" cm="1">
        <f t="array" ref="AB754">_xlfn.IFS(Table1[[#This Row],[Acousticness %]]&lt;=35,"Low",Table1[[#This Row],[Acousticness %]]&lt;=70,"Medium",Table1[[#This Row],[Acousticness %]]&gt;70,"High")</f>
        <v>Low</v>
      </c>
      <c r="AC754">
        <v>0</v>
      </c>
      <c r="AD754">
        <v>10</v>
      </c>
      <c r="AE754">
        <v>10</v>
      </c>
    </row>
    <row r="755" spans="1:31" x14ac:dyDescent="0.3">
      <c r="A755" t="s">
        <v>1323</v>
      </c>
      <c r="B755" t="str">
        <f>PROPER(Table1[[#This Row],[track_name]])</f>
        <v>Maniac</v>
      </c>
      <c r="C755" t="s">
        <v>401</v>
      </c>
      <c r="D755" t="str">
        <f>PROPER(Table1[[#This Row],[artist(s)_name]])</f>
        <v>Stray Kids</v>
      </c>
      <c r="E755">
        <v>1</v>
      </c>
      <c r="F755" s="5">
        <f>IF(Table1[[#This Row],[Artist Count]]&gt;=4, "4+", Table1[[#This Row],[Artist Count]])</f>
        <v>1</v>
      </c>
      <c r="G755">
        <v>2022</v>
      </c>
      <c r="H755">
        <v>3</v>
      </c>
      <c r="I755">
        <v>18</v>
      </c>
      <c r="J755" s="4">
        <f>DATE(Table1[[#This Row],[Released Year]],Table1[[#This Row],[Released Month]],Table1[[#This Row],[Released Day]])</f>
        <v>44638</v>
      </c>
      <c r="K755">
        <v>651</v>
      </c>
      <c r="L755">
        <v>0</v>
      </c>
      <c r="M755" s="3">
        <v>212234990</v>
      </c>
      <c r="N755">
        <v>6</v>
      </c>
      <c r="O755">
        <v>188</v>
      </c>
      <c r="P755">
        <v>20</v>
      </c>
      <c r="Q755">
        <v>0</v>
      </c>
      <c r="R755">
        <v>0</v>
      </c>
      <c r="S755">
        <v>120</v>
      </c>
      <c r="T755" t="s">
        <v>30</v>
      </c>
      <c r="U755" t="s">
        <v>27</v>
      </c>
      <c r="V755">
        <v>58</v>
      </c>
      <c r="W755" t="str" cm="1">
        <f t="array" ref="W755">_xlfn.IFS(Table1[[#This Row],[Danceability %]]&lt;=35,"Low",Table1[[#This Row],[Danceability %]]&lt;=70,"Medium",Table1[[#This Row],[Danceability %]]&gt;70,"High")</f>
        <v>Medium</v>
      </c>
      <c r="X755">
        <v>71</v>
      </c>
      <c r="Y755">
        <v>80</v>
      </c>
      <c r="Z755" t="str" cm="1">
        <f t="array" ref="Z755">_xlfn.IFS(Table1[[#This Row],[Energy %]]&lt;=35,"Low",Table1[[#This Row],[Energy %]]&lt;=70,"Medium",Table1[[#This Row],[Energy %]]&gt;70,"High")</f>
        <v>High</v>
      </c>
      <c r="AA755">
        <v>15</v>
      </c>
      <c r="AB755" t="str" cm="1">
        <f t="array" ref="AB755">_xlfn.IFS(Table1[[#This Row],[Acousticness %]]&lt;=35,"Low",Table1[[#This Row],[Acousticness %]]&lt;=70,"Medium",Table1[[#This Row],[Acousticness %]]&gt;70,"High")</f>
        <v>Low</v>
      </c>
      <c r="AC755">
        <v>0</v>
      </c>
      <c r="AD755">
        <v>7</v>
      </c>
      <c r="AE755">
        <v>41</v>
      </c>
    </row>
    <row r="756" spans="1:31" x14ac:dyDescent="0.3">
      <c r="A756" t="s">
        <v>1324</v>
      </c>
      <c r="B756" t="str">
        <f>PROPER(Table1[[#This Row],[track_name]])</f>
        <v>There'S Nothing Holdin' Me Back</v>
      </c>
      <c r="C756" t="s">
        <v>971</v>
      </c>
      <c r="D756" t="str">
        <f>PROPER(Table1[[#This Row],[artist(s)_name]])</f>
        <v>Shawn Mendes</v>
      </c>
      <c r="E756">
        <v>1</v>
      </c>
      <c r="F756" s="5">
        <f>IF(Table1[[#This Row],[Artist Count]]&gt;=4, "4+", Table1[[#This Row],[Artist Count]])</f>
        <v>1</v>
      </c>
      <c r="G756">
        <v>2016</v>
      </c>
      <c r="H756">
        <v>9</v>
      </c>
      <c r="I756">
        <v>23</v>
      </c>
      <c r="J756" s="4">
        <f>DATE(Table1[[#This Row],[Released Year]],Table1[[#This Row],[Released Month]],Table1[[#This Row],[Released Day]])</f>
        <v>42636</v>
      </c>
      <c r="K756">
        <v>12382</v>
      </c>
      <c r="L756">
        <v>0</v>
      </c>
      <c r="M756" s="3">
        <v>1714490998</v>
      </c>
      <c r="N756">
        <v>229</v>
      </c>
      <c r="O756">
        <v>57</v>
      </c>
      <c r="P756" s="1">
        <v>1370</v>
      </c>
      <c r="Q756">
        <v>2</v>
      </c>
      <c r="R756">
        <v>71</v>
      </c>
      <c r="S756">
        <v>122</v>
      </c>
      <c r="T756" t="s">
        <v>50</v>
      </c>
      <c r="U756" t="s">
        <v>27</v>
      </c>
      <c r="V756">
        <v>86</v>
      </c>
      <c r="W756" t="str" cm="1">
        <f t="array" ref="W756">_xlfn.IFS(Table1[[#This Row],[Danceability %]]&lt;=35,"Low",Table1[[#This Row],[Danceability %]]&lt;=70,"Medium",Table1[[#This Row],[Danceability %]]&gt;70,"High")</f>
        <v>High</v>
      </c>
      <c r="X756">
        <v>97</v>
      </c>
      <c r="Y756">
        <v>80</v>
      </c>
      <c r="Z756" t="str" cm="1">
        <f t="array" ref="Z756">_xlfn.IFS(Table1[[#This Row],[Energy %]]&lt;=35,"Low",Table1[[#This Row],[Energy %]]&lt;=70,"Medium",Table1[[#This Row],[Energy %]]&gt;70,"High")</f>
        <v>High</v>
      </c>
      <c r="AA756">
        <v>36</v>
      </c>
      <c r="AB756" t="str" cm="1">
        <f t="array" ref="AB756">_xlfn.IFS(Table1[[#This Row],[Acousticness %]]&lt;=35,"Low",Table1[[#This Row],[Acousticness %]]&lt;=70,"Medium",Table1[[#This Row],[Acousticness %]]&gt;70,"High")</f>
        <v>Medium</v>
      </c>
      <c r="AC756">
        <v>0</v>
      </c>
      <c r="AD756">
        <v>9</v>
      </c>
      <c r="AE756">
        <v>6</v>
      </c>
    </row>
    <row r="757" spans="1:31" x14ac:dyDescent="0.3">
      <c r="A757" t="s">
        <v>1325</v>
      </c>
      <c r="B757" t="str">
        <f>PROPER(Table1[[#This Row],[track_name]])</f>
        <v>Idgaf (With Blackbear)</v>
      </c>
      <c r="C757" t="s">
        <v>1326</v>
      </c>
      <c r="D757" t="str">
        <f>PROPER(Table1[[#This Row],[artist(s)_name]])</f>
        <v>Blackbear, Boywithuke</v>
      </c>
      <c r="E757">
        <v>2</v>
      </c>
      <c r="F757" s="5">
        <f>IF(Table1[[#This Row],[Artist Count]]&gt;=4, "4+", Table1[[#This Row],[Artist Count]])</f>
        <v>2</v>
      </c>
      <c r="G757">
        <v>2022</v>
      </c>
      <c r="H757">
        <v>3</v>
      </c>
      <c r="I757">
        <v>18</v>
      </c>
      <c r="J757" s="4">
        <f>DATE(Table1[[#This Row],[Released Year]],Table1[[#This Row],[Released Month]],Table1[[#This Row],[Released Day]])</f>
        <v>44638</v>
      </c>
      <c r="K757">
        <v>625</v>
      </c>
      <c r="L757">
        <v>0</v>
      </c>
      <c r="M757" s="3">
        <v>197643795</v>
      </c>
      <c r="N757">
        <v>10</v>
      </c>
      <c r="O757">
        <v>2</v>
      </c>
      <c r="P757">
        <v>13</v>
      </c>
      <c r="Q757">
        <v>0</v>
      </c>
      <c r="R757">
        <v>1</v>
      </c>
      <c r="S757">
        <v>98</v>
      </c>
      <c r="T757" t="s">
        <v>33</v>
      </c>
      <c r="U757" t="s">
        <v>27</v>
      </c>
      <c r="V757">
        <v>78</v>
      </c>
      <c r="W757" t="str" cm="1">
        <f t="array" ref="W757">_xlfn.IFS(Table1[[#This Row],[Danceability %]]&lt;=35,"Low",Table1[[#This Row],[Danceability %]]&lt;=70,"Medium",Table1[[#This Row],[Danceability %]]&gt;70,"High")</f>
        <v>High</v>
      </c>
      <c r="X757">
        <v>83</v>
      </c>
      <c r="Y757">
        <v>75</v>
      </c>
      <c r="Z757" t="str" cm="1">
        <f t="array" ref="Z757">_xlfn.IFS(Table1[[#This Row],[Energy %]]&lt;=35,"Low",Table1[[#This Row],[Energy %]]&lt;=70,"Medium",Table1[[#This Row],[Energy %]]&gt;70,"High")</f>
        <v>High</v>
      </c>
      <c r="AA757">
        <v>41</v>
      </c>
      <c r="AB757" t="str" cm="1">
        <f t="array" ref="AB757">_xlfn.IFS(Table1[[#This Row],[Acousticness %]]&lt;=35,"Low",Table1[[#This Row],[Acousticness %]]&lt;=70,"Medium",Table1[[#This Row],[Acousticness %]]&gt;70,"High")</f>
        <v>Medium</v>
      </c>
      <c r="AC757">
        <v>0</v>
      </c>
      <c r="AD757">
        <v>27</v>
      </c>
      <c r="AE757">
        <v>8</v>
      </c>
    </row>
    <row r="758" spans="1:31" x14ac:dyDescent="0.3">
      <c r="A758" t="s">
        <v>1327</v>
      </c>
      <c r="B758" t="str">
        <f>PROPER(Table1[[#This Row],[track_name]])</f>
        <v>Golden</v>
      </c>
      <c r="C758" t="s">
        <v>61</v>
      </c>
      <c r="D758" t="str">
        <f>PROPER(Table1[[#This Row],[artist(s)_name]])</f>
        <v>Harry Styles</v>
      </c>
      <c r="E758">
        <v>1</v>
      </c>
      <c r="F758" s="5">
        <f>IF(Table1[[#This Row],[Artist Count]]&gt;=4, "4+", Table1[[#This Row],[Artist Count]])</f>
        <v>1</v>
      </c>
      <c r="G758">
        <v>2019</v>
      </c>
      <c r="H758">
        <v>12</v>
      </c>
      <c r="I758">
        <v>13</v>
      </c>
      <c r="J758" s="4">
        <f>DATE(Table1[[#This Row],[Released Year]],Table1[[#This Row],[Released Month]],Table1[[#This Row],[Released Day]])</f>
        <v>43812</v>
      </c>
      <c r="K758">
        <v>8429</v>
      </c>
      <c r="L758">
        <v>1</v>
      </c>
      <c r="M758" s="3">
        <v>807015863</v>
      </c>
      <c r="N758">
        <v>85</v>
      </c>
      <c r="O758">
        <v>24</v>
      </c>
      <c r="P758">
        <v>200</v>
      </c>
      <c r="Q758">
        <v>0</v>
      </c>
      <c r="R758">
        <v>2</v>
      </c>
      <c r="S758">
        <v>140</v>
      </c>
      <c r="T758" t="s">
        <v>100</v>
      </c>
      <c r="U758" t="s">
        <v>39</v>
      </c>
      <c r="V758">
        <v>45</v>
      </c>
      <c r="W758" t="str" cm="1">
        <f t="array" ref="W758">_xlfn.IFS(Table1[[#This Row],[Danceability %]]&lt;=35,"Low",Table1[[#This Row],[Danceability %]]&lt;=70,"Medium",Table1[[#This Row],[Danceability %]]&gt;70,"High")</f>
        <v>Medium</v>
      </c>
      <c r="X758">
        <v>25</v>
      </c>
      <c r="Y758">
        <v>84</v>
      </c>
      <c r="Z758" t="str" cm="1">
        <f t="array" ref="Z758">_xlfn.IFS(Table1[[#This Row],[Energy %]]&lt;=35,"Low",Table1[[#This Row],[Energy %]]&lt;=70,"Medium",Table1[[#This Row],[Energy %]]&gt;70,"High")</f>
        <v>High</v>
      </c>
      <c r="AA758">
        <v>21</v>
      </c>
      <c r="AB758" t="str" cm="1">
        <f t="array" ref="AB758">_xlfn.IFS(Table1[[#This Row],[Acousticness %]]&lt;=35,"Low",Table1[[#This Row],[Acousticness %]]&lt;=70,"Medium",Table1[[#This Row],[Acousticness %]]&gt;70,"High")</f>
        <v>Low</v>
      </c>
      <c r="AC758">
        <v>0</v>
      </c>
      <c r="AD758">
        <v>13</v>
      </c>
      <c r="AE758">
        <v>6</v>
      </c>
    </row>
    <row r="759" spans="1:31" x14ac:dyDescent="0.3">
      <c r="A759" t="s">
        <v>1328</v>
      </c>
      <c r="B759" t="str">
        <f>PROPER(Table1[[#This Row],[track_name]])</f>
        <v>Get Lucky - Radio Edit</v>
      </c>
      <c r="C759" t="s">
        <v>1329</v>
      </c>
      <c r="D759" t="str">
        <f>PROPER(Table1[[#This Row],[artist(s)_name]])</f>
        <v>Pharrell Williams, Nile Rodgers, Daft Punk</v>
      </c>
      <c r="E759">
        <v>3</v>
      </c>
      <c r="F759" s="5">
        <f>IF(Table1[[#This Row],[Artist Count]]&gt;=4, "4+", Table1[[#This Row],[Artist Count]])</f>
        <v>3</v>
      </c>
      <c r="G759">
        <v>2013</v>
      </c>
      <c r="H759">
        <v>1</v>
      </c>
      <c r="I759">
        <v>1</v>
      </c>
      <c r="J759" s="4">
        <f>DATE(Table1[[#This Row],[Released Year]],Table1[[#This Row],[Released Month]],Table1[[#This Row],[Released Day]])</f>
        <v>41275</v>
      </c>
      <c r="K759">
        <v>52898</v>
      </c>
      <c r="L759">
        <v>0</v>
      </c>
      <c r="M759" s="3">
        <v>933815613</v>
      </c>
      <c r="N759">
        <v>203</v>
      </c>
      <c r="O759">
        <v>1</v>
      </c>
      <c r="P759" s="1">
        <v>8215</v>
      </c>
      <c r="Q759">
        <v>0</v>
      </c>
      <c r="R759">
        <v>0</v>
      </c>
      <c r="S759">
        <v>116</v>
      </c>
      <c r="T759" t="s">
        <v>53</v>
      </c>
      <c r="U759" t="s">
        <v>39</v>
      </c>
      <c r="V759">
        <v>79</v>
      </c>
      <c r="W759" t="str" cm="1">
        <f t="array" ref="W759">_xlfn.IFS(Table1[[#This Row],[Danceability %]]&lt;=35,"Low",Table1[[#This Row],[Danceability %]]&lt;=70,"Medium",Table1[[#This Row],[Danceability %]]&gt;70,"High")</f>
        <v>High</v>
      </c>
      <c r="X759">
        <v>87</v>
      </c>
      <c r="Y759">
        <v>81</v>
      </c>
      <c r="Z759" t="str" cm="1">
        <f t="array" ref="Z759">_xlfn.IFS(Table1[[#This Row],[Energy %]]&lt;=35,"Low",Table1[[#This Row],[Energy %]]&lt;=70,"Medium",Table1[[#This Row],[Energy %]]&gt;70,"High")</f>
        <v>High</v>
      </c>
      <c r="AA759">
        <v>4</v>
      </c>
      <c r="AB759" t="str" cm="1">
        <f t="array" ref="AB759">_xlfn.IFS(Table1[[#This Row],[Acousticness %]]&lt;=35,"Low",Table1[[#This Row],[Acousticness %]]&lt;=70,"Medium",Table1[[#This Row],[Acousticness %]]&gt;70,"High")</f>
        <v>Low</v>
      </c>
      <c r="AC759">
        <v>0</v>
      </c>
      <c r="AD759">
        <v>10</v>
      </c>
      <c r="AE759">
        <v>4</v>
      </c>
    </row>
    <row r="760" spans="1:31" x14ac:dyDescent="0.3">
      <c r="A760" t="s">
        <v>1330</v>
      </c>
      <c r="B760" t="str">
        <f>PROPER(Table1[[#This Row],[track_name]])</f>
        <v>Ain'T Shit</v>
      </c>
      <c r="C760" t="s">
        <v>794</v>
      </c>
      <c r="D760" t="str">
        <f>PROPER(Table1[[#This Row],[artist(s)_name]])</f>
        <v>Doja Cat</v>
      </c>
      <c r="E760">
        <v>1</v>
      </c>
      <c r="F760" s="5">
        <f>IF(Table1[[#This Row],[Artist Count]]&gt;=4, "4+", Table1[[#This Row],[Artist Count]])</f>
        <v>1</v>
      </c>
      <c r="G760">
        <v>2021</v>
      </c>
      <c r="H760">
        <v>6</v>
      </c>
      <c r="I760">
        <v>25</v>
      </c>
      <c r="J760" s="4">
        <f>DATE(Table1[[#This Row],[Released Year]],Table1[[#This Row],[Released Month]],Table1[[#This Row],[Released Day]])</f>
        <v>44372</v>
      </c>
      <c r="K760">
        <v>3436</v>
      </c>
      <c r="L760">
        <v>0</v>
      </c>
      <c r="M760" s="3">
        <v>499710590</v>
      </c>
      <c r="N760">
        <v>32</v>
      </c>
      <c r="O760">
        <v>6</v>
      </c>
      <c r="P760">
        <v>46</v>
      </c>
      <c r="Q760">
        <v>0</v>
      </c>
      <c r="R760">
        <v>1</v>
      </c>
      <c r="S760">
        <v>124</v>
      </c>
      <c r="T760" t="s">
        <v>215</v>
      </c>
      <c r="U760" t="s">
        <v>27</v>
      </c>
      <c r="V760">
        <v>86</v>
      </c>
      <c r="W760" t="str" cm="1">
        <f t="array" ref="W760">_xlfn.IFS(Table1[[#This Row],[Danceability %]]&lt;=35,"Low",Table1[[#This Row],[Danceability %]]&lt;=70,"Medium",Table1[[#This Row],[Danceability %]]&gt;70,"High")</f>
        <v>High</v>
      </c>
      <c r="X760">
        <v>62</v>
      </c>
      <c r="Y760">
        <v>49</v>
      </c>
      <c r="Z760" t="str" cm="1">
        <f t="array" ref="Z760">_xlfn.IFS(Table1[[#This Row],[Energy %]]&lt;=35,"Low",Table1[[#This Row],[Energy %]]&lt;=70,"Medium",Table1[[#This Row],[Energy %]]&gt;70,"High")</f>
        <v>Medium</v>
      </c>
      <c r="AA760">
        <v>51</v>
      </c>
      <c r="AB760" t="str" cm="1">
        <f t="array" ref="AB760">_xlfn.IFS(Table1[[#This Row],[Acousticness %]]&lt;=35,"Low",Table1[[#This Row],[Acousticness %]]&lt;=70,"Medium",Table1[[#This Row],[Acousticness %]]&gt;70,"High")</f>
        <v>Medium</v>
      </c>
      <c r="AC760">
        <v>0</v>
      </c>
      <c r="AD760">
        <v>35</v>
      </c>
      <c r="AE760">
        <v>21</v>
      </c>
    </row>
    <row r="761" spans="1:31" x14ac:dyDescent="0.3">
      <c r="A761" t="s">
        <v>1331</v>
      </c>
      <c r="B761" t="str">
        <f>PROPER(Table1[[#This Row],[track_name]])</f>
        <v>Nobody Like U - From "Turning Red"</v>
      </c>
      <c r="C761" t="s">
        <v>1332</v>
      </c>
      <c r="D761" t="str">
        <f>PROPER(Table1[[#This Row],[artist(s)_name]])</f>
        <v>Jordan Fisher, Josh Levi, Finneas O'Connell, 4*Town (From Disney And Pixarï¿½Ï¿½Ï¿½S Turning Red), Topher Ngo, Grayson Vill</v>
      </c>
      <c r="E761">
        <v>6</v>
      </c>
      <c r="F761" s="5" t="str">
        <f>IF(Table1[[#This Row],[Artist Count]]&gt;=4, "4+", Table1[[#This Row],[Artist Count]])</f>
        <v>4+</v>
      </c>
      <c r="G761">
        <v>2022</v>
      </c>
      <c r="H761">
        <v>2</v>
      </c>
      <c r="I761">
        <v>25</v>
      </c>
      <c r="J761" s="4">
        <f>DATE(Table1[[#This Row],[Released Year]],Table1[[#This Row],[Released Month]],Table1[[#This Row],[Released Day]])</f>
        <v>44617</v>
      </c>
      <c r="K761">
        <v>918</v>
      </c>
      <c r="L761">
        <v>0</v>
      </c>
      <c r="M761" s="3">
        <v>120847157</v>
      </c>
      <c r="N761">
        <v>34</v>
      </c>
      <c r="O761">
        <v>39</v>
      </c>
      <c r="P761">
        <v>30</v>
      </c>
      <c r="Q761">
        <v>0</v>
      </c>
      <c r="R761">
        <v>0</v>
      </c>
      <c r="S761">
        <v>105</v>
      </c>
      <c r="T761" t="s">
        <v>36</v>
      </c>
      <c r="U761" t="s">
        <v>39</v>
      </c>
      <c r="V761">
        <v>91</v>
      </c>
      <c r="W761" t="str" cm="1">
        <f t="array" ref="W761">_xlfn.IFS(Table1[[#This Row],[Danceability %]]&lt;=35,"Low",Table1[[#This Row],[Danceability %]]&lt;=70,"Medium",Table1[[#This Row],[Danceability %]]&gt;70,"High")</f>
        <v>High</v>
      </c>
      <c r="X761">
        <v>73</v>
      </c>
      <c r="Y761">
        <v>72</v>
      </c>
      <c r="Z761" t="str" cm="1">
        <f t="array" ref="Z761">_xlfn.IFS(Table1[[#This Row],[Energy %]]&lt;=35,"Low",Table1[[#This Row],[Energy %]]&lt;=70,"Medium",Table1[[#This Row],[Energy %]]&gt;70,"High")</f>
        <v>High</v>
      </c>
      <c r="AA761">
        <v>13</v>
      </c>
      <c r="AB761" t="str" cm="1">
        <f t="array" ref="AB761">_xlfn.IFS(Table1[[#This Row],[Acousticness %]]&lt;=35,"Low",Table1[[#This Row],[Acousticness %]]&lt;=70,"Medium",Table1[[#This Row],[Acousticness %]]&gt;70,"High")</f>
        <v>Low</v>
      </c>
      <c r="AC761">
        <v>0</v>
      </c>
      <c r="AD761">
        <v>9</v>
      </c>
      <c r="AE761">
        <v>15</v>
      </c>
    </row>
    <row r="762" spans="1:31" x14ac:dyDescent="0.3">
      <c r="A762" t="s">
        <v>1333</v>
      </c>
      <c r="B762" t="str">
        <f>PROPER(Table1[[#This Row],[track_name]])</f>
        <v>Still Life</v>
      </c>
      <c r="C762" t="s">
        <v>1334</v>
      </c>
      <c r="D762" t="str">
        <f>PROPER(Table1[[#This Row],[artist(s)_name]])</f>
        <v>Bigbang</v>
      </c>
      <c r="E762">
        <v>1</v>
      </c>
      <c r="F762" s="5">
        <f>IF(Table1[[#This Row],[Artist Count]]&gt;=4, "4+", Table1[[#This Row],[Artist Count]])</f>
        <v>1</v>
      </c>
      <c r="G762">
        <v>2022</v>
      </c>
      <c r="H762">
        <v>4</v>
      </c>
      <c r="I762">
        <v>5</v>
      </c>
      <c r="J762" s="4">
        <f>DATE(Table1[[#This Row],[Released Year]],Table1[[#This Row],[Released Month]],Table1[[#This Row],[Released Day]])</f>
        <v>44656</v>
      </c>
      <c r="K762">
        <v>181</v>
      </c>
      <c r="L762">
        <v>0</v>
      </c>
      <c r="M762" s="3">
        <v>53909146</v>
      </c>
      <c r="N762">
        <v>16</v>
      </c>
      <c r="O762">
        <v>14</v>
      </c>
      <c r="P762">
        <v>7</v>
      </c>
      <c r="Q762">
        <v>0</v>
      </c>
      <c r="R762">
        <v>0</v>
      </c>
      <c r="S762">
        <v>118</v>
      </c>
      <c r="T762" t="s">
        <v>64</v>
      </c>
      <c r="U762" t="s">
        <v>27</v>
      </c>
      <c r="V762">
        <v>68</v>
      </c>
      <c r="W762" t="str" cm="1">
        <f t="array" ref="W762">_xlfn.IFS(Table1[[#This Row],[Danceability %]]&lt;=35,"Low",Table1[[#This Row],[Danceability %]]&lt;=70,"Medium",Table1[[#This Row],[Danceability %]]&gt;70,"High")</f>
        <v>Medium</v>
      </c>
      <c r="X762">
        <v>24</v>
      </c>
      <c r="Y762">
        <v>58</v>
      </c>
      <c r="Z762" t="str" cm="1">
        <f t="array" ref="Z762">_xlfn.IFS(Table1[[#This Row],[Energy %]]&lt;=35,"Low",Table1[[#This Row],[Energy %]]&lt;=70,"Medium",Table1[[#This Row],[Energy %]]&gt;70,"High")</f>
        <v>Medium</v>
      </c>
      <c r="AA762">
        <v>44</v>
      </c>
      <c r="AB762" t="str" cm="1">
        <f t="array" ref="AB762">_xlfn.IFS(Table1[[#This Row],[Acousticness %]]&lt;=35,"Low",Table1[[#This Row],[Acousticness %]]&lt;=70,"Medium",Table1[[#This Row],[Acousticness %]]&gt;70,"High")</f>
        <v>Medium</v>
      </c>
      <c r="AC762">
        <v>0</v>
      </c>
      <c r="AD762">
        <v>6</v>
      </c>
      <c r="AE762">
        <v>3</v>
      </c>
    </row>
    <row r="763" spans="1:31" x14ac:dyDescent="0.3">
      <c r="A763" t="s">
        <v>1335</v>
      </c>
      <c r="B763" t="str">
        <f>PROPER(Table1[[#This Row],[track_name]])</f>
        <v>Photograph</v>
      </c>
      <c r="C763" t="s">
        <v>287</v>
      </c>
      <c r="D763" t="str">
        <f>PROPER(Table1[[#This Row],[artist(s)_name]])</f>
        <v>Ed Sheeran</v>
      </c>
      <c r="E763">
        <v>1</v>
      </c>
      <c r="F763" s="5">
        <f>IF(Table1[[#This Row],[Artist Count]]&gt;=4, "4+", Table1[[#This Row],[Artist Count]])</f>
        <v>1</v>
      </c>
      <c r="G763">
        <v>2014</v>
      </c>
      <c r="H763">
        <v>6</v>
      </c>
      <c r="I763">
        <v>20</v>
      </c>
      <c r="J763" s="4">
        <f>DATE(Table1[[#This Row],[Released Year]],Table1[[#This Row],[Released Month]],Table1[[#This Row],[Released Day]])</f>
        <v>41810</v>
      </c>
      <c r="K763">
        <v>18778</v>
      </c>
      <c r="L763">
        <v>3</v>
      </c>
      <c r="M763" s="3">
        <v>2236667932</v>
      </c>
      <c r="N763">
        <v>228</v>
      </c>
      <c r="O763">
        <v>105</v>
      </c>
      <c r="P763" s="1">
        <v>2453</v>
      </c>
      <c r="Q763">
        <v>0</v>
      </c>
      <c r="R763">
        <v>84</v>
      </c>
      <c r="S763">
        <v>108</v>
      </c>
      <c r="T763" t="s">
        <v>100</v>
      </c>
      <c r="U763" t="s">
        <v>27</v>
      </c>
      <c r="V763">
        <v>61</v>
      </c>
      <c r="W763" t="str" cm="1">
        <f t="array" ref="W763">_xlfn.IFS(Table1[[#This Row],[Danceability %]]&lt;=35,"Low",Table1[[#This Row],[Danceability %]]&lt;=70,"Medium",Table1[[#This Row],[Danceability %]]&gt;70,"High")</f>
        <v>Medium</v>
      </c>
      <c r="X763">
        <v>20</v>
      </c>
      <c r="Y763">
        <v>38</v>
      </c>
      <c r="Z763" t="str" cm="1">
        <f t="array" ref="Z763">_xlfn.IFS(Table1[[#This Row],[Energy %]]&lt;=35,"Low",Table1[[#This Row],[Energy %]]&lt;=70,"Medium",Table1[[#This Row],[Energy %]]&gt;70,"High")</f>
        <v>Medium</v>
      </c>
      <c r="AA763">
        <v>61</v>
      </c>
      <c r="AB763" t="str" cm="1">
        <f t="array" ref="AB763">_xlfn.IFS(Table1[[#This Row],[Acousticness %]]&lt;=35,"Low",Table1[[#This Row],[Acousticness %]]&lt;=70,"Medium",Table1[[#This Row],[Acousticness %]]&gt;70,"High")</f>
        <v>Medium</v>
      </c>
      <c r="AC763">
        <v>0</v>
      </c>
      <c r="AD763">
        <v>10</v>
      </c>
      <c r="AE763">
        <v>5</v>
      </c>
    </row>
    <row r="764" spans="1:31" x14ac:dyDescent="0.3">
      <c r="A764" t="s">
        <v>1336</v>
      </c>
      <c r="B764" t="str">
        <f>PROPER(Table1[[#This Row],[track_name]])</f>
        <v>Love Yourself</v>
      </c>
      <c r="C764" t="s">
        <v>322</v>
      </c>
      <c r="D764" t="str">
        <f>PROPER(Table1[[#This Row],[artist(s)_name]])</f>
        <v>Justin Bieber</v>
      </c>
      <c r="E764">
        <v>1</v>
      </c>
      <c r="F764" s="5">
        <f>IF(Table1[[#This Row],[Artist Count]]&gt;=4, "4+", Table1[[#This Row],[Artist Count]])</f>
        <v>1</v>
      </c>
      <c r="G764">
        <v>2015</v>
      </c>
      <c r="H764">
        <v>11</v>
      </c>
      <c r="I764">
        <v>9</v>
      </c>
      <c r="J764" s="4">
        <f>DATE(Table1[[#This Row],[Released Year]],Table1[[#This Row],[Released Month]],Table1[[#This Row],[Released Day]])</f>
        <v>42317</v>
      </c>
      <c r="K764">
        <v>22730</v>
      </c>
      <c r="L764">
        <v>5</v>
      </c>
      <c r="M764" s="3">
        <v>2123309722</v>
      </c>
      <c r="N764">
        <v>289</v>
      </c>
      <c r="O764">
        <v>87</v>
      </c>
      <c r="P764" s="1">
        <v>2430</v>
      </c>
      <c r="Q764">
        <v>0</v>
      </c>
      <c r="R764">
        <v>36</v>
      </c>
      <c r="S764">
        <v>100</v>
      </c>
      <c r="T764" t="s">
        <v>100</v>
      </c>
      <c r="U764" t="s">
        <v>27</v>
      </c>
      <c r="V764">
        <v>61</v>
      </c>
      <c r="W764" t="str" cm="1">
        <f t="array" ref="W764">_xlfn.IFS(Table1[[#This Row],[Danceability %]]&lt;=35,"Low",Table1[[#This Row],[Danceability %]]&lt;=70,"Medium",Table1[[#This Row],[Danceability %]]&gt;70,"High")</f>
        <v>Medium</v>
      </c>
      <c r="X764">
        <v>53</v>
      </c>
      <c r="Y764">
        <v>38</v>
      </c>
      <c r="Z764" t="str" cm="1">
        <f t="array" ref="Z764">_xlfn.IFS(Table1[[#This Row],[Energy %]]&lt;=35,"Low",Table1[[#This Row],[Energy %]]&lt;=70,"Medium",Table1[[#This Row],[Energy %]]&gt;70,"High")</f>
        <v>Medium</v>
      </c>
      <c r="AA764">
        <v>84</v>
      </c>
      <c r="AB764" t="str" cm="1">
        <f t="array" ref="AB764">_xlfn.IFS(Table1[[#This Row],[Acousticness %]]&lt;=35,"Low",Table1[[#This Row],[Acousticness %]]&lt;=70,"Medium",Table1[[#This Row],[Acousticness %]]&gt;70,"High")</f>
        <v>High</v>
      </c>
      <c r="AC764">
        <v>0</v>
      </c>
      <c r="AD764">
        <v>28</v>
      </c>
      <c r="AE764">
        <v>44</v>
      </c>
    </row>
    <row r="765" spans="1:31" x14ac:dyDescent="0.3">
      <c r="A765" t="s">
        <v>1337</v>
      </c>
      <c r="B765" t="str">
        <f>PROPER(Table1[[#This Row],[track_name]])</f>
        <v>N95</v>
      </c>
      <c r="C765" t="s">
        <v>1190</v>
      </c>
      <c r="D765" t="str">
        <f>PROPER(Table1[[#This Row],[artist(s)_name]])</f>
        <v>Kendrick Lamar</v>
      </c>
      <c r="E765">
        <v>1</v>
      </c>
      <c r="F765" s="5">
        <f>IF(Table1[[#This Row],[Artist Count]]&gt;=4, "4+", Table1[[#This Row],[Artist Count]])</f>
        <v>1</v>
      </c>
      <c r="G765">
        <v>2022</v>
      </c>
      <c r="H765">
        <v>5</v>
      </c>
      <c r="I765">
        <v>13</v>
      </c>
      <c r="J765" s="4">
        <f>DATE(Table1[[#This Row],[Released Year]],Table1[[#This Row],[Released Month]],Table1[[#This Row],[Released Day]])</f>
        <v>44694</v>
      </c>
      <c r="K765">
        <v>5542</v>
      </c>
      <c r="L765">
        <v>0</v>
      </c>
      <c r="M765" s="3">
        <v>301242089</v>
      </c>
      <c r="N765">
        <v>52</v>
      </c>
      <c r="O765">
        <v>16</v>
      </c>
      <c r="P765">
        <v>65</v>
      </c>
      <c r="Q765">
        <v>0</v>
      </c>
      <c r="R765">
        <v>206</v>
      </c>
      <c r="S765">
        <v>140</v>
      </c>
      <c r="T765" t="s">
        <v>215</v>
      </c>
      <c r="U765" t="s">
        <v>39</v>
      </c>
      <c r="V765">
        <v>81</v>
      </c>
      <c r="W765" t="str" cm="1">
        <f t="array" ref="W765">_xlfn.IFS(Table1[[#This Row],[Danceability %]]&lt;=35,"Low",Table1[[#This Row],[Danceability %]]&lt;=70,"Medium",Table1[[#This Row],[Danceability %]]&gt;70,"High")</f>
        <v>High</v>
      </c>
      <c r="X765">
        <v>39</v>
      </c>
      <c r="Y765">
        <v>66</v>
      </c>
      <c r="Z765" t="str" cm="1">
        <f t="array" ref="Z765">_xlfn.IFS(Table1[[#This Row],[Energy %]]&lt;=35,"Low",Table1[[#This Row],[Energy %]]&lt;=70,"Medium",Table1[[#This Row],[Energy %]]&gt;70,"High")</f>
        <v>Medium</v>
      </c>
      <c r="AA765">
        <v>38</v>
      </c>
      <c r="AB765" t="str" cm="1">
        <f t="array" ref="AB765">_xlfn.IFS(Table1[[#This Row],[Acousticness %]]&lt;=35,"Low",Table1[[#This Row],[Acousticness %]]&lt;=70,"Medium",Table1[[#This Row],[Acousticness %]]&gt;70,"High")</f>
        <v>Medium</v>
      </c>
      <c r="AC765">
        <v>0</v>
      </c>
      <c r="AD765">
        <v>12</v>
      </c>
      <c r="AE765">
        <v>14</v>
      </c>
    </row>
    <row r="766" spans="1:31" x14ac:dyDescent="0.3">
      <c r="A766" t="s">
        <v>686</v>
      </c>
      <c r="B766" t="str">
        <f>PROPER(Table1[[#This Row],[track_name]])</f>
        <v>About Damn Time</v>
      </c>
      <c r="C766" t="s">
        <v>687</v>
      </c>
      <c r="D766" t="str">
        <f>PROPER(Table1[[#This Row],[artist(s)_name]])</f>
        <v>Lizzo</v>
      </c>
      <c r="E766">
        <v>1</v>
      </c>
      <c r="F766" s="5">
        <f>IF(Table1[[#This Row],[Artist Count]]&gt;=4, "4+", Table1[[#This Row],[Artist Count]])</f>
        <v>1</v>
      </c>
      <c r="G766">
        <v>2022</v>
      </c>
      <c r="H766">
        <v>4</v>
      </c>
      <c r="I766">
        <v>14</v>
      </c>
      <c r="J766" s="4">
        <f>DATE(Table1[[#This Row],[Released Year]],Table1[[#This Row],[Released Month]],Table1[[#This Row],[Released Day]])</f>
        <v>44665</v>
      </c>
      <c r="K766">
        <v>9021</v>
      </c>
      <c r="L766">
        <v>0</v>
      </c>
      <c r="M766" s="3">
        <v>723894473</v>
      </c>
      <c r="N766">
        <v>242</v>
      </c>
      <c r="O766">
        <v>49</v>
      </c>
      <c r="P766">
        <v>272</v>
      </c>
      <c r="Q766">
        <v>21</v>
      </c>
      <c r="R766">
        <v>24</v>
      </c>
      <c r="S766">
        <v>109</v>
      </c>
      <c r="T766" t="s">
        <v>131</v>
      </c>
      <c r="U766" t="s">
        <v>39</v>
      </c>
      <c r="V766">
        <v>84</v>
      </c>
      <c r="W766" t="str" cm="1">
        <f t="array" ref="W766">_xlfn.IFS(Table1[[#This Row],[Danceability %]]&lt;=35,"Low",Table1[[#This Row],[Danceability %]]&lt;=70,"Medium",Table1[[#This Row],[Danceability %]]&gt;70,"High")</f>
        <v>High</v>
      </c>
      <c r="X766">
        <v>72</v>
      </c>
      <c r="Y766">
        <v>74</v>
      </c>
      <c r="Z766" t="str" cm="1">
        <f t="array" ref="Z766">_xlfn.IFS(Table1[[#This Row],[Energy %]]&lt;=35,"Low",Table1[[#This Row],[Energy %]]&lt;=70,"Medium",Table1[[#This Row],[Energy %]]&gt;70,"High")</f>
        <v>High</v>
      </c>
      <c r="AA766">
        <v>10</v>
      </c>
      <c r="AB766" t="str" cm="1">
        <f t="array" ref="AB766">_xlfn.IFS(Table1[[#This Row],[Acousticness %]]&lt;=35,"Low",Table1[[#This Row],[Acousticness %]]&lt;=70,"Medium",Table1[[#This Row],[Acousticness %]]&gt;70,"High")</f>
        <v>Low</v>
      </c>
      <c r="AC766">
        <v>0</v>
      </c>
      <c r="AD766">
        <v>34</v>
      </c>
      <c r="AE766">
        <v>7</v>
      </c>
    </row>
    <row r="767" spans="1:31" x14ac:dyDescent="0.3">
      <c r="A767" t="s">
        <v>1338</v>
      </c>
      <c r="B767" t="str">
        <f>PROPER(Table1[[#This Row],[track_name]])</f>
        <v>Die Hard</v>
      </c>
      <c r="C767" t="s">
        <v>1339</v>
      </c>
      <c r="D767" t="str">
        <f>PROPER(Table1[[#This Row],[artist(s)_name]])</f>
        <v>Kendrick Lamar, Blxst, Amanda Reifer</v>
      </c>
      <c r="E767">
        <v>3</v>
      </c>
      <c r="F767" s="5">
        <f>IF(Table1[[#This Row],[Artist Count]]&gt;=4, "4+", Table1[[#This Row],[Artist Count]])</f>
        <v>3</v>
      </c>
      <c r="G767">
        <v>2022</v>
      </c>
      <c r="H767">
        <v>5</v>
      </c>
      <c r="I767">
        <v>13</v>
      </c>
      <c r="J767" s="4">
        <f>DATE(Table1[[#This Row],[Released Year]],Table1[[#This Row],[Released Month]],Table1[[#This Row],[Released Day]])</f>
        <v>44694</v>
      </c>
      <c r="K767">
        <v>4627</v>
      </c>
      <c r="L767">
        <v>0</v>
      </c>
      <c r="M767" s="3">
        <v>237351106</v>
      </c>
      <c r="N767">
        <v>38</v>
      </c>
      <c r="O767">
        <v>13</v>
      </c>
      <c r="P767">
        <v>32</v>
      </c>
      <c r="Q767">
        <v>0</v>
      </c>
      <c r="R767">
        <v>0</v>
      </c>
      <c r="S767">
        <v>101</v>
      </c>
      <c r="T767" t="s">
        <v>30</v>
      </c>
      <c r="U767" t="s">
        <v>39</v>
      </c>
      <c r="V767">
        <v>78</v>
      </c>
      <c r="W767" t="str" cm="1">
        <f t="array" ref="W767">_xlfn.IFS(Table1[[#This Row],[Danceability %]]&lt;=35,"Low",Table1[[#This Row],[Danceability %]]&lt;=70,"Medium",Table1[[#This Row],[Danceability %]]&gt;70,"High")</f>
        <v>High</v>
      </c>
      <c r="X767">
        <v>40</v>
      </c>
      <c r="Y767">
        <v>74</v>
      </c>
      <c r="Z767" t="str" cm="1">
        <f t="array" ref="Z767">_xlfn.IFS(Table1[[#This Row],[Energy %]]&lt;=35,"Low",Table1[[#This Row],[Energy %]]&lt;=70,"Medium",Table1[[#This Row],[Energy %]]&gt;70,"High")</f>
        <v>High</v>
      </c>
      <c r="AA767">
        <v>36</v>
      </c>
      <c r="AB767" t="str" cm="1">
        <f t="array" ref="AB767">_xlfn.IFS(Table1[[#This Row],[Acousticness %]]&lt;=35,"Low",Table1[[#This Row],[Acousticness %]]&lt;=70,"Medium",Table1[[#This Row],[Acousticness %]]&gt;70,"High")</f>
        <v>Medium</v>
      </c>
      <c r="AC767">
        <v>0</v>
      </c>
      <c r="AD767">
        <v>17</v>
      </c>
      <c r="AE767">
        <v>27</v>
      </c>
    </row>
    <row r="768" spans="1:31" x14ac:dyDescent="0.3">
      <c r="A768" t="s">
        <v>1340</v>
      </c>
      <c r="B768" t="str">
        <f>PROPER(Table1[[#This Row],[track_name]])</f>
        <v>Despuï¿½Ï¿½S De La P</v>
      </c>
      <c r="C768" t="s">
        <v>38</v>
      </c>
      <c r="D768" t="str">
        <f>PROPER(Table1[[#This Row],[artist(s)_name]])</f>
        <v>Bad Bunny</v>
      </c>
      <c r="E768">
        <v>1</v>
      </c>
      <c r="F768" s="5">
        <f>IF(Table1[[#This Row],[Artist Count]]&gt;=4, "4+", Table1[[#This Row],[Artist Count]])</f>
        <v>1</v>
      </c>
      <c r="G768">
        <v>2022</v>
      </c>
      <c r="H768">
        <v>5</v>
      </c>
      <c r="I768">
        <v>6</v>
      </c>
      <c r="J768" s="4">
        <f>DATE(Table1[[#This Row],[Released Year]],Table1[[#This Row],[Released Month]],Table1[[#This Row],[Released Day]])</f>
        <v>44687</v>
      </c>
      <c r="K768">
        <v>2229</v>
      </c>
      <c r="L768">
        <v>0</v>
      </c>
      <c r="M768" s="3">
        <v>461558540</v>
      </c>
      <c r="N768">
        <v>27</v>
      </c>
      <c r="O768">
        <v>44</v>
      </c>
      <c r="P768">
        <v>24</v>
      </c>
      <c r="Q768">
        <v>0</v>
      </c>
      <c r="R768">
        <v>5</v>
      </c>
      <c r="S768">
        <v>78</v>
      </c>
      <c r="T768" t="s">
        <v>33</v>
      </c>
      <c r="U768" t="s">
        <v>27</v>
      </c>
      <c r="V768">
        <v>56</v>
      </c>
      <c r="W768" t="str" cm="1">
        <f t="array" ref="W768">_xlfn.IFS(Table1[[#This Row],[Danceability %]]&lt;=35,"Low",Table1[[#This Row],[Danceability %]]&lt;=70,"Medium",Table1[[#This Row],[Danceability %]]&gt;70,"High")</f>
        <v>Medium</v>
      </c>
      <c r="X768">
        <v>61</v>
      </c>
      <c r="Y768">
        <v>90</v>
      </c>
      <c r="Z768" t="str" cm="1">
        <f t="array" ref="Z768">_xlfn.IFS(Table1[[#This Row],[Energy %]]&lt;=35,"Low",Table1[[#This Row],[Energy %]]&lt;=70,"Medium",Table1[[#This Row],[Energy %]]&gt;70,"High")</f>
        <v>High</v>
      </c>
      <c r="AA768">
        <v>36</v>
      </c>
      <c r="AB768" t="str" cm="1">
        <f t="array" ref="AB768">_xlfn.IFS(Table1[[#This Row],[Acousticness %]]&lt;=35,"Low",Table1[[#This Row],[Acousticness %]]&lt;=70,"Medium",Table1[[#This Row],[Acousticness %]]&gt;70,"High")</f>
        <v>Medium</v>
      </c>
      <c r="AC768">
        <v>0</v>
      </c>
      <c r="AD768">
        <v>18</v>
      </c>
      <c r="AE768">
        <v>31</v>
      </c>
    </row>
    <row r="769" spans="1:31" x14ac:dyDescent="0.3">
      <c r="A769" t="s">
        <v>1341</v>
      </c>
      <c r="B769" t="str">
        <f>PROPER(Table1[[#This Row],[track_name]])</f>
        <v>Un Ratito</v>
      </c>
      <c r="C769" t="s">
        <v>38</v>
      </c>
      <c r="D769" t="str">
        <f>PROPER(Table1[[#This Row],[artist(s)_name]])</f>
        <v>Bad Bunny</v>
      </c>
      <c r="E769">
        <v>1</v>
      </c>
      <c r="F769" s="5">
        <f>IF(Table1[[#This Row],[Artist Count]]&gt;=4, "4+", Table1[[#This Row],[Artist Count]])</f>
        <v>1</v>
      </c>
      <c r="G769">
        <v>2022</v>
      </c>
      <c r="H769">
        <v>5</v>
      </c>
      <c r="I769">
        <v>6</v>
      </c>
      <c r="J769" s="4">
        <f>DATE(Table1[[#This Row],[Released Year]],Table1[[#This Row],[Released Month]],Table1[[#This Row],[Released Day]])</f>
        <v>44687</v>
      </c>
      <c r="K769">
        <v>1112</v>
      </c>
      <c r="L769">
        <v>6</v>
      </c>
      <c r="M769" s="3">
        <v>417230415</v>
      </c>
      <c r="N769">
        <v>7</v>
      </c>
      <c r="O769">
        <v>30</v>
      </c>
      <c r="P769">
        <v>13</v>
      </c>
      <c r="Q769">
        <v>1</v>
      </c>
      <c r="R769">
        <v>1</v>
      </c>
      <c r="S769">
        <v>93</v>
      </c>
      <c r="U769" t="s">
        <v>39</v>
      </c>
      <c r="V769">
        <v>79</v>
      </c>
      <c r="W769" t="str" cm="1">
        <f t="array" ref="W769">_xlfn.IFS(Table1[[#This Row],[Danceability %]]&lt;=35,"Low",Table1[[#This Row],[Danceability %]]&lt;=70,"Medium",Table1[[#This Row],[Danceability %]]&gt;70,"High")</f>
        <v>High</v>
      </c>
      <c r="X769">
        <v>22</v>
      </c>
      <c r="Y769">
        <v>55</v>
      </c>
      <c r="Z769" t="str" cm="1">
        <f t="array" ref="Z769">_xlfn.IFS(Table1[[#This Row],[Energy %]]&lt;=35,"Low",Table1[[#This Row],[Energy %]]&lt;=70,"Medium",Table1[[#This Row],[Energy %]]&gt;70,"High")</f>
        <v>Medium</v>
      </c>
      <c r="AA769">
        <v>31</v>
      </c>
      <c r="AB769" t="str" cm="1">
        <f t="array" ref="AB769">_xlfn.IFS(Table1[[#This Row],[Acousticness %]]&lt;=35,"Low",Table1[[#This Row],[Acousticness %]]&lt;=70,"Medium",Table1[[#This Row],[Acousticness %]]&gt;70,"High")</f>
        <v>Low</v>
      </c>
      <c r="AC769">
        <v>0</v>
      </c>
      <c r="AD769">
        <v>12</v>
      </c>
      <c r="AE769">
        <v>5</v>
      </c>
    </row>
    <row r="770" spans="1:31" x14ac:dyDescent="0.3">
      <c r="A770" t="s">
        <v>1342</v>
      </c>
      <c r="B770" t="str">
        <f>PROPER(Table1[[#This Row],[track_name]])</f>
        <v>United In Grief</v>
      </c>
      <c r="C770" t="s">
        <v>1190</v>
      </c>
      <c r="D770" t="str">
        <f>PROPER(Table1[[#This Row],[artist(s)_name]])</f>
        <v>Kendrick Lamar</v>
      </c>
      <c r="E770">
        <v>1</v>
      </c>
      <c r="F770" s="5">
        <f>IF(Table1[[#This Row],[Artist Count]]&gt;=4, "4+", Table1[[#This Row],[Artist Count]])</f>
        <v>1</v>
      </c>
      <c r="G770">
        <v>2022</v>
      </c>
      <c r="H770">
        <v>5</v>
      </c>
      <c r="I770">
        <v>13</v>
      </c>
      <c r="J770" s="4">
        <f>DATE(Table1[[#This Row],[Released Year]],Table1[[#This Row],[Released Month]],Table1[[#This Row],[Released Day]])</f>
        <v>44694</v>
      </c>
      <c r="K770">
        <v>2575</v>
      </c>
      <c r="L770">
        <v>0</v>
      </c>
      <c r="M770" s="3">
        <v>156898322</v>
      </c>
      <c r="N770">
        <v>4</v>
      </c>
      <c r="O770">
        <v>5</v>
      </c>
      <c r="P770">
        <v>12</v>
      </c>
      <c r="Q770">
        <v>0</v>
      </c>
      <c r="R770">
        <v>51</v>
      </c>
      <c r="S770">
        <v>87</v>
      </c>
      <c r="T770" t="s">
        <v>64</v>
      </c>
      <c r="U770" t="s">
        <v>27</v>
      </c>
      <c r="V770">
        <v>52</v>
      </c>
      <c r="W770" t="str" cm="1">
        <f t="array" ref="W770">_xlfn.IFS(Table1[[#This Row],[Danceability %]]&lt;=35,"Low",Table1[[#This Row],[Danceability %]]&lt;=70,"Medium",Table1[[#This Row],[Danceability %]]&gt;70,"High")</f>
        <v>Medium</v>
      </c>
      <c r="X770">
        <v>32</v>
      </c>
      <c r="Y770">
        <v>83</v>
      </c>
      <c r="Z770" t="str" cm="1">
        <f t="array" ref="Z770">_xlfn.IFS(Table1[[#This Row],[Energy %]]&lt;=35,"Low",Table1[[#This Row],[Energy %]]&lt;=70,"Medium",Table1[[#This Row],[Energy %]]&gt;70,"High")</f>
        <v>High</v>
      </c>
      <c r="AA770">
        <v>24</v>
      </c>
      <c r="AB770" t="str" cm="1">
        <f t="array" ref="AB770">_xlfn.IFS(Table1[[#This Row],[Acousticness %]]&lt;=35,"Low",Table1[[#This Row],[Acousticness %]]&lt;=70,"Medium",Table1[[#This Row],[Acousticness %]]&gt;70,"High")</f>
        <v>Low</v>
      </c>
      <c r="AC770">
        <v>0</v>
      </c>
      <c r="AD770">
        <v>17</v>
      </c>
      <c r="AE770">
        <v>43</v>
      </c>
    </row>
    <row r="771" spans="1:31" x14ac:dyDescent="0.3">
      <c r="A771" t="s">
        <v>1343</v>
      </c>
      <c r="B771" t="str">
        <f>PROPER(Table1[[#This Row],[track_name]])</f>
        <v>Father Time (Feat. Sampha)</v>
      </c>
      <c r="C771" t="s">
        <v>1344</v>
      </c>
      <c r="D771" t="str">
        <f>PROPER(Table1[[#This Row],[artist(s)_name]])</f>
        <v>Kendrick Lamar, Sampha</v>
      </c>
      <c r="E771">
        <v>2</v>
      </c>
      <c r="F771" s="5">
        <f>IF(Table1[[#This Row],[Artist Count]]&gt;=4, "4+", Table1[[#This Row],[Artist Count]])</f>
        <v>2</v>
      </c>
      <c r="G771">
        <v>2022</v>
      </c>
      <c r="H771">
        <v>5</v>
      </c>
      <c r="I771">
        <v>13</v>
      </c>
      <c r="J771" s="4">
        <f>DATE(Table1[[#This Row],[Released Year]],Table1[[#This Row],[Released Month]],Table1[[#This Row],[Released Day]])</f>
        <v>44694</v>
      </c>
      <c r="K771">
        <v>3107</v>
      </c>
      <c r="L771">
        <v>0</v>
      </c>
      <c r="M771" s="3">
        <v>127309180</v>
      </c>
      <c r="N771">
        <v>4</v>
      </c>
      <c r="O771">
        <v>0</v>
      </c>
      <c r="P771">
        <v>22</v>
      </c>
      <c r="Q771">
        <v>0</v>
      </c>
      <c r="R771">
        <v>0</v>
      </c>
      <c r="S771">
        <v>153</v>
      </c>
      <c r="T771" t="s">
        <v>131</v>
      </c>
      <c r="U771" t="s">
        <v>39</v>
      </c>
      <c r="V771">
        <v>55</v>
      </c>
      <c r="W771" t="str" cm="1">
        <f t="array" ref="W771">_xlfn.IFS(Table1[[#This Row],[Danceability %]]&lt;=35,"Low",Table1[[#This Row],[Danceability %]]&lt;=70,"Medium",Table1[[#This Row],[Danceability %]]&gt;70,"High")</f>
        <v>Medium</v>
      </c>
      <c r="X771">
        <v>50</v>
      </c>
      <c r="Y771">
        <v>78</v>
      </c>
      <c r="Z771" t="str" cm="1">
        <f t="array" ref="Z771">_xlfn.IFS(Table1[[#This Row],[Energy %]]&lt;=35,"Low",Table1[[#This Row],[Energy %]]&lt;=70,"Medium",Table1[[#This Row],[Energy %]]&gt;70,"High")</f>
        <v>High</v>
      </c>
      <c r="AA771">
        <v>19</v>
      </c>
      <c r="AB771" t="str" cm="1">
        <f t="array" ref="AB771">_xlfn.IFS(Table1[[#This Row],[Acousticness %]]&lt;=35,"Low",Table1[[#This Row],[Acousticness %]]&lt;=70,"Medium",Table1[[#This Row],[Acousticness %]]&gt;70,"High")</f>
        <v>Low</v>
      </c>
      <c r="AC771">
        <v>0</v>
      </c>
      <c r="AD771">
        <v>11</v>
      </c>
      <c r="AE771">
        <v>35</v>
      </c>
    </row>
    <row r="772" spans="1:31" x14ac:dyDescent="0.3">
      <c r="A772" t="s">
        <v>1345</v>
      </c>
      <c r="B772" t="str">
        <f>PROPER(Table1[[#This Row],[track_name]])</f>
        <v>Yo No Soy Celoso</v>
      </c>
      <c r="C772" t="s">
        <v>38</v>
      </c>
      <c r="D772" t="str">
        <f>PROPER(Table1[[#This Row],[artist(s)_name]])</f>
        <v>Bad Bunny</v>
      </c>
      <c r="E772">
        <v>1</v>
      </c>
      <c r="F772" s="5">
        <f>IF(Table1[[#This Row],[Artist Count]]&gt;=4, "4+", Table1[[#This Row],[Artist Count]])</f>
        <v>1</v>
      </c>
      <c r="G772">
        <v>2022</v>
      </c>
      <c r="H772">
        <v>5</v>
      </c>
      <c r="I772">
        <v>6</v>
      </c>
      <c r="J772" s="4">
        <f>DATE(Table1[[#This Row],[Released Year]],Table1[[#This Row],[Released Month]],Table1[[#This Row],[Released Day]])</f>
        <v>44687</v>
      </c>
      <c r="K772">
        <v>1179</v>
      </c>
      <c r="L772">
        <v>0</v>
      </c>
      <c r="M772" s="3">
        <v>313113297</v>
      </c>
      <c r="N772">
        <v>7</v>
      </c>
      <c r="O772">
        <v>21</v>
      </c>
      <c r="P772">
        <v>11</v>
      </c>
      <c r="Q772">
        <v>0</v>
      </c>
      <c r="R772">
        <v>0</v>
      </c>
      <c r="S772">
        <v>142</v>
      </c>
      <c r="U772" t="s">
        <v>27</v>
      </c>
      <c r="V772">
        <v>87</v>
      </c>
      <c r="W772" t="str" cm="1">
        <f t="array" ref="W772">_xlfn.IFS(Table1[[#This Row],[Danceability %]]&lt;=35,"Low",Table1[[#This Row],[Danceability %]]&lt;=70,"Medium",Table1[[#This Row],[Danceability %]]&gt;70,"High")</f>
        <v>High</v>
      </c>
      <c r="X772">
        <v>93</v>
      </c>
      <c r="Y772">
        <v>59</v>
      </c>
      <c r="Z772" t="str" cm="1">
        <f t="array" ref="Z772">_xlfn.IFS(Table1[[#This Row],[Energy %]]&lt;=35,"Low",Table1[[#This Row],[Energy %]]&lt;=70,"Medium",Table1[[#This Row],[Energy %]]&gt;70,"High")</f>
        <v>Medium</v>
      </c>
      <c r="AA772">
        <v>28</v>
      </c>
      <c r="AB772" t="str" cm="1">
        <f t="array" ref="AB772">_xlfn.IFS(Table1[[#This Row],[Acousticness %]]&lt;=35,"Low",Table1[[#This Row],[Acousticness %]]&lt;=70,"Medium",Table1[[#This Row],[Acousticness %]]&gt;70,"High")</f>
        <v>Low</v>
      </c>
      <c r="AC772">
        <v>0</v>
      </c>
      <c r="AD772">
        <v>17</v>
      </c>
      <c r="AE772">
        <v>5</v>
      </c>
    </row>
    <row r="773" spans="1:31" x14ac:dyDescent="0.3">
      <c r="A773" t="s">
        <v>1346</v>
      </c>
      <c r="B773" t="str">
        <f>PROPER(Table1[[#This Row],[track_name]])</f>
        <v>Rich Spirit</v>
      </c>
      <c r="C773" t="s">
        <v>1190</v>
      </c>
      <c r="D773" t="str">
        <f>PROPER(Table1[[#This Row],[artist(s)_name]])</f>
        <v>Kendrick Lamar</v>
      </c>
      <c r="E773">
        <v>1</v>
      </c>
      <c r="F773" s="5">
        <f>IF(Table1[[#This Row],[Artist Count]]&gt;=4, "4+", Table1[[#This Row],[Artist Count]])</f>
        <v>1</v>
      </c>
      <c r="G773">
        <v>2022</v>
      </c>
      <c r="H773">
        <v>5</v>
      </c>
      <c r="I773">
        <v>13</v>
      </c>
      <c r="J773" s="4">
        <f>DATE(Table1[[#This Row],[Released Year]],Table1[[#This Row],[Released Month]],Table1[[#This Row],[Released Day]])</f>
        <v>44694</v>
      </c>
      <c r="K773">
        <v>3486</v>
      </c>
      <c r="L773">
        <v>0</v>
      </c>
      <c r="M773" s="3">
        <v>173702135</v>
      </c>
      <c r="N773">
        <v>20</v>
      </c>
      <c r="O773">
        <v>10</v>
      </c>
      <c r="P773">
        <v>33</v>
      </c>
      <c r="Q773">
        <v>0</v>
      </c>
      <c r="R773">
        <v>0</v>
      </c>
      <c r="S773">
        <v>96</v>
      </c>
      <c r="T773" t="s">
        <v>131</v>
      </c>
      <c r="U773" t="s">
        <v>39</v>
      </c>
      <c r="V773">
        <v>85</v>
      </c>
      <c r="W773" t="str" cm="1">
        <f t="array" ref="W773">_xlfn.IFS(Table1[[#This Row],[Danceability %]]&lt;=35,"Low",Table1[[#This Row],[Danceability %]]&lt;=70,"Medium",Table1[[#This Row],[Danceability %]]&gt;70,"High")</f>
        <v>High</v>
      </c>
      <c r="X773">
        <v>41</v>
      </c>
      <c r="Y773">
        <v>43</v>
      </c>
      <c r="Z773" t="str" cm="1">
        <f t="array" ref="Z773">_xlfn.IFS(Table1[[#This Row],[Energy %]]&lt;=35,"Low",Table1[[#This Row],[Energy %]]&lt;=70,"Medium",Table1[[#This Row],[Energy %]]&gt;70,"High")</f>
        <v>Medium</v>
      </c>
      <c r="AA773">
        <v>39</v>
      </c>
      <c r="AB773" t="str" cm="1">
        <f t="array" ref="AB773">_xlfn.IFS(Table1[[#This Row],[Acousticness %]]&lt;=35,"Low",Table1[[#This Row],[Acousticness %]]&lt;=70,"Medium",Table1[[#This Row],[Acousticness %]]&gt;70,"High")</f>
        <v>Medium</v>
      </c>
      <c r="AC773">
        <v>0</v>
      </c>
      <c r="AD773">
        <v>12</v>
      </c>
      <c r="AE773">
        <v>21</v>
      </c>
    </row>
    <row r="774" spans="1:31" x14ac:dyDescent="0.3">
      <c r="A774" t="s">
        <v>1347</v>
      </c>
      <c r="B774" t="str">
        <f>PROPER(Table1[[#This Row],[track_name]])</f>
        <v>Cooped Up (With Roddy Ricch)</v>
      </c>
      <c r="C774" t="s">
        <v>1348</v>
      </c>
      <c r="D774" t="str">
        <f>PROPER(Table1[[#This Row],[artist(s)_name]])</f>
        <v>Post Malone, Roddy Ricch</v>
      </c>
      <c r="E774">
        <v>2</v>
      </c>
      <c r="F774" s="5">
        <f>IF(Table1[[#This Row],[Artist Count]]&gt;=4, "4+", Table1[[#This Row],[Artist Count]])</f>
        <v>2</v>
      </c>
      <c r="G774">
        <v>2022</v>
      </c>
      <c r="H774">
        <v>5</v>
      </c>
      <c r="I774">
        <v>12</v>
      </c>
      <c r="J774" s="4">
        <f>DATE(Table1[[#This Row],[Released Year]],Table1[[#This Row],[Released Month]],Table1[[#This Row],[Released Day]])</f>
        <v>44693</v>
      </c>
      <c r="K774">
        <v>2942</v>
      </c>
      <c r="L774">
        <v>0</v>
      </c>
      <c r="M774" s="3">
        <v>271666301</v>
      </c>
      <c r="N774">
        <v>42</v>
      </c>
      <c r="O774">
        <v>28</v>
      </c>
      <c r="P774">
        <v>43</v>
      </c>
      <c r="Q774">
        <v>0</v>
      </c>
      <c r="R774">
        <v>0</v>
      </c>
      <c r="S774">
        <v>125</v>
      </c>
      <c r="U774" t="s">
        <v>27</v>
      </c>
      <c r="V774">
        <v>50</v>
      </c>
      <c r="W774" t="str" cm="1">
        <f t="array" ref="W774">_xlfn.IFS(Table1[[#This Row],[Danceability %]]&lt;=35,"Low",Table1[[#This Row],[Danceability %]]&lt;=70,"Medium",Table1[[#This Row],[Danceability %]]&gt;70,"High")</f>
        <v>Medium</v>
      </c>
      <c r="X774">
        <v>39</v>
      </c>
      <c r="Y774">
        <v>78</v>
      </c>
      <c r="Z774" t="str" cm="1">
        <f t="array" ref="Z774">_xlfn.IFS(Table1[[#This Row],[Energy %]]&lt;=35,"Low",Table1[[#This Row],[Energy %]]&lt;=70,"Medium",Table1[[#This Row],[Energy %]]&gt;70,"High")</f>
        <v>High</v>
      </c>
      <c r="AA774">
        <v>4</v>
      </c>
      <c r="AB774" t="str" cm="1">
        <f t="array" ref="AB774">_xlfn.IFS(Table1[[#This Row],[Acousticness %]]&lt;=35,"Low",Table1[[#This Row],[Acousticness %]]&lt;=70,"Medium",Table1[[#This Row],[Acousticness %]]&gt;70,"High")</f>
        <v>Low</v>
      </c>
      <c r="AC774">
        <v>0</v>
      </c>
      <c r="AD774">
        <v>11</v>
      </c>
      <c r="AE774">
        <v>33</v>
      </c>
    </row>
    <row r="775" spans="1:31" x14ac:dyDescent="0.3">
      <c r="A775" t="s">
        <v>1349</v>
      </c>
      <c r="B775" t="str">
        <f>PROPER(Table1[[#This Row],[track_name]])</f>
        <v>Me Fui De Vacaciones</v>
      </c>
      <c r="C775" t="s">
        <v>38</v>
      </c>
      <c r="D775" t="str">
        <f>PROPER(Table1[[#This Row],[artist(s)_name]])</f>
        <v>Bad Bunny</v>
      </c>
      <c r="E775">
        <v>1</v>
      </c>
      <c r="F775" s="5">
        <f>IF(Table1[[#This Row],[Artist Count]]&gt;=4, "4+", Table1[[#This Row],[Artist Count]])</f>
        <v>1</v>
      </c>
      <c r="G775">
        <v>2022</v>
      </c>
      <c r="H775">
        <v>5</v>
      </c>
      <c r="I775">
        <v>6</v>
      </c>
      <c r="J775" s="4">
        <f>DATE(Table1[[#This Row],[Released Year]],Table1[[#This Row],[Released Month]],Table1[[#This Row],[Released Day]])</f>
        <v>44687</v>
      </c>
      <c r="K775">
        <v>1443</v>
      </c>
      <c r="L775">
        <v>0</v>
      </c>
      <c r="M775" s="3">
        <v>305650299</v>
      </c>
      <c r="N775">
        <v>9</v>
      </c>
      <c r="O775">
        <v>11</v>
      </c>
      <c r="P775">
        <v>22</v>
      </c>
      <c r="Q775">
        <v>1</v>
      </c>
      <c r="R775">
        <v>0</v>
      </c>
      <c r="S775">
        <v>85</v>
      </c>
      <c r="T775" t="s">
        <v>131</v>
      </c>
      <c r="U775" t="s">
        <v>27</v>
      </c>
      <c r="V775">
        <v>71</v>
      </c>
      <c r="W775" t="str" cm="1">
        <f t="array" ref="W775">_xlfn.IFS(Table1[[#This Row],[Danceability %]]&lt;=35,"Low",Table1[[#This Row],[Danceability %]]&lt;=70,"Medium",Table1[[#This Row],[Danceability %]]&gt;70,"High")</f>
        <v>High</v>
      </c>
      <c r="X775">
        <v>43</v>
      </c>
      <c r="Y775">
        <v>65</v>
      </c>
      <c r="Z775" t="str" cm="1">
        <f t="array" ref="Z775">_xlfn.IFS(Table1[[#This Row],[Energy %]]&lt;=35,"Low",Table1[[#This Row],[Energy %]]&lt;=70,"Medium",Table1[[#This Row],[Energy %]]&gt;70,"High")</f>
        <v>Medium</v>
      </c>
      <c r="AA775">
        <v>23</v>
      </c>
      <c r="AB775" t="str" cm="1">
        <f t="array" ref="AB775">_xlfn.IFS(Table1[[#This Row],[Acousticness %]]&lt;=35,"Low",Table1[[#This Row],[Acousticness %]]&lt;=70,"Medium",Table1[[#This Row],[Acousticness %]]&gt;70,"High")</f>
        <v>Low</v>
      </c>
      <c r="AC775">
        <v>0</v>
      </c>
      <c r="AD775">
        <v>9</v>
      </c>
      <c r="AE775">
        <v>5</v>
      </c>
    </row>
    <row r="776" spans="1:31" x14ac:dyDescent="0.3">
      <c r="A776" t="s">
        <v>1350</v>
      </c>
      <c r="B776" t="str">
        <f>PROPER(Table1[[#This Row],[track_name]])</f>
        <v>Silent Hill</v>
      </c>
      <c r="C776" t="s">
        <v>1351</v>
      </c>
      <c r="D776" t="str">
        <f>PROPER(Table1[[#This Row],[artist(s)_name]])</f>
        <v>Kendrick Lamar, Kodak Black</v>
      </c>
      <c r="E776">
        <v>2</v>
      </c>
      <c r="F776" s="5">
        <f>IF(Table1[[#This Row],[Artist Count]]&gt;=4, "4+", Table1[[#This Row],[Artist Count]])</f>
        <v>2</v>
      </c>
      <c r="G776">
        <v>2022</v>
      </c>
      <c r="H776">
        <v>5</v>
      </c>
      <c r="I776">
        <v>13</v>
      </c>
      <c r="J776" s="4">
        <f>DATE(Table1[[#This Row],[Released Year]],Table1[[#This Row],[Released Month]],Table1[[#This Row],[Released Day]])</f>
        <v>44694</v>
      </c>
      <c r="K776">
        <v>3028</v>
      </c>
      <c r="L776">
        <v>0</v>
      </c>
      <c r="M776" s="3">
        <v>123216717</v>
      </c>
      <c r="N776">
        <v>22</v>
      </c>
      <c r="O776">
        <v>0</v>
      </c>
      <c r="P776">
        <v>23</v>
      </c>
      <c r="Q776">
        <v>0</v>
      </c>
      <c r="R776">
        <v>0</v>
      </c>
      <c r="S776">
        <v>140</v>
      </c>
      <c r="T776" t="s">
        <v>30</v>
      </c>
      <c r="U776" t="s">
        <v>39</v>
      </c>
      <c r="V776">
        <v>92</v>
      </c>
      <c r="W776" t="str" cm="1">
        <f t="array" ref="W776">_xlfn.IFS(Table1[[#This Row],[Danceability %]]&lt;=35,"Low",Table1[[#This Row],[Danceability %]]&lt;=70,"Medium",Table1[[#This Row],[Danceability %]]&gt;70,"High")</f>
        <v>High</v>
      </c>
      <c r="X776">
        <v>78</v>
      </c>
      <c r="Y776">
        <v>57</v>
      </c>
      <c r="Z776" t="str" cm="1">
        <f t="array" ref="Z776">_xlfn.IFS(Table1[[#This Row],[Energy %]]&lt;=35,"Low",Table1[[#This Row],[Energy %]]&lt;=70,"Medium",Table1[[#This Row],[Energy %]]&gt;70,"High")</f>
        <v>Medium</v>
      </c>
      <c r="AA776">
        <v>46</v>
      </c>
      <c r="AB776" t="str" cm="1">
        <f t="array" ref="AB776">_xlfn.IFS(Table1[[#This Row],[Acousticness %]]&lt;=35,"Low",Table1[[#This Row],[Acousticness %]]&lt;=70,"Medium",Table1[[#This Row],[Acousticness %]]&gt;70,"High")</f>
        <v>Medium</v>
      </c>
      <c r="AC776">
        <v>0</v>
      </c>
      <c r="AD776">
        <v>14</v>
      </c>
      <c r="AE776">
        <v>9</v>
      </c>
    </row>
    <row r="777" spans="1:31" x14ac:dyDescent="0.3">
      <c r="A777" t="s">
        <v>1352</v>
      </c>
      <c r="B777" t="str">
        <f>PROPER(Table1[[#This Row],[track_name]])</f>
        <v>La Corriente</v>
      </c>
      <c r="C777" t="s">
        <v>1353</v>
      </c>
      <c r="D777" t="str">
        <f>PROPER(Table1[[#This Row],[artist(s)_name]])</f>
        <v>Tony Dize, Bad Bunny</v>
      </c>
      <c r="E777">
        <v>2</v>
      </c>
      <c r="F777" s="5">
        <f>IF(Table1[[#This Row],[Artist Count]]&gt;=4, "4+", Table1[[#This Row],[Artist Count]])</f>
        <v>2</v>
      </c>
      <c r="G777">
        <v>2022</v>
      </c>
      <c r="H777">
        <v>5</v>
      </c>
      <c r="I777">
        <v>6</v>
      </c>
      <c r="J777" s="4">
        <f>DATE(Table1[[#This Row],[Released Year]],Table1[[#This Row],[Released Month]],Table1[[#This Row],[Released Day]])</f>
        <v>44687</v>
      </c>
      <c r="K777">
        <v>1796</v>
      </c>
      <c r="L777">
        <v>8</v>
      </c>
      <c r="M777" s="3">
        <v>479655659</v>
      </c>
      <c r="N777">
        <v>8</v>
      </c>
      <c r="O777">
        <v>25</v>
      </c>
      <c r="P777">
        <v>18</v>
      </c>
      <c r="Q777">
        <v>1</v>
      </c>
      <c r="R777">
        <v>0</v>
      </c>
      <c r="S777">
        <v>196</v>
      </c>
      <c r="T777" t="s">
        <v>26</v>
      </c>
      <c r="U777" t="s">
        <v>39</v>
      </c>
      <c r="V777">
        <v>66</v>
      </c>
      <c r="W777" t="str" cm="1">
        <f t="array" ref="W777">_xlfn.IFS(Table1[[#This Row],[Danceability %]]&lt;=35,"Low",Table1[[#This Row],[Danceability %]]&lt;=70,"Medium",Table1[[#This Row],[Danceability %]]&gt;70,"High")</f>
        <v>Medium</v>
      </c>
      <c r="X777">
        <v>58</v>
      </c>
      <c r="Y777">
        <v>79</v>
      </c>
      <c r="Z777" t="str" cm="1">
        <f t="array" ref="Z777">_xlfn.IFS(Table1[[#This Row],[Energy %]]&lt;=35,"Low",Table1[[#This Row],[Energy %]]&lt;=70,"Medium",Table1[[#This Row],[Energy %]]&gt;70,"High")</f>
        <v>High</v>
      </c>
      <c r="AA777">
        <v>23</v>
      </c>
      <c r="AB777" t="str" cm="1">
        <f t="array" ref="AB777">_xlfn.IFS(Table1[[#This Row],[Acousticness %]]&lt;=35,"Low",Table1[[#This Row],[Acousticness %]]&lt;=70,"Medium",Table1[[#This Row],[Acousticness %]]&gt;70,"High")</f>
        <v>Low</v>
      </c>
      <c r="AC777">
        <v>0</v>
      </c>
      <c r="AD777">
        <v>22</v>
      </c>
      <c r="AE777">
        <v>20</v>
      </c>
    </row>
    <row r="778" spans="1:31" x14ac:dyDescent="0.3">
      <c r="A778" t="s">
        <v>1354</v>
      </c>
      <c r="B778" t="str">
        <f>PROPER(Table1[[#This Row],[track_name]])</f>
        <v>Count Me Out</v>
      </c>
      <c r="C778" t="s">
        <v>1190</v>
      </c>
      <c r="D778" t="str">
        <f>PROPER(Table1[[#This Row],[artist(s)_name]])</f>
        <v>Kendrick Lamar</v>
      </c>
      <c r="E778">
        <v>1</v>
      </c>
      <c r="F778" s="5">
        <f>IF(Table1[[#This Row],[Artist Count]]&gt;=4, "4+", Table1[[#This Row],[Artist Count]])</f>
        <v>1</v>
      </c>
      <c r="G778">
        <v>2022</v>
      </c>
      <c r="H778">
        <v>5</v>
      </c>
      <c r="I778">
        <v>13</v>
      </c>
      <c r="J778" s="4">
        <f>DATE(Table1[[#This Row],[Released Year]],Table1[[#This Row],[Released Month]],Table1[[#This Row],[Released Day]])</f>
        <v>44694</v>
      </c>
      <c r="K778">
        <v>2729</v>
      </c>
      <c r="L778">
        <v>0</v>
      </c>
      <c r="M778" s="3">
        <v>126191104</v>
      </c>
      <c r="N778">
        <v>3</v>
      </c>
      <c r="O778">
        <v>7</v>
      </c>
      <c r="P778">
        <v>13</v>
      </c>
      <c r="Q778">
        <v>0</v>
      </c>
      <c r="R778">
        <v>1</v>
      </c>
      <c r="S778">
        <v>134</v>
      </c>
      <c r="T778" t="s">
        <v>73</v>
      </c>
      <c r="U778" t="s">
        <v>27</v>
      </c>
      <c r="V778">
        <v>78</v>
      </c>
      <c r="W778" t="str" cm="1">
        <f t="array" ref="W778">_xlfn.IFS(Table1[[#This Row],[Danceability %]]&lt;=35,"Low",Table1[[#This Row],[Danceability %]]&lt;=70,"Medium",Table1[[#This Row],[Danceability %]]&gt;70,"High")</f>
        <v>High</v>
      </c>
      <c r="X778">
        <v>51</v>
      </c>
      <c r="Y778">
        <v>43</v>
      </c>
      <c r="Z778" t="str" cm="1">
        <f t="array" ref="Z778">_xlfn.IFS(Table1[[#This Row],[Energy %]]&lt;=35,"Low",Table1[[#This Row],[Energy %]]&lt;=70,"Medium",Table1[[#This Row],[Energy %]]&gt;70,"High")</f>
        <v>Medium</v>
      </c>
      <c r="AA778">
        <v>69</v>
      </c>
      <c r="AB778" t="str" cm="1">
        <f t="array" ref="AB778">_xlfn.IFS(Table1[[#This Row],[Acousticness %]]&lt;=35,"Low",Table1[[#This Row],[Acousticness %]]&lt;=70,"Medium",Table1[[#This Row],[Acousticness %]]&gt;70,"High")</f>
        <v>Medium</v>
      </c>
      <c r="AC778">
        <v>0</v>
      </c>
      <c r="AD778">
        <v>14</v>
      </c>
      <c r="AE778">
        <v>9</v>
      </c>
    </row>
    <row r="779" spans="1:31" x14ac:dyDescent="0.3">
      <c r="A779" t="s">
        <v>1355</v>
      </c>
      <c r="B779" t="str">
        <f>PROPER(Table1[[#This Row],[track_name]])</f>
        <v>Andrea</v>
      </c>
      <c r="C779" t="s">
        <v>1356</v>
      </c>
      <c r="D779" t="str">
        <f>PROPER(Table1[[#This Row],[artist(s)_name]])</f>
        <v>Buscabulla, Bad Bunny</v>
      </c>
      <c r="E779">
        <v>2</v>
      </c>
      <c r="F779" s="5">
        <f>IF(Table1[[#This Row],[Artist Count]]&gt;=4, "4+", Table1[[#This Row],[Artist Count]])</f>
        <v>2</v>
      </c>
      <c r="G779">
        <v>2022</v>
      </c>
      <c r="H779">
        <v>5</v>
      </c>
      <c r="I779">
        <v>6</v>
      </c>
      <c r="J779" s="4">
        <f>DATE(Table1[[#This Row],[Released Year]],Table1[[#This Row],[Released Month]],Table1[[#This Row],[Released Day]])</f>
        <v>44687</v>
      </c>
      <c r="K779">
        <v>1195</v>
      </c>
      <c r="L779">
        <v>0</v>
      </c>
      <c r="M779" s="3">
        <v>344055883</v>
      </c>
      <c r="N779">
        <v>8</v>
      </c>
      <c r="O779">
        <v>30</v>
      </c>
      <c r="P779">
        <v>13</v>
      </c>
      <c r="Q779">
        <v>1</v>
      </c>
      <c r="R779">
        <v>1</v>
      </c>
      <c r="S779">
        <v>103</v>
      </c>
      <c r="T779" t="s">
        <v>30</v>
      </c>
      <c r="U779" t="s">
        <v>39</v>
      </c>
      <c r="V779">
        <v>80</v>
      </c>
      <c r="W779" t="str" cm="1">
        <f t="array" ref="W779">_xlfn.IFS(Table1[[#This Row],[Danceability %]]&lt;=35,"Low",Table1[[#This Row],[Danceability %]]&lt;=70,"Medium",Table1[[#This Row],[Danceability %]]&gt;70,"High")</f>
        <v>High</v>
      </c>
      <c r="X779">
        <v>45</v>
      </c>
      <c r="Y779">
        <v>62</v>
      </c>
      <c r="Z779" t="str" cm="1">
        <f t="array" ref="Z779">_xlfn.IFS(Table1[[#This Row],[Energy %]]&lt;=35,"Low",Table1[[#This Row],[Energy %]]&lt;=70,"Medium",Table1[[#This Row],[Energy %]]&gt;70,"High")</f>
        <v>Medium</v>
      </c>
      <c r="AA779">
        <v>76</v>
      </c>
      <c r="AB779" t="str" cm="1">
        <f t="array" ref="AB779">_xlfn.IFS(Table1[[#This Row],[Acousticness %]]&lt;=35,"Low",Table1[[#This Row],[Acousticness %]]&lt;=70,"Medium",Table1[[#This Row],[Acousticness %]]&gt;70,"High")</f>
        <v>High</v>
      </c>
      <c r="AC779">
        <v>0</v>
      </c>
      <c r="AD779">
        <v>10</v>
      </c>
      <c r="AE779">
        <v>38</v>
      </c>
    </row>
    <row r="780" spans="1:31" x14ac:dyDescent="0.3">
      <c r="A780" t="s">
        <v>1357</v>
      </c>
      <c r="B780" t="str">
        <f>PROPER(Table1[[#This Row],[track_name]])</f>
        <v>Dos Mil 16</v>
      </c>
      <c r="C780" t="s">
        <v>38</v>
      </c>
      <c r="D780" t="str">
        <f>PROPER(Table1[[#This Row],[artist(s)_name]])</f>
        <v>Bad Bunny</v>
      </c>
      <c r="E780">
        <v>1</v>
      </c>
      <c r="F780" s="5">
        <f>IF(Table1[[#This Row],[Artist Count]]&gt;=4, "4+", Table1[[#This Row],[Artist Count]])</f>
        <v>1</v>
      </c>
      <c r="G780">
        <v>2022</v>
      </c>
      <c r="H780">
        <v>5</v>
      </c>
      <c r="I780">
        <v>6</v>
      </c>
      <c r="J780" s="4">
        <f>DATE(Table1[[#This Row],[Released Year]],Table1[[#This Row],[Released Month]],Table1[[#This Row],[Released Day]])</f>
        <v>44687</v>
      </c>
      <c r="K780">
        <v>892</v>
      </c>
      <c r="L780">
        <v>3</v>
      </c>
      <c r="M780" s="3">
        <v>338422004</v>
      </c>
      <c r="N780">
        <v>10</v>
      </c>
      <c r="O780">
        <v>24</v>
      </c>
      <c r="P780">
        <v>11</v>
      </c>
      <c r="Q780">
        <v>0</v>
      </c>
      <c r="R780">
        <v>0</v>
      </c>
      <c r="S780">
        <v>130</v>
      </c>
      <c r="T780" t="s">
        <v>30</v>
      </c>
      <c r="U780" t="s">
        <v>27</v>
      </c>
      <c r="V780">
        <v>82</v>
      </c>
      <c r="W780" t="str" cm="1">
        <f t="array" ref="W780">_xlfn.IFS(Table1[[#This Row],[Danceability %]]&lt;=35,"Low",Table1[[#This Row],[Danceability %]]&lt;=70,"Medium",Table1[[#This Row],[Danceability %]]&gt;70,"High")</f>
        <v>High</v>
      </c>
      <c r="X780">
        <v>50</v>
      </c>
      <c r="Y780">
        <v>67</v>
      </c>
      <c r="Z780" t="str" cm="1">
        <f t="array" ref="Z780">_xlfn.IFS(Table1[[#This Row],[Energy %]]&lt;=35,"Low",Table1[[#This Row],[Energy %]]&lt;=70,"Medium",Table1[[#This Row],[Energy %]]&gt;70,"High")</f>
        <v>Medium</v>
      </c>
      <c r="AA780">
        <v>12</v>
      </c>
      <c r="AB780" t="str" cm="1">
        <f t="array" ref="AB780">_xlfn.IFS(Table1[[#This Row],[Acousticness %]]&lt;=35,"Low",Table1[[#This Row],[Acousticness %]]&lt;=70,"Medium",Table1[[#This Row],[Acousticness %]]&gt;70,"High")</f>
        <v>Low</v>
      </c>
      <c r="AC780">
        <v>0</v>
      </c>
      <c r="AD780">
        <v>13</v>
      </c>
      <c r="AE780">
        <v>5</v>
      </c>
    </row>
    <row r="781" spans="1:31" x14ac:dyDescent="0.3">
      <c r="A781" t="s">
        <v>1358</v>
      </c>
      <c r="B781" t="str">
        <f>PROPER(Table1[[#This Row],[track_name]])</f>
        <v>We Cry Together</v>
      </c>
      <c r="C781" t="s">
        <v>1359</v>
      </c>
      <c r="D781" t="str">
        <f>PROPER(Table1[[#This Row],[artist(s)_name]])</f>
        <v>Kendrick Lamar, Taylour Paige</v>
      </c>
      <c r="E781">
        <v>2</v>
      </c>
      <c r="F781" s="5">
        <f>IF(Table1[[#This Row],[Artist Count]]&gt;=4, "4+", Table1[[#This Row],[Artist Count]])</f>
        <v>2</v>
      </c>
      <c r="G781">
        <v>2022</v>
      </c>
      <c r="H781">
        <v>5</v>
      </c>
      <c r="I781">
        <v>13</v>
      </c>
      <c r="J781" s="4">
        <f>DATE(Table1[[#This Row],[Released Year]],Table1[[#This Row],[Released Month]],Table1[[#This Row],[Released Day]])</f>
        <v>44694</v>
      </c>
      <c r="K781">
        <v>1635</v>
      </c>
      <c r="L781">
        <v>0</v>
      </c>
      <c r="M781" s="3">
        <v>68895644</v>
      </c>
      <c r="N781">
        <v>4</v>
      </c>
      <c r="O781">
        <v>1</v>
      </c>
      <c r="P781">
        <v>6</v>
      </c>
      <c r="Q781">
        <v>0</v>
      </c>
      <c r="R781">
        <v>0</v>
      </c>
      <c r="S781">
        <v>108</v>
      </c>
      <c r="T781" t="s">
        <v>26</v>
      </c>
      <c r="U781" t="s">
        <v>27</v>
      </c>
      <c r="V781">
        <v>65</v>
      </c>
      <c r="W781" t="str" cm="1">
        <f t="array" ref="W781">_xlfn.IFS(Table1[[#This Row],[Danceability %]]&lt;=35,"Low",Table1[[#This Row],[Danceability %]]&lt;=70,"Medium",Table1[[#This Row],[Danceability %]]&gt;70,"High")</f>
        <v>Medium</v>
      </c>
      <c r="X781">
        <v>52</v>
      </c>
      <c r="Y781">
        <v>69</v>
      </c>
      <c r="Z781" t="str" cm="1">
        <f t="array" ref="Z781">_xlfn.IFS(Table1[[#This Row],[Energy %]]&lt;=35,"Low",Table1[[#This Row],[Energy %]]&lt;=70,"Medium",Table1[[#This Row],[Energy %]]&gt;70,"High")</f>
        <v>Medium</v>
      </c>
      <c r="AA781">
        <v>31</v>
      </c>
      <c r="AB781" t="str" cm="1">
        <f t="array" ref="AB781">_xlfn.IFS(Table1[[#This Row],[Acousticness %]]&lt;=35,"Low",Table1[[#This Row],[Acousticness %]]&lt;=70,"Medium",Table1[[#This Row],[Acousticness %]]&gt;70,"High")</f>
        <v>Low</v>
      </c>
      <c r="AC781">
        <v>0</v>
      </c>
      <c r="AD781">
        <v>8</v>
      </c>
      <c r="AE781">
        <v>36</v>
      </c>
    </row>
    <row r="782" spans="1:31" x14ac:dyDescent="0.3">
      <c r="A782" t="s">
        <v>1360</v>
      </c>
      <c r="B782" t="str">
        <f>PROPER(Table1[[#This Row],[track_name]])</f>
        <v>Savior</v>
      </c>
      <c r="C782" t="s">
        <v>1361</v>
      </c>
      <c r="D782" t="str">
        <f>PROPER(Table1[[#This Row],[artist(s)_name]])</f>
        <v>Kendrick Lamar, Sam Dew, Baby Keem</v>
      </c>
      <c r="E782">
        <v>3</v>
      </c>
      <c r="F782" s="5">
        <f>IF(Table1[[#This Row],[Artist Count]]&gt;=4, "4+", Table1[[#This Row],[Artist Count]])</f>
        <v>3</v>
      </c>
      <c r="G782">
        <v>2022</v>
      </c>
      <c r="H782">
        <v>5</v>
      </c>
      <c r="I782">
        <v>13</v>
      </c>
      <c r="J782" s="4">
        <f>DATE(Table1[[#This Row],[Released Year]],Table1[[#This Row],[Released Month]],Table1[[#This Row],[Released Day]])</f>
        <v>44694</v>
      </c>
      <c r="K782">
        <v>2291</v>
      </c>
      <c r="L782">
        <v>0</v>
      </c>
      <c r="M782" s="3">
        <v>86176890</v>
      </c>
      <c r="N782">
        <v>9</v>
      </c>
      <c r="O782">
        <v>0</v>
      </c>
      <c r="P782">
        <v>8</v>
      </c>
      <c r="Q782">
        <v>0</v>
      </c>
      <c r="R782">
        <v>0</v>
      </c>
      <c r="S782">
        <v>123</v>
      </c>
      <c r="T782" t="s">
        <v>64</v>
      </c>
      <c r="U782" t="s">
        <v>27</v>
      </c>
      <c r="V782">
        <v>61</v>
      </c>
      <c r="W782" t="str" cm="1">
        <f t="array" ref="W782">_xlfn.IFS(Table1[[#This Row],[Danceability %]]&lt;=35,"Low",Table1[[#This Row],[Danceability %]]&lt;=70,"Medium",Table1[[#This Row],[Danceability %]]&gt;70,"High")</f>
        <v>Medium</v>
      </c>
      <c r="X782">
        <v>66</v>
      </c>
      <c r="Y782">
        <v>71</v>
      </c>
      <c r="Z782" t="str" cm="1">
        <f t="array" ref="Z782">_xlfn.IFS(Table1[[#This Row],[Energy %]]&lt;=35,"Low",Table1[[#This Row],[Energy %]]&lt;=70,"Medium",Table1[[#This Row],[Energy %]]&gt;70,"High")</f>
        <v>High</v>
      </c>
      <c r="AA782">
        <v>53</v>
      </c>
      <c r="AB782" t="str" cm="1">
        <f t="array" ref="AB782">_xlfn.IFS(Table1[[#This Row],[Acousticness %]]&lt;=35,"Low",Table1[[#This Row],[Acousticness %]]&lt;=70,"Medium",Table1[[#This Row],[Acousticness %]]&gt;70,"High")</f>
        <v>Medium</v>
      </c>
      <c r="AC782">
        <v>0</v>
      </c>
      <c r="AD782">
        <v>32</v>
      </c>
      <c r="AE782">
        <v>46</v>
      </c>
    </row>
    <row r="783" spans="1:31" x14ac:dyDescent="0.3">
      <c r="A783" t="s">
        <v>1362</v>
      </c>
      <c r="B783" t="str">
        <f>PROPER(Table1[[#This Row],[track_name]])</f>
        <v>Un Coco</v>
      </c>
      <c r="C783" t="s">
        <v>38</v>
      </c>
      <c r="D783" t="str">
        <f>PROPER(Table1[[#This Row],[artist(s)_name]])</f>
        <v>Bad Bunny</v>
      </c>
      <c r="E783">
        <v>1</v>
      </c>
      <c r="F783" s="5">
        <f>IF(Table1[[#This Row],[Artist Count]]&gt;=4, "4+", Table1[[#This Row],[Artist Count]])</f>
        <v>1</v>
      </c>
      <c r="G783">
        <v>2022</v>
      </c>
      <c r="H783">
        <v>5</v>
      </c>
      <c r="I783">
        <v>6</v>
      </c>
      <c r="J783" s="4">
        <f>DATE(Table1[[#This Row],[Released Year]],Table1[[#This Row],[Released Month]],Table1[[#This Row],[Released Day]])</f>
        <v>44687</v>
      </c>
      <c r="K783">
        <v>1029</v>
      </c>
      <c r="L783">
        <v>28</v>
      </c>
      <c r="M783" s="3">
        <v>403231558</v>
      </c>
      <c r="N783">
        <v>5</v>
      </c>
      <c r="O783">
        <v>28</v>
      </c>
      <c r="P783">
        <v>9</v>
      </c>
      <c r="Q783">
        <v>0</v>
      </c>
      <c r="R783">
        <v>0</v>
      </c>
      <c r="S783">
        <v>152</v>
      </c>
      <c r="T783" t="s">
        <v>26</v>
      </c>
      <c r="U783" t="s">
        <v>27</v>
      </c>
      <c r="V783">
        <v>84</v>
      </c>
      <c r="W783" t="str" cm="1">
        <f t="array" ref="W783">_xlfn.IFS(Table1[[#This Row],[Danceability %]]&lt;=35,"Low",Table1[[#This Row],[Danceability %]]&lt;=70,"Medium",Table1[[#This Row],[Danceability %]]&gt;70,"High")</f>
        <v>High</v>
      </c>
      <c r="X783">
        <v>74</v>
      </c>
      <c r="Y783">
        <v>69</v>
      </c>
      <c r="Z783" t="str" cm="1">
        <f t="array" ref="Z783">_xlfn.IFS(Table1[[#This Row],[Energy %]]&lt;=35,"Low",Table1[[#This Row],[Energy %]]&lt;=70,"Medium",Table1[[#This Row],[Energy %]]&gt;70,"High")</f>
        <v>Medium</v>
      </c>
      <c r="AA783">
        <v>21</v>
      </c>
      <c r="AB783" t="str" cm="1">
        <f t="array" ref="AB783">_xlfn.IFS(Table1[[#This Row],[Acousticness %]]&lt;=35,"Low",Table1[[#This Row],[Acousticness %]]&lt;=70,"Medium",Table1[[#This Row],[Acousticness %]]&gt;70,"High")</f>
        <v>Low</v>
      </c>
      <c r="AC783">
        <v>0</v>
      </c>
      <c r="AD783">
        <v>18</v>
      </c>
      <c r="AE783">
        <v>6</v>
      </c>
    </row>
    <row r="784" spans="1:31" x14ac:dyDescent="0.3">
      <c r="A784" t="s">
        <v>1363</v>
      </c>
      <c r="B784" t="str">
        <f>PROPER(Table1[[#This Row],[track_name]])</f>
        <v>Otro Atardecer</v>
      </c>
      <c r="C784" t="s">
        <v>1364</v>
      </c>
      <c r="D784" t="str">
        <f>PROPER(Table1[[#This Row],[artist(s)_name]])</f>
        <v>Bad Bunny, The Marï¿½Ï</v>
      </c>
      <c r="E784">
        <v>2</v>
      </c>
      <c r="F784" s="5">
        <f>IF(Table1[[#This Row],[Artist Count]]&gt;=4, "4+", Table1[[#This Row],[Artist Count]])</f>
        <v>2</v>
      </c>
      <c r="G784">
        <v>2022</v>
      </c>
      <c r="H784">
        <v>5</v>
      </c>
      <c r="I784">
        <v>6</v>
      </c>
      <c r="J784" s="4">
        <f>DATE(Table1[[#This Row],[Released Year]],Table1[[#This Row],[Released Month]],Table1[[#This Row],[Released Day]])</f>
        <v>44687</v>
      </c>
      <c r="K784">
        <v>1681</v>
      </c>
      <c r="L784">
        <v>7</v>
      </c>
      <c r="M784" s="3">
        <v>319546754</v>
      </c>
      <c r="N784">
        <v>10</v>
      </c>
      <c r="O784">
        <v>30</v>
      </c>
      <c r="P784">
        <v>13</v>
      </c>
      <c r="Q784">
        <v>0</v>
      </c>
      <c r="R784">
        <v>33</v>
      </c>
      <c r="S784">
        <v>108</v>
      </c>
      <c r="T784" t="s">
        <v>50</v>
      </c>
      <c r="U784" t="s">
        <v>27</v>
      </c>
      <c r="V784">
        <v>78</v>
      </c>
      <c r="W784" t="str" cm="1">
        <f t="array" ref="W784">_xlfn.IFS(Table1[[#This Row],[Danceability %]]&lt;=35,"Low",Table1[[#This Row],[Danceability %]]&lt;=70,"Medium",Table1[[#This Row],[Danceability %]]&gt;70,"High")</f>
        <v>High</v>
      </c>
      <c r="X784">
        <v>55</v>
      </c>
      <c r="Y784">
        <v>60</v>
      </c>
      <c r="Z784" t="str" cm="1">
        <f t="array" ref="Z784">_xlfn.IFS(Table1[[#This Row],[Energy %]]&lt;=35,"Low",Table1[[#This Row],[Energy %]]&lt;=70,"Medium",Table1[[#This Row],[Energy %]]&gt;70,"High")</f>
        <v>Medium</v>
      </c>
      <c r="AA784">
        <v>59</v>
      </c>
      <c r="AB784" t="str" cm="1">
        <f t="array" ref="AB784">_xlfn.IFS(Table1[[#This Row],[Acousticness %]]&lt;=35,"Low",Table1[[#This Row],[Acousticness %]]&lt;=70,"Medium",Table1[[#This Row],[Acousticness %]]&gt;70,"High")</f>
        <v>Medium</v>
      </c>
      <c r="AC784">
        <v>0</v>
      </c>
      <c r="AD784">
        <v>7</v>
      </c>
      <c r="AE784">
        <v>4</v>
      </c>
    </row>
    <row r="785" spans="1:31" x14ac:dyDescent="0.3">
      <c r="A785" t="s">
        <v>1365</v>
      </c>
      <c r="B785" t="str">
        <f>PROPER(Table1[[#This Row],[track_name]])</f>
        <v>Worldwide Steppers</v>
      </c>
      <c r="C785" t="s">
        <v>1190</v>
      </c>
      <c r="D785" t="str">
        <f>PROPER(Table1[[#This Row],[artist(s)_name]])</f>
        <v>Kendrick Lamar</v>
      </c>
      <c r="E785">
        <v>1</v>
      </c>
      <c r="F785" s="5">
        <f>IF(Table1[[#This Row],[Artist Count]]&gt;=4, "4+", Table1[[#This Row],[Artist Count]])</f>
        <v>1</v>
      </c>
      <c r="G785">
        <v>2022</v>
      </c>
      <c r="H785">
        <v>5</v>
      </c>
      <c r="I785">
        <v>13</v>
      </c>
      <c r="J785" s="4">
        <f>DATE(Table1[[#This Row],[Released Year]],Table1[[#This Row],[Released Month]],Table1[[#This Row],[Released Day]])</f>
        <v>44694</v>
      </c>
      <c r="K785">
        <v>1480</v>
      </c>
      <c r="L785">
        <v>0</v>
      </c>
      <c r="M785" s="3">
        <v>61739839</v>
      </c>
      <c r="N785">
        <v>1</v>
      </c>
      <c r="O785">
        <v>0</v>
      </c>
      <c r="P785">
        <v>5</v>
      </c>
      <c r="Q785">
        <v>0</v>
      </c>
      <c r="R785">
        <v>0</v>
      </c>
      <c r="S785">
        <v>72</v>
      </c>
      <c r="T785" t="s">
        <v>131</v>
      </c>
      <c r="U785" t="s">
        <v>39</v>
      </c>
      <c r="V785">
        <v>56</v>
      </c>
      <c r="W785" t="str" cm="1">
        <f t="array" ref="W785">_xlfn.IFS(Table1[[#This Row],[Danceability %]]&lt;=35,"Low",Table1[[#This Row],[Danceability %]]&lt;=70,"Medium",Table1[[#This Row],[Danceability %]]&gt;70,"High")</f>
        <v>Medium</v>
      </c>
      <c r="X785">
        <v>56</v>
      </c>
      <c r="Y785">
        <v>47</v>
      </c>
      <c r="Z785" t="str" cm="1">
        <f t="array" ref="Z785">_xlfn.IFS(Table1[[#This Row],[Energy %]]&lt;=35,"Low",Table1[[#This Row],[Energy %]]&lt;=70,"Medium",Table1[[#This Row],[Energy %]]&gt;70,"High")</f>
        <v>Medium</v>
      </c>
      <c r="AA785">
        <v>76</v>
      </c>
      <c r="AB785" t="str" cm="1">
        <f t="array" ref="AB785">_xlfn.IFS(Table1[[#This Row],[Acousticness %]]&lt;=35,"Low",Table1[[#This Row],[Acousticness %]]&lt;=70,"Medium",Table1[[#This Row],[Acousticness %]]&gt;70,"High")</f>
        <v>High</v>
      </c>
      <c r="AC785">
        <v>0</v>
      </c>
      <c r="AD785">
        <v>8</v>
      </c>
      <c r="AE785">
        <v>36</v>
      </c>
    </row>
    <row r="786" spans="1:31" x14ac:dyDescent="0.3">
      <c r="A786" t="s">
        <v>1366</v>
      </c>
      <c r="B786" t="str">
        <f>PROPER(Table1[[#This Row],[track_name]])</f>
        <v>Aguacero</v>
      </c>
      <c r="C786" t="s">
        <v>38</v>
      </c>
      <c r="D786" t="str">
        <f>PROPER(Table1[[#This Row],[artist(s)_name]])</f>
        <v>Bad Bunny</v>
      </c>
      <c r="E786">
        <v>1</v>
      </c>
      <c r="F786" s="5">
        <f>IF(Table1[[#This Row],[Artist Count]]&gt;=4, "4+", Table1[[#This Row],[Artist Count]])</f>
        <v>1</v>
      </c>
      <c r="G786">
        <v>2022</v>
      </c>
      <c r="H786">
        <v>5</v>
      </c>
      <c r="I786">
        <v>6</v>
      </c>
      <c r="J786" s="4">
        <f>DATE(Table1[[#This Row],[Released Year]],Table1[[#This Row],[Released Month]],Table1[[#This Row],[Released Day]])</f>
        <v>44687</v>
      </c>
      <c r="K786">
        <v>829</v>
      </c>
      <c r="L786">
        <v>0</v>
      </c>
      <c r="M786" s="3">
        <v>283359161</v>
      </c>
      <c r="N786">
        <v>4</v>
      </c>
      <c r="O786">
        <v>15</v>
      </c>
      <c r="P786">
        <v>10</v>
      </c>
      <c r="Q786">
        <v>0</v>
      </c>
      <c r="R786">
        <v>0</v>
      </c>
      <c r="S786">
        <v>121</v>
      </c>
      <c r="T786" t="s">
        <v>53</v>
      </c>
      <c r="U786" t="s">
        <v>39</v>
      </c>
      <c r="V786">
        <v>86</v>
      </c>
      <c r="W786" t="str" cm="1">
        <f t="array" ref="W786">_xlfn.IFS(Table1[[#This Row],[Danceability %]]&lt;=35,"Low",Table1[[#This Row],[Danceability %]]&lt;=70,"Medium",Table1[[#This Row],[Danceability %]]&gt;70,"High")</f>
        <v>High</v>
      </c>
      <c r="X786">
        <v>67</v>
      </c>
      <c r="Y786">
        <v>65</v>
      </c>
      <c r="Z786" t="str" cm="1">
        <f t="array" ref="Z786">_xlfn.IFS(Table1[[#This Row],[Energy %]]&lt;=35,"Low",Table1[[#This Row],[Energy %]]&lt;=70,"Medium",Table1[[#This Row],[Energy %]]&gt;70,"High")</f>
        <v>Medium</v>
      </c>
      <c r="AA786">
        <v>42</v>
      </c>
      <c r="AB786" t="str" cm="1">
        <f t="array" ref="AB786">_xlfn.IFS(Table1[[#This Row],[Acousticness %]]&lt;=35,"Low",Table1[[#This Row],[Acousticness %]]&lt;=70,"Medium",Table1[[#This Row],[Acousticness %]]&gt;70,"High")</f>
        <v>Medium</v>
      </c>
      <c r="AC786">
        <v>0</v>
      </c>
      <c r="AD786">
        <v>35</v>
      </c>
      <c r="AE786">
        <v>7</v>
      </c>
    </row>
    <row r="787" spans="1:31" x14ac:dyDescent="0.3">
      <c r="A787" t="s">
        <v>1367</v>
      </c>
      <c r="B787" t="str">
        <f>PROPER(Table1[[#This Row],[track_name]])</f>
        <v>Purple Hearts</v>
      </c>
      <c r="C787" t="s">
        <v>1368</v>
      </c>
      <c r="D787" t="str">
        <f>PROPER(Table1[[#This Row],[artist(s)_name]])</f>
        <v>Kendrick Lamar, Ghostface Killah, Summer Walker</v>
      </c>
      <c r="E787">
        <v>3</v>
      </c>
      <c r="F787" s="5">
        <f>IF(Table1[[#This Row],[Artist Count]]&gt;=4, "4+", Table1[[#This Row],[Artist Count]])</f>
        <v>3</v>
      </c>
      <c r="G787">
        <v>2022</v>
      </c>
      <c r="H787">
        <v>5</v>
      </c>
      <c r="I787">
        <v>13</v>
      </c>
      <c r="J787" s="4">
        <f>DATE(Table1[[#This Row],[Released Year]],Table1[[#This Row],[Released Month]],Table1[[#This Row],[Released Day]])</f>
        <v>44694</v>
      </c>
      <c r="K787">
        <v>2308</v>
      </c>
      <c r="L787">
        <v>0</v>
      </c>
      <c r="M787" s="3">
        <v>76831876</v>
      </c>
      <c r="N787">
        <v>7</v>
      </c>
      <c r="O787">
        <v>0</v>
      </c>
      <c r="P787">
        <v>7</v>
      </c>
      <c r="Q787">
        <v>0</v>
      </c>
      <c r="R787">
        <v>0</v>
      </c>
      <c r="S787">
        <v>138</v>
      </c>
      <c r="T787" t="s">
        <v>215</v>
      </c>
      <c r="U787" t="s">
        <v>39</v>
      </c>
      <c r="V787">
        <v>57</v>
      </c>
      <c r="W787" t="str" cm="1">
        <f t="array" ref="W787">_xlfn.IFS(Table1[[#This Row],[Danceability %]]&lt;=35,"Low",Table1[[#This Row],[Danceability %]]&lt;=70,"Medium",Table1[[#This Row],[Danceability %]]&gt;70,"High")</f>
        <v>Medium</v>
      </c>
      <c r="X787">
        <v>71</v>
      </c>
      <c r="Y787">
        <v>82</v>
      </c>
      <c r="Z787" t="str" cm="1">
        <f t="array" ref="Z787">_xlfn.IFS(Table1[[#This Row],[Energy %]]&lt;=35,"Low",Table1[[#This Row],[Energy %]]&lt;=70,"Medium",Table1[[#This Row],[Energy %]]&gt;70,"High")</f>
        <v>High</v>
      </c>
      <c r="AA787">
        <v>19</v>
      </c>
      <c r="AB787" t="str" cm="1">
        <f t="array" ref="AB787">_xlfn.IFS(Table1[[#This Row],[Acousticness %]]&lt;=35,"Low",Table1[[#This Row],[Acousticness %]]&lt;=70,"Medium",Table1[[#This Row],[Acousticness %]]&gt;70,"High")</f>
        <v>Low</v>
      </c>
      <c r="AC787">
        <v>0</v>
      </c>
      <c r="AD787">
        <v>15</v>
      </c>
      <c r="AE787">
        <v>29</v>
      </c>
    </row>
    <row r="788" spans="1:31" x14ac:dyDescent="0.3">
      <c r="A788" t="s">
        <v>1369</v>
      </c>
      <c r="B788" t="str">
        <f>PROPER(Table1[[#This Row],[track_name]])</f>
        <v>Un Verano Sin Ti</v>
      </c>
      <c r="C788" t="s">
        <v>38</v>
      </c>
      <c r="D788" t="str">
        <f>PROPER(Table1[[#This Row],[artist(s)_name]])</f>
        <v>Bad Bunny</v>
      </c>
      <c r="E788">
        <v>1</v>
      </c>
      <c r="F788" s="5">
        <f>IF(Table1[[#This Row],[Artist Count]]&gt;=4, "4+", Table1[[#This Row],[Artist Count]])</f>
        <v>1</v>
      </c>
      <c r="G788">
        <v>2022</v>
      </c>
      <c r="H788">
        <v>5</v>
      </c>
      <c r="I788">
        <v>6</v>
      </c>
      <c r="J788" s="4">
        <f>DATE(Table1[[#This Row],[Released Year]],Table1[[#This Row],[Released Month]],Table1[[#This Row],[Released Day]])</f>
        <v>44687</v>
      </c>
      <c r="K788">
        <v>1004</v>
      </c>
      <c r="L788">
        <v>1</v>
      </c>
      <c r="M788" s="3">
        <v>283332261</v>
      </c>
      <c r="N788">
        <v>8</v>
      </c>
      <c r="O788">
        <v>12</v>
      </c>
      <c r="P788">
        <v>9</v>
      </c>
      <c r="Q788">
        <v>0</v>
      </c>
      <c r="R788">
        <v>0</v>
      </c>
      <c r="S788">
        <v>188</v>
      </c>
      <c r="T788" t="s">
        <v>33</v>
      </c>
      <c r="U788" t="s">
        <v>39</v>
      </c>
      <c r="V788">
        <v>50</v>
      </c>
      <c r="W788" t="str" cm="1">
        <f t="array" ref="W788">_xlfn.IFS(Table1[[#This Row],[Danceability %]]&lt;=35,"Low",Table1[[#This Row],[Danceability %]]&lt;=70,"Medium",Table1[[#This Row],[Danceability %]]&gt;70,"High")</f>
        <v>Medium</v>
      </c>
      <c r="X788">
        <v>41</v>
      </c>
      <c r="Y788">
        <v>50</v>
      </c>
      <c r="Z788" t="str" cm="1">
        <f t="array" ref="Z788">_xlfn.IFS(Table1[[#This Row],[Energy %]]&lt;=35,"Low",Table1[[#This Row],[Energy %]]&lt;=70,"Medium",Table1[[#This Row],[Energy %]]&gt;70,"High")</f>
        <v>Medium</v>
      </c>
      <c r="AA788">
        <v>69</v>
      </c>
      <c r="AB788" t="str" cm="1">
        <f t="array" ref="AB788">_xlfn.IFS(Table1[[#This Row],[Acousticness %]]&lt;=35,"Low",Table1[[#This Row],[Acousticness %]]&lt;=70,"Medium",Table1[[#This Row],[Acousticness %]]&gt;70,"High")</f>
        <v>Medium</v>
      </c>
      <c r="AC788">
        <v>0</v>
      </c>
      <c r="AD788">
        <v>12</v>
      </c>
      <c r="AE788">
        <v>6</v>
      </c>
    </row>
    <row r="789" spans="1:31" x14ac:dyDescent="0.3">
      <c r="A789" t="s">
        <v>1370</v>
      </c>
      <c r="B789" t="str">
        <f>PROPER(Table1[[#This Row],[track_name]])</f>
        <v>Ultra Solo</v>
      </c>
      <c r="C789" t="s">
        <v>1371</v>
      </c>
      <c r="D789" t="str">
        <f>PROPER(Table1[[#This Row],[artist(s)_name]])</f>
        <v>Polima Westcoast, Pailita</v>
      </c>
      <c r="E789">
        <v>2</v>
      </c>
      <c r="F789" s="5">
        <f>IF(Table1[[#This Row],[Artist Count]]&gt;=4, "4+", Table1[[#This Row],[Artist Count]])</f>
        <v>2</v>
      </c>
      <c r="G789">
        <v>2022</v>
      </c>
      <c r="H789">
        <v>2</v>
      </c>
      <c r="I789">
        <v>14</v>
      </c>
      <c r="J789" s="4">
        <f>DATE(Table1[[#This Row],[Released Year]],Table1[[#This Row],[Released Month]],Table1[[#This Row],[Released Day]])</f>
        <v>44606</v>
      </c>
      <c r="K789">
        <v>1367</v>
      </c>
      <c r="L789">
        <v>0</v>
      </c>
      <c r="M789" s="3">
        <v>307752576</v>
      </c>
      <c r="N789">
        <v>48</v>
      </c>
      <c r="O789">
        <v>4</v>
      </c>
      <c r="P789">
        <v>34</v>
      </c>
      <c r="Q789">
        <v>1</v>
      </c>
      <c r="R789">
        <v>0</v>
      </c>
      <c r="S789">
        <v>110</v>
      </c>
      <c r="T789" t="s">
        <v>30</v>
      </c>
      <c r="U789" t="s">
        <v>27</v>
      </c>
      <c r="V789">
        <v>80</v>
      </c>
      <c r="W789" t="str" cm="1">
        <f t="array" ref="W789">_xlfn.IFS(Table1[[#This Row],[Danceability %]]&lt;=35,"Low",Table1[[#This Row],[Danceability %]]&lt;=70,"Medium",Table1[[#This Row],[Danceability %]]&gt;70,"High")</f>
        <v>High</v>
      </c>
      <c r="X789">
        <v>26</v>
      </c>
      <c r="Y789">
        <v>85</v>
      </c>
      <c r="Z789" t="str" cm="1">
        <f t="array" ref="Z789">_xlfn.IFS(Table1[[#This Row],[Energy %]]&lt;=35,"Low",Table1[[#This Row],[Energy %]]&lt;=70,"Medium",Table1[[#This Row],[Energy %]]&gt;70,"High")</f>
        <v>High</v>
      </c>
      <c r="AA789">
        <v>23</v>
      </c>
      <c r="AB789" t="str" cm="1">
        <f t="array" ref="AB789">_xlfn.IFS(Table1[[#This Row],[Acousticness %]]&lt;=35,"Low",Table1[[#This Row],[Acousticness %]]&lt;=70,"Medium",Table1[[#This Row],[Acousticness %]]&gt;70,"High")</f>
        <v>Low</v>
      </c>
      <c r="AC789">
        <v>0</v>
      </c>
      <c r="AD789">
        <v>11</v>
      </c>
      <c r="AE789">
        <v>21</v>
      </c>
    </row>
    <row r="790" spans="1:31" x14ac:dyDescent="0.3">
      <c r="A790" t="s">
        <v>1372</v>
      </c>
      <c r="B790" t="str">
        <f>PROPER(Table1[[#This Row],[track_name]])</f>
        <v xml:space="preserve">Ensï¿½Ï¿½Ï¿½Ï¿½Ame </v>
      </c>
      <c r="C790" t="s">
        <v>38</v>
      </c>
      <c r="D790" t="str">
        <f>PROPER(Table1[[#This Row],[artist(s)_name]])</f>
        <v>Bad Bunny</v>
      </c>
      <c r="E790">
        <v>1</v>
      </c>
      <c r="F790" s="5">
        <f>IF(Table1[[#This Row],[Artist Count]]&gt;=4, "4+", Table1[[#This Row],[Artist Count]])</f>
        <v>1</v>
      </c>
      <c r="G790">
        <v>2022</v>
      </c>
      <c r="H790">
        <v>5</v>
      </c>
      <c r="I790">
        <v>6</v>
      </c>
      <c r="J790" s="4">
        <f>DATE(Table1[[#This Row],[Released Year]],Table1[[#This Row],[Released Month]],Table1[[#This Row],[Released Day]])</f>
        <v>44687</v>
      </c>
      <c r="K790">
        <v>1112</v>
      </c>
      <c r="L790">
        <v>3</v>
      </c>
      <c r="M790" s="3">
        <v>279737940</v>
      </c>
      <c r="N790">
        <v>7</v>
      </c>
      <c r="O790">
        <v>25</v>
      </c>
      <c r="P790">
        <v>12</v>
      </c>
      <c r="Q790">
        <v>0</v>
      </c>
      <c r="R790">
        <v>0</v>
      </c>
      <c r="S790">
        <v>105</v>
      </c>
      <c r="T790" t="s">
        <v>64</v>
      </c>
      <c r="U790" t="s">
        <v>27</v>
      </c>
      <c r="V790">
        <v>81</v>
      </c>
      <c r="W790" t="str" cm="1">
        <f t="array" ref="W790">_xlfn.IFS(Table1[[#This Row],[Danceability %]]&lt;=35,"Low",Table1[[#This Row],[Danceability %]]&lt;=70,"Medium",Table1[[#This Row],[Danceability %]]&gt;70,"High")</f>
        <v>High</v>
      </c>
      <c r="X790">
        <v>77</v>
      </c>
      <c r="Y790">
        <v>79</v>
      </c>
      <c r="Z790" t="str" cm="1">
        <f t="array" ref="Z790">_xlfn.IFS(Table1[[#This Row],[Energy %]]&lt;=35,"Low",Table1[[#This Row],[Energy %]]&lt;=70,"Medium",Table1[[#This Row],[Energy %]]&gt;70,"High")</f>
        <v>High</v>
      </c>
      <c r="AA790">
        <v>19</v>
      </c>
      <c r="AB790" t="str" cm="1">
        <f t="array" ref="AB790">_xlfn.IFS(Table1[[#This Row],[Acousticness %]]&lt;=35,"Low",Table1[[#This Row],[Acousticness %]]&lt;=70,"Medium",Table1[[#This Row],[Acousticness %]]&gt;70,"High")</f>
        <v>Low</v>
      </c>
      <c r="AC790">
        <v>0</v>
      </c>
      <c r="AD790">
        <v>47</v>
      </c>
      <c r="AE790">
        <v>8</v>
      </c>
    </row>
    <row r="791" spans="1:31" x14ac:dyDescent="0.3">
      <c r="A791" t="s">
        <v>1373</v>
      </c>
      <c r="B791" t="str">
        <f>PROPER(Table1[[#This Row],[track_name]])</f>
        <v>El Apagï¿½</v>
      </c>
      <c r="C791" t="s">
        <v>38</v>
      </c>
      <c r="D791" t="str">
        <f>PROPER(Table1[[#This Row],[artist(s)_name]])</f>
        <v>Bad Bunny</v>
      </c>
      <c r="E791">
        <v>1</v>
      </c>
      <c r="F791" s="5">
        <f>IF(Table1[[#This Row],[Artist Count]]&gt;=4, "4+", Table1[[#This Row],[Artist Count]])</f>
        <v>1</v>
      </c>
      <c r="G791">
        <v>2022</v>
      </c>
      <c r="H791">
        <v>5</v>
      </c>
      <c r="I791">
        <v>6</v>
      </c>
      <c r="J791" s="4">
        <f>DATE(Table1[[#This Row],[Released Year]],Table1[[#This Row],[Released Month]],Table1[[#This Row],[Released Day]])</f>
        <v>44687</v>
      </c>
      <c r="K791">
        <v>1209</v>
      </c>
      <c r="L791">
        <v>0</v>
      </c>
      <c r="M791" s="3">
        <v>212351890</v>
      </c>
      <c r="N791">
        <v>9</v>
      </c>
      <c r="O791">
        <v>7</v>
      </c>
      <c r="P791">
        <v>14</v>
      </c>
      <c r="Q791">
        <v>0</v>
      </c>
      <c r="R791">
        <v>1</v>
      </c>
      <c r="S791">
        <v>118</v>
      </c>
      <c r="T791" t="s">
        <v>64</v>
      </c>
      <c r="U791" t="s">
        <v>27</v>
      </c>
      <c r="V791">
        <v>63</v>
      </c>
      <c r="W791" t="str" cm="1">
        <f t="array" ref="W791">_xlfn.IFS(Table1[[#This Row],[Danceability %]]&lt;=35,"Low",Table1[[#This Row],[Danceability %]]&lt;=70,"Medium",Table1[[#This Row],[Danceability %]]&gt;70,"High")</f>
        <v>Medium</v>
      </c>
      <c r="X791">
        <v>60</v>
      </c>
      <c r="Y791">
        <v>70</v>
      </c>
      <c r="Z791" t="str" cm="1">
        <f t="array" ref="Z791">_xlfn.IFS(Table1[[#This Row],[Energy %]]&lt;=35,"Low",Table1[[#This Row],[Energy %]]&lt;=70,"Medium",Table1[[#This Row],[Energy %]]&gt;70,"High")</f>
        <v>Medium</v>
      </c>
      <c r="AA791">
        <v>5</v>
      </c>
      <c r="AB791" t="str" cm="1">
        <f t="array" ref="AB791">_xlfn.IFS(Table1[[#This Row],[Acousticness %]]&lt;=35,"Low",Table1[[#This Row],[Acousticness %]]&lt;=70,"Medium",Table1[[#This Row],[Acousticness %]]&gt;70,"High")</f>
        <v>Low</v>
      </c>
      <c r="AC791">
        <v>0</v>
      </c>
      <c r="AD791">
        <v>9</v>
      </c>
      <c r="AE791">
        <v>31</v>
      </c>
    </row>
    <row r="792" spans="1:31" x14ac:dyDescent="0.3">
      <c r="A792" t="s">
        <v>1374</v>
      </c>
      <c r="B792" t="str">
        <f>PROPER(Table1[[#This Row],[track_name]])</f>
        <v>Callaita</v>
      </c>
      <c r="C792" t="s">
        <v>1375</v>
      </c>
      <c r="D792" t="str">
        <f>PROPER(Table1[[#This Row],[artist(s)_name]])</f>
        <v>Bad Bunny, Tainy</v>
      </c>
      <c r="E792">
        <v>2</v>
      </c>
      <c r="F792" s="5">
        <f>IF(Table1[[#This Row],[Artist Count]]&gt;=4, "4+", Table1[[#This Row],[Artist Count]])</f>
        <v>2</v>
      </c>
      <c r="G792">
        <v>2019</v>
      </c>
      <c r="H792">
        <v>5</v>
      </c>
      <c r="I792">
        <v>31</v>
      </c>
      <c r="J792" s="4">
        <f>DATE(Table1[[#This Row],[Released Year]],Table1[[#This Row],[Released Month]],Table1[[#This Row],[Released Day]])</f>
        <v>43616</v>
      </c>
      <c r="K792">
        <v>9539</v>
      </c>
      <c r="L792">
        <v>15</v>
      </c>
      <c r="M792" s="3">
        <v>1304313953</v>
      </c>
      <c r="N792">
        <v>162</v>
      </c>
      <c r="O792">
        <v>116</v>
      </c>
      <c r="P792">
        <v>355</v>
      </c>
      <c r="Q792">
        <v>7</v>
      </c>
      <c r="R792">
        <v>0</v>
      </c>
      <c r="S792">
        <v>176</v>
      </c>
      <c r="T792" t="s">
        <v>50</v>
      </c>
      <c r="U792" t="s">
        <v>27</v>
      </c>
      <c r="V792">
        <v>61</v>
      </c>
      <c r="W792" t="str" cm="1">
        <f t="array" ref="W792">_xlfn.IFS(Table1[[#This Row],[Danceability %]]&lt;=35,"Low",Table1[[#This Row],[Danceability %]]&lt;=70,"Medium",Table1[[#This Row],[Danceability %]]&gt;70,"High")</f>
        <v>Medium</v>
      </c>
      <c r="X792">
        <v>24</v>
      </c>
      <c r="Y792">
        <v>62</v>
      </c>
      <c r="Z792" t="str" cm="1">
        <f t="array" ref="Z792">_xlfn.IFS(Table1[[#This Row],[Energy %]]&lt;=35,"Low",Table1[[#This Row],[Energy %]]&lt;=70,"Medium",Table1[[#This Row],[Energy %]]&gt;70,"High")</f>
        <v>Medium</v>
      </c>
      <c r="AA792">
        <v>60</v>
      </c>
      <c r="AB792" t="str" cm="1">
        <f t="array" ref="AB792">_xlfn.IFS(Table1[[#This Row],[Acousticness %]]&lt;=35,"Low",Table1[[#This Row],[Acousticness %]]&lt;=70,"Medium",Table1[[#This Row],[Acousticness %]]&gt;70,"High")</f>
        <v>Medium</v>
      </c>
      <c r="AC792">
        <v>0</v>
      </c>
      <c r="AD792">
        <v>24</v>
      </c>
      <c r="AE792">
        <v>31</v>
      </c>
    </row>
    <row r="793" spans="1:31" x14ac:dyDescent="0.3">
      <c r="A793" t="s">
        <v>92</v>
      </c>
      <c r="B793" t="str">
        <f>PROPER(Table1[[#This Row],[track_name]])</f>
        <v>Dua Lipa</v>
      </c>
      <c r="C793" t="s">
        <v>1251</v>
      </c>
      <c r="D793" t="str">
        <f>PROPER(Table1[[#This Row],[artist(s)_name]])</f>
        <v>Jack Harlow</v>
      </c>
      <c r="E793">
        <v>1</v>
      </c>
      <c r="F793" s="5">
        <f>IF(Table1[[#This Row],[Artist Count]]&gt;=4, "4+", Table1[[#This Row],[Artist Count]])</f>
        <v>1</v>
      </c>
      <c r="G793">
        <v>2022</v>
      </c>
      <c r="H793">
        <v>5</v>
      </c>
      <c r="I793">
        <v>6</v>
      </c>
      <c r="J793" s="4">
        <f>DATE(Table1[[#This Row],[Released Year]],Table1[[#This Row],[Released Month]],Table1[[#This Row],[Released Day]])</f>
        <v>44687</v>
      </c>
      <c r="K793">
        <v>1992</v>
      </c>
      <c r="L793">
        <v>0</v>
      </c>
      <c r="M793" s="3">
        <v>150500965</v>
      </c>
      <c r="N793">
        <v>35</v>
      </c>
      <c r="O793">
        <v>0</v>
      </c>
      <c r="P793">
        <v>3</v>
      </c>
      <c r="Q793">
        <v>0</v>
      </c>
      <c r="R793">
        <v>0</v>
      </c>
      <c r="S793">
        <v>158</v>
      </c>
      <c r="T793" t="s">
        <v>26</v>
      </c>
      <c r="U793" t="s">
        <v>27</v>
      </c>
      <c r="V793">
        <v>83</v>
      </c>
      <c r="W793" t="str" cm="1">
        <f t="array" ref="W793">_xlfn.IFS(Table1[[#This Row],[Danceability %]]&lt;=35,"Low",Table1[[#This Row],[Danceability %]]&lt;=70,"Medium",Table1[[#This Row],[Danceability %]]&gt;70,"High")</f>
        <v>High</v>
      </c>
      <c r="X793">
        <v>41</v>
      </c>
      <c r="Y793">
        <v>65</v>
      </c>
      <c r="Z793" t="str" cm="1">
        <f t="array" ref="Z793">_xlfn.IFS(Table1[[#This Row],[Energy %]]&lt;=35,"Low",Table1[[#This Row],[Energy %]]&lt;=70,"Medium",Table1[[#This Row],[Energy %]]&gt;70,"High")</f>
        <v>Medium</v>
      </c>
      <c r="AA793">
        <v>0</v>
      </c>
      <c r="AB793" t="str" cm="1">
        <f t="array" ref="AB793">_xlfn.IFS(Table1[[#This Row],[Acousticness %]]&lt;=35,"Low",Table1[[#This Row],[Acousticness %]]&lt;=70,"Medium",Table1[[#This Row],[Acousticness %]]&gt;70,"High")</f>
        <v>Low</v>
      </c>
      <c r="AC793">
        <v>10</v>
      </c>
      <c r="AD793">
        <v>11</v>
      </c>
      <c r="AE793">
        <v>8</v>
      </c>
    </row>
    <row r="794" spans="1:31" x14ac:dyDescent="0.3">
      <c r="A794" t="s">
        <v>1376</v>
      </c>
      <c r="B794" t="str">
        <f>PROPER(Table1[[#This Row],[track_name]])</f>
        <v>Agosto</v>
      </c>
      <c r="C794" t="s">
        <v>38</v>
      </c>
      <c r="D794" t="str">
        <f>PROPER(Table1[[#This Row],[artist(s)_name]])</f>
        <v>Bad Bunny</v>
      </c>
      <c r="E794">
        <v>1</v>
      </c>
      <c r="F794" s="5">
        <f>IF(Table1[[#This Row],[Artist Count]]&gt;=4, "4+", Table1[[#This Row],[Artist Count]])</f>
        <v>1</v>
      </c>
      <c r="G794">
        <v>2022</v>
      </c>
      <c r="H794">
        <v>5</v>
      </c>
      <c r="I794">
        <v>6</v>
      </c>
      <c r="J794" s="4">
        <f>DATE(Table1[[#This Row],[Released Year]],Table1[[#This Row],[Released Month]],Table1[[#This Row],[Released Day]])</f>
        <v>44687</v>
      </c>
      <c r="K794">
        <v>897</v>
      </c>
      <c r="L794">
        <v>0</v>
      </c>
      <c r="M794" s="3">
        <v>246127838</v>
      </c>
      <c r="N794">
        <v>6</v>
      </c>
      <c r="O794">
        <v>20</v>
      </c>
      <c r="P794">
        <v>8</v>
      </c>
      <c r="Q794">
        <v>0</v>
      </c>
      <c r="R794">
        <v>0</v>
      </c>
      <c r="S794">
        <v>115</v>
      </c>
      <c r="T794" t="s">
        <v>30</v>
      </c>
      <c r="U794" t="s">
        <v>39</v>
      </c>
      <c r="V794">
        <v>85</v>
      </c>
      <c r="W794" t="str" cm="1">
        <f t="array" ref="W794">_xlfn.IFS(Table1[[#This Row],[Danceability %]]&lt;=35,"Low",Table1[[#This Row],[Danceability %]]&lt;=70,"Medium",Table1[[#This Row],[Danceability %]]&gt;70,"High")</f>
        <v>High</v>
      </c>
      <c r="X794">
        <v>72</v>
      </c>
      <c r="Y794">
        <v>58</v>
      </c>
      <c r="Z794" t="str" cm="1">
        <f t="array" ref="Z794">_xlfn.IFS(Table1[[#This Row],[Energy %]]&lt;=35,"Low",Table1[[#This Row],[Energy %]]&lt;=70,"Medium",Table1[[#This Row],[Energy %]]&gt;70,"High")</f>
        <v>Medium</v>
      </c>
      <c r="AA794">
        <v>9</v>
      </c>
      <c r="AB794" t="str" cm="1">
        <f t="array" ref="AB794">_xlfn.IFS(Table1[[#This Row],[Acousticness %]]&lt;=35,"Low",Table1[[#This Row],[Acousticness %]]&lt;=70,"Medium",Table1[[#This Row],[Acousticness %]]&gt;70,"High")</f>
        <v>Low</v>
      </c>
      <c r="AC794">
        <v>0</v>
      </c>
      <c r="AD794">
        <v>49</v>
      </c>
      <c r="AE794">
        <v>12</v>
      </c>
    </row>
    <row r="795" spans="1:31" x14ac:dyDescent="0.3">
      <c r="A795" t="s">
        <v>1377</v>
      </c>
      <c r="B795" t="str">
        <f>PROPER(Table1[[#This Row],[track_name]])</f>
        <v>House Of Memories</v>
      </c>
      <c r="C795" t="s">
        <v>1378</v>
      </c>
      <c r="D795" t="str">
        <f>PROPER(Table1[[#This Row],[artist(s)_name]])</f>
        <v>Panic! At The Disco</v>
      </c>
      <c r="E795">
        <v>1</v>
      </c>
      <c r="F795" s="5">
        <f>IF(Table1[[#This Row],[Artist Count]]&gt;=4, "4+", Table1[[#This Row],[Artist Count]])</f>
        <v>1</v>
      </c>
      <c r="G795">
        <v>2016</v>
      </c>
      <c r="H795">
        <v>1</v>
      </c>
      <c r="I795">
        <v>15</v>
      </c>
      <c r="J795" s="4">
        <f>DATE(Table1[[#This Row],[Released Year]],Table1[[#This Row],[Released Month]],Table1[[#This Row],[Released Day]])</f>
        <v>42384</v>
      </c>
      <c r="K795">
        <v>2948</v>
      </c>
      <c r="L795">
        <v>0</v>
      </c>
      <c r="M795" s="3">
        <v>582863434</v>
      </c>
      <c r="N795">
        <v>10</v>
      </c>
      <c r="O795">
        <v>2</v>
      </c>
      <c r="P795">
        <v>150</v>
      </c>
      <c r="Q795">
        <v>0</v>
      </c>
      <c r="R795">
        <v>0</v>
      </c>
      <c r="S795">
        <v>110</v>
      </c>
      <c r="T795" t="s">
        <v>26</v>
      </c>
      <c r="U795" t="s">
        <v>39</v>
      </c>
      <c r="V795">
        <v>51</v>
      </c>
      <c r="W795" t="str" cm="1">
        <f t="array" ref="W795">_xlfn.IFS(Table1[[#This Row],[Danceability %]]&lt;=35,"Low",Table1[[#This Row],[Danceability %]]&lt;=70,"Medium",Table1[[#This Row],[Danceability %]]&gt;70,"High")</f>
        <v>Medium</v>
      </c>
      <c r="X795">
        <v>48</v>
      </c>
      <c r="Y795">
        <v>82</v>
      </c>
      <c r="Z795" t="str" cm="1">
        <f t="array" ref="Z795">_xlfn.IFS(Table1[[#This Row],[Energy %]]&lt;=35,"Low",Table1[[#This Row],[Energy %]]&lt;=70,"Medium",Table1[[#This Row],[Energy %]]&gt;70,"High")</f>
        <v>High</v>
      </c>
      <c r="AA795">
        <v>0</v>
      </c>
      <c r="AB795" t="str" cm="1">
        <f t="array" ref="AB795">_xlfn.IFS(Table1[[#This Row],[Acousticness %]]&lt;=35,"Low",Table1[[#This Row],[Acousticness %]]&lt;=70,"Medium",Table1[[#This Row],[Acousticness %]]&gt;70,"High")</f>
        <v>Low</v>
      </c>
      <c r="AC795">
        <v>0</v>
      </c>
      <c r="AD795">
        <v>5</v>
      </c>
      <c r="AE795">
        <v>3</v>
      </c>
    </row>
    <row r="796" spans="1:31" x14ac:dyDescent="0.3">
      <c r="A796" t="s">
        <v>1379</v>
      </c>
      <c r="B796" t="str">
        <f>PROPER(Table1[[#This Row],[track_name]])</f>
        <v>Mr. Morale</v>
      </c>
      <c r="C796" t="s">
        <v>1380</v>
      </c>
      <c r="D796" t="str">
        <f>PROPER(Table1[[#This Row],[artist(s)_name]])</f>
        <v>Kendrick Lamar, Tanna Leone</v>
      </c>
      <c r="E796">
        <v>2</v>
      </c>
      <c r="F796" s="5">
        <f>IF(Table1[[#This Row],[Artist Count]]&gt;=4, "4+", Table1[[#This Row],[Artist Count]])</f>
        <v>2</v>
      </c>
      <c r="G796">
        <v>2022</v>
      </c>
      <c r="H796">
        <v>5</v>
      </c>
      <c r="I796">
        <v>13</v>
      </c>
      <c r="J796" s="4">
        <f>DATE(Table1[[#This Row],[Released Year]],Table1[[#This Row],[Released Month]],Table1[[#This Row],[Released Day]])</f>
        <v>44694</v>
      </c>
      <c r="K796">
        <v>1860</v>
      </c>
      <c r="L796">
        <v>0</v>
      </c>
      <c r="M796" s="3">
        <v>58687425</v>
      </c>
      <c r="N796">
        <v>1</v>
      </c>
      <c r="O796">
        <v>0</v>
      </c>
      <c r="P796">
        <v>3</v>
      </c>
      <c r="Q796">
        <v>0</v>
      </c>
      <c r="R796">
        <v>0</v>
      </c>
      <c r="S796">
        <v>174</v>
      </c>
      <c r="T796" t="s">
        <v>36</v>
      </c>
      <c r="U796" t="s">
        <v>27</v>
      </c>
      <c r="V796">
        <v>73</v>
      </c>
      <c r="W796" t="str" cm="1">
        <f t="array" ref="W796">_xlfn.IFS(Table1[[#This Row],[Danceability %]]&lt;=35,"Low",Table1[[#This Row],[Danceability %]]&lt;=70,"Medium",Table1[[#This Row],[Danceability %]]&gt;70,"High")</f>
        <v>High</v>
      </c>
      <c r="X796">
        <v>26</v>
      </c>
      <c r="Y796">
        <v>54</v>
      </c>
      <c r="Z796" t="str" cm="1">
        <f t="array" ref="Z796">_xlfn.IFS(Table1[[#This Row],[Energy %]]&lt;=35,"Low",Table1[[#This Row],[Energy %]]&lt;=70,"Medium",Table1[[#This Row],[Energy %]]&gt;70,"High")</f>
        <v>Medium</v>
      </c>
      <c r="AA796">
        <v>30</v>
      </c>
      <c r="AB796" t="str" cm="1">
        <f t="array" ref="AB796">_xlfn.IFS(Table1[[#This Row],[Acousticness %]]&lt;=35,"Low",Table1[[#This Row],[Acousticness %]]&lt;=70,"Medium",Table1[[#This Row],[Acousticness %]]&gt;70,"High")</f>
        <v>Low</v>
      </c>
      <c r="AC796">
        <v>0</v>
      </c>
      <c r="AD796">
        <v>34</v>
      </c>
      <c r="AE796">
        <v>32</v>
      </c>
    </row>
    <row r="797" spans="1:31" x14ac:dyDescent="0.3">
      <c r="A797" t="s">
        <v>1381</v>
      </c>
      <c r="B797" t="str">
        <f>PROPER(Table1[[#This Row],[track_name]])</f>
        <v>That That (Prod. &amp; Feat. Suga Of Bts)</v>
      </c>
      <c r="C797" t="s">
        <v>1382</v>
      </c>
      <c r="D797" t="str">
        <f>PROPER(Table1[[#This Row],[artist(s)_name]])</f>
        <v>Psy, Suga</v>
      </c>
      <c r="E797">
        <v>2</v>
      </c>
      <c r="F797" s="5">
        <f>IF(Table1[[#This Row],[Artist Count]]&gt;=4, "4+", Table1[[#This Row],[Artist Count]])</f>
        <v>2</v>
      </c>
      <c r="G797">
        <v>2022</v>
      </c>
      <c r="H797">
        <v>4</v>
      </c>
      <c r="I797">
        <v>29</v>
      </c>
      <c r="J797" s="4">
        <f>DATE(Table1[[#This Row],[Released Year]],Table1[[#This Row],[Released Month]],Table1[[#This Row],[Released Day]])</f>
        <v>44680</v>
      </c>
      <c r="K797">
        <v>802</v>
      </c>
      <c r="L797">
        <v>0</v>
      </c>
      <c r="M797" s="3">
        <v>212109195</v>
      </c>
      <c r="N797">
        <v>16</v>
      </c>
      <c r="O797">
        <v>81</v>
      </c>
      <c r="P797">
        <v>23</v>
      </c>
      <c r="Q797">
        <v>0</v>
      </c>
      <c r="R797">
        <v>0</v>
      </c>
      <c r="S797">
        <v>130</v>
      </c>
      <c r="T797" t="s">
        <v>100</v>
      </c>
      <c r="U797" t="s">
        <v>27</v>
      </c>
      <c r="V797">
        <v>91</v>
      </c>
      <c r="W797" t="str" cm="1">
        <f t="array" ref="W797">_xlfn.IFS(Table1[[#This Row],[Danceability %]]&lt;=35,"Low",Table1[[#This Row],[Danceability %]]&lt;=70,"Medium",Table1[[#This Row],[Danceability %]]&gt;70,"High")</f>
        <v>High</v>
      </c>
      <c r="X797">
        <v>91</v>
      </c>
      <c r="Y797">
        <v>96</v>
      </c>
      <c r="Z797" t="str" cm="1">
        <f t="array" ref="Z797">_xlfn.IFS(Table1[[#This Row],[Energy %]]&lt;=35,"Low",Table1[[#This Row],[Energy %]]&lt;=70,"Medium",Table1[[#This Row],[Energy %]]&gt;70,"High")</f>
        <v>High</v>
      </c>
      <c r="AA797">
        <v>3</v>
      </c>
      <c r="AB797" t="str" cm="1">
        <f t="array" ref="AB797">_xlfn.IFS(Table1[[#This Row],[Acousticness %]]&lt;=35,"Low",Table1[[#This Row],[Acousticness %]]&lt;=70,"Medium",Table1[[#This Row],[Acousticness %]]&gt;70,"High")</f>
        <v>Low</v>
      </c>
      <c r="AC797">
        <v>0</v>
      </c>
      <c r="AD797">
        <v>3</v>
      </c>
      <c r="AE797">
        <v>9</v>
      </c>
    </row>
    <row r="798" spans="1:31" x14ac:dyDescent="0.3">
      <c r="A798" t="s">
        <v>1383</v>
      </c>
      <c r="B798" t="str">
        <f>PROPER(Table1[[#This Row],[track_name]])</f>
        <v>In The Stars</v>
      </c>
      <c r="C798" t="s">
        <v>1384</v>
      </c>
      <c r="D798" t="str">
        <f>PROPER(Table1[[#This Row],[artist(s)_name]])</f>
        <v>Benson Boone</v>
      </c>
      <c r="E798">
        <v>1</v>
      </c>
      <c r="F798" s="5">
        <f>IF(Table1[[#This Row],[Artist Count]]&gt;=4, "4+", Table1[[#This Row],[Artist Count]])</f>
        <v>1</v>
      </c>
      <c r="G798">
        <v>2022</v>
      </c>
      <c r="H798">
        <v>4</v>
      </c>
      <c r="I798">
        <v>29</v>
      </c>
      <c r="J798" s="4">
        <f>DATE(Table1[[#This Row],[Released Year]],Table1[[#This Row],[Released Month]],Table1[[#This Row],[Released Day]])</f>
        <v>44680</v>
      </c>
      <c r="K798">
        <v>2224</v>
      </c>
      <c r="L798">
        <v>8</v>
      </c>
      <c r="M798" s="3">
        <v>382199619</v>
      </c>
      <c r="N798">
        <v>48</v>
      </c>
      <c r="O798">
        <v>40</v>
      </c>
      <c r="P798">
        <v>87</v>
      </c>
      <c r="Q798">
        <v>1</v>
      </c>
      <c r="R798">
        <v>210</v>
      </c>
      <c r="S798">
        <v>78</v>
      </c>
      <c r="T798" t="s">
        <v>131</v>
      </c>
      <c r="U798" t="s">
        <v>27</v>
      </c>
      <c r="V798">
        <v>36</v>
      </c>
      <c r="W798" t="str" cm="1">
        <f t="array" ref="W798">_xlfn.IFS(Table1[[#This Row],[Danceability %]]&lt;=35,"Low",Table1[[#This Row],[Danceability %]]&lt;=70,"Medium",Table1[[#This Row],[Danceability %]]&gt;70,"High")</f>
        <v>Medium</v>
      </c>
      <c r="X798">
        <v>30</v>
      </c>
      <c r="Y798">
        <v>54</v>
      </c>
      <c r="Z798" t="str" cm="1">
        <f t="array" ref="Z798">_xlfn.IFS(Table1[[#This Row],[Energy %]]&lt;=35,"Low",Table1[[#This Row],[Energy %]]&lt;=70,"Medium",Table1[[#This Row],[Energy %]]&gt;70,"High")</f>
        <v>Medium</v>
      </c>
      <c r="AA798">
        <v>34</v>
      </c>
      <c r="AB798" t="str" cm="1">
        <f t="array" ref="AB798">_xlfn.IFS(Table1[[#This Row],[Acousticness %]]&lt;=35,"Low",Table1[[#This Row],[Acousticness %]]&lt;=70,"Medium",Table1[[#This Row],[Acousticness %]]&gt;70,"High")</f>
        <v>Low</v>
      </c>
      <c r="AC798">
        <v>0</v>
      </c>
      <c r="AD798">
        <v>14</v>
      </c>
      <c r="AE798">
        <v>5</v>
      </c>
    </row>
    <row r="799" spans="1:31" x14ac:dyDescent="0.3">
      <c r="A799" t="s">
        <v>1385</v>
      </c>
      <c r="B799" t="str">
        <f>PROPER(Table1[[#This Row],[track_name]])</f>
        <v>Rich - Interlude</v>
      </c>
      <c r="C799" t="s">
        <v>1190</v>
      </c>
      <c r="D799" t="str">
        <f>PROPER(Table1[[#This Row],[artist(s)_name]])</f>
        <v>Kendrick Lamar</v>
      </c>
      <c r="E799">
        <v>1</v>
      </c>
      <c r="F799" s="5">
        <f>IF(Table1[[#This Row],[Artist Count]]&gt;=4, "4+", Table1[[#This Row],[Artist Count]])</f>
        <v>1</v>
      </c>
      <c r="G799">
        <v>2022</v>
      </c>
      <c r="H799">
        <v>5</v>
      </c>
      <c r="I799">
        <v>13</v>
      </c>
      <c r="J799" s="4">
        <f>DATE(Table1[[#This Row],[Released Year]],Table1[[#This Row],[Released Month]],Table1[[#This Row],[Released Day]])</f>
        <v>44694</v>
      </c>
      <c r="K799">
        <v>1103</v>
      </c>
      <c r="L799">
        <v>0</v>
      </c>
      <c r="M799" s="3">
        <v>41210087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104</v>
      </c>
      <c r="T799" t="s">
        <v>73</v>
      </c>
      <c r="U799" t="s">
        <v>27</v>
      </c>
      <c r="V799">
        <v>44</v>
      </c>
      <c r="W799" t="str" cm="1">
        <f t="array" ref="W799">_xlfn.IFS(Table1[[#This Row],[Danceability %]]&lt;=35,"Low",Table1[[#This Row],[Danceability %]]&lt;=70,"Medium",Table1[[#This Row],[Danceability %]]&gt;70,"High")</f>
        <v>Medium</v>
      </c>
      <c r="X799">
        <v>74</v>
      </c>
      <c r="Y799">
        <v>42</v>
      </c>
      <c r="Z799" t="str" cm="1">
        <f t="array" ref="Z799">_xlfn.IFS(Table1[[#This Row],[Energy %]]&lt;=35,"Low",Table1[[#This Row],[Energy %]]&lt;=70,"Medium",Table1[[#This Row],[Energy %]]&gt;70,"High")</f>
        <v>Medium</v>
      </c>
      <c r="AA799">
        <v>88</v>
      </c>
      <c r="AB799" t="str" cm="1">
        <f t="array" ref="AB799">_xlfn.IFS(Table1[[#This Row],[Acousticness %]]&lt;=35,"Low",Table1[[#This Row],[Acousticness %]]&lt;=70,"Medium",Table1[[#This Row],[Acousticness %]]&gt;70,"High")</f>
        <v>High</v>
      </c>
      <c r="AC799">
        <v>0</v>
      </c>
      <c r="AD799">
        <v>9</v>
      </c>
      <c r="AE799">
        <v>9</v>
      </c>
    </row>
    <row r="800" spans="1:31" x14ac:dyDescent="0.3">
      <c r="A800" t="s">
        <v>1386</v>
      </c>
      <c r="B800" t="str">
        <f>PROPER(Table1[[#This Row],[track_name]])</f>
        <v>Supermodel</v>
      </c>
      <c r="C800" t="s">
        <v>941</v>
      </c>
      <c r="D800" t="str">
        <f>PROPER(Table1[[#This Row],[artist(s)_name]])</f>
        <v>Mï¿½Ï¿½Ne</v>
      </c>
      <c r="E800">
        <v>1</v>
      </c>
      <c r="F800" s="5">
        <f>IF(Table1[[#This Row],[Artist Count]]&gt;=4, "4+", Table1[[#This Row],[Artist Count]])</f>
        <v>1</v>
      </c>
      <c r="G800">
        <v>2022</v>
      </c>
      <c r="H800">
        <v>5</v>
      </c>
      <c r="I800">
        <v>13</v>
      </c>
      <c r="J800" s="4">
        <f>DATE(Table1[[#This Row],[Released Year]],Table1[[#This Row],[Released Month]],Table1[[#This Row],[Released Day]])</f>
        <v>44694</v>
      </c>
      <c r="K800">
        <v>2265</v>
      </c>
      <c r="L800">
        <v>0</v>
      </c>
      <c r="M800" s="3">
        <v>231657891</v>
      </c>
      <c r="N800">
        <v>93</v>
      </c>
      <c r="O800">
        <v>12</v>
      </c>
      <c r="P800">
        <v>173</v>
      </c>
      <c r="Q800">
        <v>11</v>
      </c>
      <c r="R800">
        <v>3</v>
      </c>
      <c r="S800">
        <v>121</v>
      </c>
      <c r="T800" t="s">
        <v>73</v>
      </c>
      <c r="U800" t="s">
        <v>27</v>
      </c>
      <c r="V800">
        <v>64</v>
      </c>
      <c r="W800" t="str" cm="1">
        <f t="array" ref="W800">_xlfn.IFS(Table1[[#This Row],[Danceability %]]&lt;=35,"Low",Table1[[#This Row],[Danceability %]]&lt;=70,"Medium",Table1[[#This Row],[Danceability %]]&gt;70,"High")</f>
        <v>Medium</v>
      </c>
      <c r="X800">
        <v>80</v>
      </c>
      <c r="Y800">
        <v>88</v>
      </c>
      <c r="Z800" t="str" cm="1">
        <f t="array" ref="Z800">_xlfn.IFS(Table1[[#This Row],[Energy %]]&lt;=35,"Low",Table1[[#This Row],[Energy %]]&lt;=70,"Medium",Table1[[#This Row],[Energy %]]&gt;70,"High")</f>
        <v>High</v>
      </c>
      <c r="AA800">
        <v>0</v>
      </c>
      <c r="AB800" t="str" cm="1">
        <f t="array" ref="AB800">_xlfn.IFS(Table1[[#This Row],[Acousticness %]]&lt;=35,"Low",Table1[[#This Row],[Acousticness %]]&lt;=70,"Medium",Table1[[#This Row],[Acousticness %]]&gt;70,"High")</f>
        <v>Low</v>
      </c>
      <c r="AC800">
        <v>0</v>
      </c>
      <c r="AD800">
        <v>12</v>
      </c>
      <c r="AE800">
        <v>6</v>
      </c>
    </row>
    <row r="801" spans="1:31" x14ac:dyDescent="0.3">
      <c r="A801" t="s">
        <v>1387</v>
      </c>
      <c r="B801" t="str">
        <f>PROPER(Table1[[#This Row],[track_name]])</f>
        <v>Stefania (Kalush Orchestra)</v>
      </c>
      <c r="C801" t="s">
        <v>1388</v>
      </c>
      <c r="D801" t="str">
        <f>PROPER(Table1[[#This Row],[artist(s)_name]])</f>
        <v>Kalush</v>
      </c>
      <c r="E801">
        <v>1</v>
      </c>
      <c r="F801" s="5">
        <f>IF(Table1[[#This Row],[Artist Count]]&gt;=4, "4+", Table1[[#This Row],[Artist Count]])</f>
        <v>1</v>
      </c>
      <c r="G801">
        <v>2022</v>
      </c>
      <c r="H801">
        <v>3</v>
      </c>
      <c r="I801">
        <v>10</v>
      </c>
      <c r="J801" s="4">
        <f>DATE(Table1[[#This Row],[Released Year]],Table1[[#This Row],[Released Month]],Table1[[#This Row],[Released Day]])</f>
        <v>44630</v>
      </c>
      <c r="K801">
        <v>555</v>
      </c>
      <c r="L801">
        <v>0</v>
      </c>
      <c r="M801" s="3">
        <v>53729194</v>
      </c>
      <c r="N801">
        <v>10</v>
      </c>
      <c r="O801">
        <v>4</v>
      </c>
      <c r="P801">
        <v>4</v>
      </c>
      <c r="Q801">
        <v>0</v>
      </c>
      <c r="R801">
        <v>0</v>
      </c>
      <c r="S801">
        <v>105</v>
      </c>
      <c r="T801" t="s">
        <v>50</v>
      </c>
      <c r="U801" t="s">
        <v>27</v>
      </c>
      <c r="V801">
        <v>83</v>
      </c>
      <c r="W801" t="str" cm="1">
        <f t="array" ref="W801">_xlfn.IFS(Table1[[#This Row],[Danceability %]]&lt;=35,"Low",Table1[[#This Row],[Danceability %]]&lt;=70,"Medium",Table1[[#This Row],[Danceability %]]&gt;70,"High")</f>
        <v>High</v>
      </c>
      <c r="X801">
        <v>32</v>
      </c>
      <c r="Y801">
        <v>82</v>
      </c>
      <c r="Z801" t="str" cm="1">
        <f t="array" ref="Z801">_xlfn.IFS(Table1[[#This Row],[Energy %]]&lt;=35,"Low",Table1[[#This Row],[Energy %]]&lt;=70,"Medium",Table1[[#This Row],[Energy %]]&gt;70,"High")</f>
        <v>High</v>
      </c>
      <c r="AA801">
        <v>14</v>
      </c>
      <c r="AB801" t="str" cm="1">
        <f t="array" ref="AB801">_xlfn.IFS(Table1[[#This Row],[Acousticness %]]&lt;=35,"Low",Table1[[#This Row],[Acousticness %]]&lt;=70,"Medium",Table1[[#This Row],[Acousticness %]]&gt;70,"High")</f>
        <v>Low</v>
      </c>
      <c r="AC801">
        <v>0</v>
      </c>
      <c r="AD801">
        <v>12</v>
      </c>
      <c r="AE801">
        <v>4</v>
      </c>
    </row>
    <row r="802" spans="1:31" x14ac:dyDescent="0.3">
      <c r="A802" t="s">
        <v>1389</v>
      </c>
      <c r="B802" t="str">
        <f>PROPER(Table1[[#This Row],[track_name]])</f>
        <v>Thousand Miles</v>
      </c>
      <c r="C802" t="s">
        <v>684</v>
      </c>
      <c r="D802" t="str">
        <f>PROPER(Table1[[#This Row],[artist(s)_name]])</f>
        <v>The Kid Laroi</v>
      </c>
      <c r="E802">
        <v>1</v>
      </c>
      <c r="F802" s="5">
        <f>IF(Table1[[#This Row],[Artist Count]]&gt;=4, "4+", Table1[[#This Row],[Artist Count]])</f>
        <v>1</v>
      </c>
      <c r="G802">
        <v>2022</v>
      </c>
      <c r="H802">
        <v>4</v>
      </c>
      <c r="I802">
        <v>22</v>
      </c>
      <c r="J802" s="4">
        <f>DATE(Table1[[#This Row],[Released Year]],Table1[[#This Row],[Released Month]],Table1[[#This Row],[Released Day]])</f>
        <v>44673</v>
      </c>
      <c r="K802">
        <v>2050</v>
      </c>
      <c r="L802">
        <v>0</v>
      </c>
      <c r="M802" s="3">
        <v>244741137</v>
      </c>
      <c r="N802">
        <v>52</v>
      </c>
      <c r="O802">
        <v>9</v>
      </c>
      <c r="P802">
        <v>46</v>
      </c>
      <c r="Q802">
        <v>0</v>
      </c>
      <c r="R802">
        <v>1</v>
      </c>
      <c r="S802">
        <v>81</v>
      </c>
      <c r="T802" t="s">
        <v>73</v>
      </c>
      <c r="U802" t="s">
        <v>27</v>
      </c>
      <c r="V802">
        <v>38</v>
      </c>
      <c r="W802" t="str" cm="1">
        <f t="array" ref="W802">_xlfn.IFS(Table1[[#This Row],[Danceability %]]&lt;=35,"Low",Table1[[#This Row],[Danceability %]]&lt;=70,"Medium",Table1[[#This Row],[Danceability %]]&gt;70,"High")</f>
        <v>Medium</v>
      </c>
      <c r="X802">
        <v>20</v>
      </c>
      <c r="Y802">
        <v>66</v>
      </c>
      <c r="Z802" t="str" cm="1">
        <f t="array" ref="Z802">_xlfn.IFS(Table1[[#This Row],[Energy %]]&lt;=35,"Low",Table1[[#This Row],[Energy %]]&lt;=70,"Medium",Table1[[#This Row],[Energy %]]&gt;70,"High")</f>
        <v>Medium</v>
      </c>
      <c r="AA802">
        <v>9</v>
      </c>
      <c r="AB802" t="str" cm="1">
        <f t="array" ref="AB802">_xlfn.IFS(Table1[[#This Row],[Acousticness %]]&lt;=35,"Low",Table1[[#This Row],[Acousticness %]]&lt;=70,"Medium",Table1[[#This Row],[Acousticness %]]&gt;70,"High")</f>
        <v>Low</v>
      </c>
      <c r="AC802">
        <v>0</v>
      </c>
      <c r="AD802">
        <v>9</v>
      </c>
      <c r="AE802">
        <v>8</v>
      </c>
    </row>
    <row r="803" spans="1:31" x14ac:dyDescent="0.3">
      <c r="A803" t="s">
        <v>1390</v>
      </c>
      <c r="B803" t="str">
        <f>PROPER(Table1[[#This Row],[track_name]])</f>
        <v>Crown</v>
      </c>
      <c r="C803" t="s">
        <v>1190</v>
      </c>
      <c r="D803" t="str">
        <f>PROPER(Table1[[#This Row],[artist(s)_name]])</f>
        <v>Kendrick Lamar</v>
      </c>
      <c r="E803">
        <v>1</v>
      </c>
      <c r="F803" s="5">
        <f>IF(Table1[[#This Row],[Artist Count]]&gt;=4, "4+", Table1[[#This Row],[Artist Count]])</f>
        <v>1</v>
      </c>
      <c r="G803">
        <v>2022</v>
      </c>
      <c r="H803">
        <v>5</v>
      </c>
      <c r="I803">
        <v>13</v>
      </c>
      <c r="J803" s="4">
        <f>DATE(Table1[[#This Row],[Released Year]],Table1[[#This Row],[Released Month]],Table1[[#This Row],[Released Day]])</f>
        <v>44694</v>
      </c>
      <c r="K803">
        <v>1493</v>
      </c>
      <c r="L803">
        <v>0</v>
      </c>
      <c r="M803" s="3">
        <v>42485571</v>
      </c>
      <c r="N803">
        <v>2</v>
      </c>
      <c r="O803">
        <v>0</v>
      </c>
      <c r="P803">
        <v>10</v>
      </c>
      <c r="Q803">
        <v>0</v>
      </c>
      <c r="R803">
        <v>0</v>
      </c>
      <c r="S803">
        <v>170</v>
      </c>
      <c r="T803" t="s">
        <v>30</v>
      </c>
      <c r="U803" t="s">
        <v>39</v>
      </c>
      <c r="V803">
        <v>37</v>
      </c>
      <c r="W803" t="str" cm="1">
        <f t="array" ref="W803">_xlfn.IFS(Table1[[#This Row],[Danceability %]]&lt;=35,"Low",Table1[[#This Row],[Danceability %]]&lt;=70,"Medium",Table1[[#This Row],[Danceability %]]&gt;70,"High")</f>
        <v>Medium</v>
      </c>
      <c r="X803">
        <v>14</v>
      </c>
      <c r="Y803">
        <v>24</v>
      </c>
      <c r="Z803" t="str" cm="1">
        <f t="array" ref="Z803">_xlfn.IFS(Table1[[#This Row],[Energy %]]&lt;=35,"Low",Table1[[#This Row],[Energy %]]&lt;=70,"Medium",Table1[[#This Row],[Energy %]]&gt;70,"High")</f>
        <v>Low</v>
      </c>
      <c r="AA803">
        <v>80</v>
      </c>
      <c r="AB803" t="str" cm="1">
        <f t="array" ref="AB803">_xlfn.IFS(Table1[[#This Row],[Acousticness %]]&lt;=35,"Low",Table1[[#This Row],[Acousticness %]]&lt;=70,"Medium",Table1[[#This Row],[Acousticness %]]&gt;70,"High")</f>
        <v>High</v>
      </c>
      <c r="AC803">
        <v>0</v>
      </c>
      <c r="AD803">
        <v>11</v>
      </c>
      <c r="AE803">
        <v>4</v>
      </c>
    </row>
    <row r="804" spans="1:31" x14ac:dyDescent="0.3">
      <c r="A804" t="s">
        <v>1391</v>
      </c>
      <c r="B804" t="str">
        <f>PROPER(Table1[[#This Row],[track_name]])</f>
        <v>Auntie Diaries</v>
      </c>
      <c r="C804" t="s">
        <v>1190</v>
      </c>
      <c r="D804" t="str">
        <f>PROPER(Table1[[#This Row],[artist(s)_name]])</f>
        <v>Kendrick Lamar</v>
      </c>
      <c r="E804">
        <v>1</v>
      </c>
      <c r="F804" s="5">
        <f>IF(Table1[[#This Row],[Artist Count]]&gt;=4, "4+", Table1[[#This Row],[Artist Count]])</f>
        <v>1</v>
      </c>
      <c r="G804">
        <v>2022</v>
      </c>
      <c r="H804">
        <v>5</v>
      </c>
      <c r="I804">
        <v>13</v>
      </c>
      <c r="J804" s="4">
        <f>DATE(Table1[[#This Row],[Released Year]],Table1[[#This Row],[Released Month]],Table1[[#This Row],[Released Day]])</f>
        <v>44694</v>
      </c>
      <c r="K804">
        <v>1545</v>
      </c>
      <c r="L804">
        <v>0</v>
      </c>
      <c r="M804" s="3">
        <v>37778188</v>
      </c>
      <c r="N804">
        <v>1</v>
      </c>
      <c r="O804">
        <v>0</v>
      </c>
      <c r="P804">
        <v>4</v>
      </c>
      <c r="Q804">
        <v>0</v>
      </c>
      <c r="R804">
        <v>0</v>
      </c>
      <c r="S804">
        <v>78</v>
      </c>
      <c r="T804" t="s">
        <v>73</v>
      </c>
      <c r="U804" t="s">
        <v>27</v>
      </c>
      <c r="V804">
        <v>43</v>
      </c>
      <c r="W804" t="str" cm="1">
        <f t="array" ref="W804">_xlfn.IFS(Table1[[#This Row],[Danceability %]]&lt;=35,"Low",Table1[[#This Row],[Danceability %]]&lt;=70,"Medium",Table1[[#This Row],[Danceability %]]&gt;70,"High")</f>
        <v>Medium</v>
      </c>
      <c r="X804">
        <v>60</v>
      </c>
      <c r="Y804">
        <v>38</v>
      </c>
      <c r="Z804" t="str" cm="1">
        <f t="array" ref="Z804">_xlfn.IFS(Table1[[#This Row],[Energy %]]&lt;=35,"Low",Table1[[#This Row],[Energy %]]&lt;=70,"Medium",Table1[[#This Row],[Energy %]]&gt;70,"High")</f>
        <v>Medium</v>
      </c>
      <c r="AA804">
        <v>76</v>
      </c>
      <c r="AB804" t="str" cm="1">
        <f t="array" ref="AB804">_xlfn.IFS(Table1[[#This Row],[Acousticness %]]&lt;=35,"Low",Table1[[#This Row],[Acousticness %]]&lt;=70,"Medium",Table1[[#This Row],[Acousticness %]]&gt;70,"High")</f>
        <v>High</v>
      </c>
      <c r="AC804">
        <v>1</v>
      </c>
      <c r="AD804">
        <v>48</v>
      </c>
      <c r="AE804">
        <v>38</v>
      </c>
    </row>
    <row r="805" spans="1:31" x14ac:dyDescent="0.3">
      <c r="A805" t="s">
        <v>1392</v>
      </c>
      <c r="B805" t="str">
        <f>PROPER(Table1[[#This Row],[track_name]])</f>
        <v>Puffin On Zootiez</v>
      </c>
      <c r="C805" t="s">
        <v>1206</v>
      </c>
      <c r="D805" t="str">
        <f>PROPER(Table1[[#This Row],[artist(s)_name]])</f>
        <v>Future</v>
      </c>
      <c r="E805">
        <v>1</v>
      </c>
      <c r="F805" s="5">
        <f>IF(Table1[[#This Row],[Artist Count]]&gt;=4, "4+", Table1[[#This Row],[Artist Count]])</f>
        <v>1</v>
      </c>
      <c r="G805">
        <v>2022</v>
      </c>
      <c r="H805">
        <v>4</v>
      </c>
      <c r="I805">
        <v>29</v>
      </c>
      <c r="J805" s="4">
        <f>DATE(Table1[[#This Row],[Released Year]],Table1[[#This Row],[Released Month]],Table1[[#This Row],[Released Day]])</f>
        <v>44680</v>
      </c>
      <c r="K805">
        <v>2350</v>
      </c>
      <c r="L805">
        <v>0</v>
      </c>
      <c r="M805" s="3">
        <v>254218729</v>
      </c>
      <c r="N805">
        <v>28</v>
      </c>
      <c r="O805">
        <v>42</v>
      </c>
      <c r="P805">
        <v>23</v>
      </c>
      <c r="Q805">
        <v>0</v>
      </c>
      <c r="R805">
        <v>0</v>
      </c>
      <c r="S805">
        <v>125</v>
      </c>
      <c r="T805" t="s">
        <v>64</v>
      </c>
      <c r="U805" t="s">
        <v>27</v>
      </c>
      <c r="V805">
        <v>88</v>
      </c>
      <c r="W805" t="str" cm="1">
        <f t="array" ref="W805">_xlfn.IFS(Table1[[#This Row],[Danceability %]]&lt;=35,"Low",Table1[[#This Row],[Danceability %]]&lt;=70,"Medium",Table1[[#This Row],[Danceability %]]&gt;70,"High")</f>
        <v>High</v>
      </c>
      <c r="X805">
        <v>28</v>
      </c>
      <c r="Y805">
        <v>66</v>
      </c>
      <c r="Z805" t="str" cm="1">
        <f t="array" ref="Z805">_xlfn.IFS(Table1[[#This Row],[Energy %]]&lt;=35,"Low",Table1[[#This Row],[Energy %]]&lt;=70,"Medium",Table1[[#This Row],[Energy %]]&gt;70,"High")</f>
        <v>Medium</v>
      </c>
      <c r="AA805">
        <v>6</v>
      </c>
      <c r="AB805" t="str" cm="1">
        <f t="array" ref="AB805">_xlfn.IFS(Table1[[#This Row],[Acousticness %]]&lt;=35,"Low",Table1[[#This Row],[Acousticness %]]&lt;=70,"Medium",Table1[[#This Row],[Acousticness %]]&gt;70,"High")</f>
        <v>Low</v>
      </c>
      <c r="AC805">
        <v>0</v>
      </c>
      <c r="AD805">
        <v>13</v>
      </c>
      <c r="AE805">
        <v>31</v>
      </c>
    </row>
    <row r="806" spans="1:31" x14ac:dyDescent="0.3">
      <c r="A806" t="s">
        <v>1393</v>
      </c>
      <c r="B806" t="str">
        <f>PROPER(Table1[[#This Row],[track_name]])</f>
        <v>Mirror</v>
      </c>
      <c r="C806" t="s">
        <v>1190</v>
      </c>
      <c r="D806" t="str">
        <f>PROPER(Table1[[#This Row],[artist(s)_name]])</f>
        <v>Kendrick Lamar</v>
      </c>
      <c r="E806">
        <v>1</v>
      </c>
      <c r="F806" s="5">
        <f>IF(Table1[[#This Row],[Artist Count]]&gt;=4, "4+", Table1[[#This Row],[Artist Count]])</f>
        <v>1</v>
      </c>
      <c r="G806">
        <v>2022</v>
      </c>
      <c r="H806">
        <v>5</v>
      </c>
      <c r="I806">
        <v>13</v>
      </c>
      <c r="J806" s="4">
        <f>DATE(Table1[[#This Row],[Released Year]],Table1[[#This Row],[Released Month]],Table1[[#This Row],[Released Day]])</f>
        <v>44694</v>
      </c>
      <c r="K806">
        <v>1929</v>
      </c>
      <c r="L806">
        <v>0</v>
      </c>
      <c r="M806" s="3">
        <v>53603447</v>
      </c>
      <c r="N806">
        <v>2</v>
      </c>
      <c r="O806">
        <v>0</v>
      </c>
      <c r="P806">
        <v>4</v>
      </c>
      <c r="Q806">
        <v>0</v>
      </c>
      <c r="R806">
        <v>0</v>
      </c>
      <c r="S806">
        <v>92</v>
      </c>
      <c r="T806" t="s">
        <v>100</v>
      </c>
      <c r="U806" t="s">
        <v>39</v>
      </c>
      <c r="V806">
        <v>66</v>
      </c>
      <c r="W806" t="str" cm="1">
        <f t="array" ref="W806">_xlfn.IFS(Table1[[#This Row],[Danceability %]]&lt;=35,"Low",Table1[[#This Row],[Danceability %]]&lt;=70,"Medium",Table1[[#This Row],[Danceability %]]&gt;70,"High")</f>
        <v>Medium</v>
      </c>
      <c r="X806">
        <v>29</v>
      </c>
      <c r="Y806">
        <v>65</v>
      </c>
      <c r="Z806" t="str" cm="1">
        <f t="array" ref="Z806">_xlfn.IFS(Table1[[#This Row],[Energy %]]&lt;=35,"Low",Table1[[#This Row],[Energy %]]&lt;=70,"Medium",Table1[[#This Row],[Energy %]]&gt;70,"High")</f>
        <v>Medium</v>
      </c>
      <c r="AA806">
        <v>23</v>
      </c>
      <c r="AB806" t="str" cm="1">
        <f t="array" ref="AB806">_xlfn.IFS(Table1[[#This Row],[Acousticness %]]&lt;=35,"Low",Table1[[#This Row],[Acousticness %]]&lt;=70,"Medium",Table1[[#This Row],[Acousticness %]]&gt;70,"High")</f>
        <v>Low</v>
      </c>
      <c r="AC806">
        <v>0</v>
      </c>
      <c r="AD806">
        <v>8</v>
      </c>
      <c r="AE806">
        <v>7</v>
      </c>
    </row>
    <row r="807" spans="1:31" x14ac:dyDescent="0.3">
      <c r="A807" t="s">
        <v>1394</v>
      </c>
      <c r="B807" t="str">
        <f>PROPER(Table1[[#This Row],[track_name]])</f>
        <v>Beautiful Girl</v>
      </c>
      <c r="C807" t="s">
        <v>1395</v>
      </c>
      <c r="D807" t="str">
        <f>PROPER(Table1[[#This Row],[artist(s)_name]])</f>
        <v>Luciano</v>
      </c>
      <c r="E807">
        <v>1</v>
      </c>
      <c r="F807" s="5">
        <f>IF(Table1[[#This Row],[Artist Count]]&gt;=4, "4+", Table1[[#This Row],[Artist Count]])</f>
        <v>1</v>
      </c>
      <c r="G807">
        <v>2022</v>
      </c>
      <c r="H807">
        <v>4</v>
      </c>
      <c r="I807">
        <v>22</v>
      </c>
      <c r="J807" s="4">
        <f>DATE(Table1[[#This Row],[Released Year]],Table1[[#This Row],[Released Month]],Table1[[#This Row],[Released Day]])</f>
        <v>44673</v>
      </c>
      <c r="K807">
        <v>710</v>
      </c>
      <c r="L807">
        <v>4</v>
      </c>
      <c r="M807" s="3">
        <v>160035717</v>
      </c>
      <c r="N807">
        <v>16</v>
      </c>
      <c r="O807">
        <v>11</v>
      </c>
      <c r="P807">
        <v>18</v>
      </c>
      <c r="Q807">
        <v>0</v>
      </c>
      <c r="R807">
        <v>0</v>
      </c>
      <c r="S807">
        <v>140</v>
      </c>
      <c r="T807" t="s">
        <v>26</v>
      </c>
      <c r="U807" t="s">
        <v>39</v>
      </c>
      <c r="V807">
        <v>84</v>
      </c>
      <c r="W807" t="str" cm="1">
        <f t="array" ref="W807">_xlfn.IFS(Table1[[#This Row],[Danceability %]]&lt;=35,"Low",Table1[[#This Row],[Danceability %]]&lt;=70,"Medium",Table1[[#This Row],[Danceability %]]&gt;70,"High")</f>
        <v>High</v>
      </c>
      <c r="X807">
        <v>61</v>
      </c>
      <c r="Y807">
        <v>42</v>
      </c>
      <c r="Z807" t="str" cm="1">
        <f t="array" ref="Z807">_xlfn.IFS(Table1[[#This Row],[Energy %]]&lt;=35,"Low",Table1[[#This Row],[Energy %]]&lt;=70,"Medium",Table1[[#This Row],[Energy %]]&gt;70,"High")</f>
        <v>Medium</v>
      </c>
      <c r="AA807">
        <v>31</v>
      </c>
      <c r="AB807" t="str" cm="1">
        <f t="array" ref="AB807">_xlfn.IFS(Table1[[#This Row],[Acousticness %]]&lt;=35,"Low",Table1[[#This Row],[Acousticness %]]&lt;=70,"Medium",Table1[[#This Row],[Acousticness %]]&gt;70,"High")</f>
        <v>Low</v>
      </c>
      <c r="AC807">
        <v>0</v>
      </c>
      <c r="AD807">
        <v>9</v>
      </c>
      <c r="AE807">
        <v>9</v>
      </c>
    </row>
    <row r="808" spans="1:31" x14ac:dyDescent="0.3">
      <c r="A808" t="s">
        <v>1396</v>
      </c>
      <c r="B808" t="str">
        <f>PROPER(Table1[[#This Row],[track_name]])</f>
        <v>Paulo Londra: Bzrp Music Sessions, Vol. 23</v>
      </c>
      <c r="C808" t="s">
        <v>1397</v>
      </c>
      <c r="D808" t="str">
        <f>PROPER(Table1[[#This Row],[artist(s)_name]])</f>
        <v>Bizarrap, Paulo Londra</v>
      </c>
      <c r="E808">
        <v>2</v>
      </c>
      <c r="F808" s="5">
        <f>IF(Table1[[#This Row],[Artist Count]]&gt;=4, "4+", Table1[[#This Row],[Artist Count]])</f>
        <v>2</v>
      </c>
      <c r="G808">
        <v>2022</v>
      </c>
      <c r="H808">
        <v>4</v>
      </c>
      <c r="I808">
        <v>25</v>
      </c>
      <c r="J808" s="4">
        <f>DATE(Table1[[#This Row],[Released Year]],Table1[[#This Row],[Released Month]],Table1[[#This Row],[Released Day]])</f>
        <v>44676</v>
      </c>
      <c r="K808">
        <v>928</v>
      </c>
      <c r="L808">
        <v>0</v>
      </c>
      <c r="M808" s="3">
        <v>164163229</v>
      </c>
      <c r="N808">
        <v>19</v>
      </c>
      <c r="O808">
        <v>0</v>
      </c>
      <c r="P808">
        <v>7</v>
      </c>
      <c r="Q808">
        <v>0</v>
      </c>
      <c r="R808">
        <v>0</v>
      </c>
      <c r="S808">
        <v>96</v>
      </c>
      <c r="U808" t="s">
        <v>27</v>
      </c>
      <c r="V808">
        <v>61</v>
      </c>
      <c r="W808" t="str" cm="1">
        <f t="array" ref="W808">_xlfn.IFS(Table1[[#This Row],[Danceability %]]&lt;=35,"Low",Table1[[#This Row],[Danceability %]]&lt;=70,"Medium",Table1[[#This Row],[Danceability %]]&gt;70,"High")</f>
        <v>Medium</v>
      </c>
      <c r="X808">
        <v>32</v>
      </c>
      <c r="Y808">
        <v>90</v>
      </c>
      <c r="Z808" t="str" cm="1">
        <f t="array" ref="Z808">_xlfn.IFS(Table1[[#This Row],[Energy %]]&lt;=35,"Low",Table1[[#This Row],[Energy %]]&lt;=70,"Medium",Table1[[#This Row],[Energy %]]&gt;70,"High")</f>
        <v>High</v>
      </c>
      <c r="AA808">
        <v>25</v>
      </c>
      <c r="AB808" t="str" cm="1">
        <f t="array" ref="AB808">_xlfn.IFS(Table1[[#This Row],[Acousticness %]]&lt;=35,"Low",Table1[[#This Row],[Acousticness %]]&lt;=70,"Medium",Table1[[#This Row],[Acousticness %]]&gt;70,"High")</f>
        <v>Low</v>
      </c>
      <c r="AC808">
        <v>0</v>
      </c>
      <c r="AD808">
        <v>10</v>
      </c>
      <c r="AE808">
        <v>9</v>
      </c>
    </row>
    <row r="809" spans="1:31" x14ac:dyDescent="0.3">
      <c r="A809" t="s">
        <v>1398</v>
      </c>
      <c r="B809" t="str">
        <f>PROPER(Table1[[#This Row],[track_name]])</f>
        <v>Savior - Interlude</v>
      </c>
      <c r="C809" t="s">
        <v>1190</v>
      </c>
      <c r="D809" t="str">
        <f>PROPER(Table1[[#This Row],[artist(s)_name]])</f>
        <v>Kendrick Lamar</v>
      </c>
      <c r="E809">
        <v>1</v>
      </c>
      <c r="F809" s="5">
        <f>IF(Table1[[#This Row],[Artist Count]]&gt;=4, "4+", Table1[[#This Row],[Artist Count]])</f>
        <v>1</v>
      </c>
      <c r="G809">
        <v>2022</v>
      </c>
      <c r="H809">
        <v>5</v>
      </c>
      <c r="I809">
        <v>13</v>
      </c>
      <c r="J809" s="4">
        <f>DATE(Table1[[#This Row],[Released Year]],Table1[[#This Row],[Released Month]],Table1[[#This Row],[Released Day]])</f>
        <v>44694</v>
      </c>
      <c r="K809">
        <v>1194</v>
      </c>
      <c r="L809">
        <v>0</v>
      </c>
      <c r="M809" s="3">
        <v>37091576</v>
      </c>
      <c r="N809">
        <v>0</v>
      </c>
      <c r="O809">
        <v>0</v>
      </c>
      <c r="P809">
        <v>3</v>
      </c>
      <c r="Q809">
        <v>0</v>
      </c>
      <c r="R809">
        <v>0</v>
      </c>
      <c r="S809">
        <v>118</v>
      </c>
      <c r="T809" t="s">
        <v>33</v>
      </c>
      <c r="U809" t="s">
        <v>39</v>
      </c>
      <c r="V809">
        <v>66</v>
      </c>
      <c r="W809" t="str" cm="1">
        <f t="array" ref="W809">_xlfn.IFS(Table1[[#This Row],[Danceability %]]&lt;=35,"Low",Table1[[#This Row],[Danceability %]]&lt;=70,"Medium",Table1[[#This Row],[Danceability %]]&gt;70,"High")</f>
        <v>Medium</v>
      </c>
      <c r="X809">
        <v>83</v>
      </c>
      <c r="Y809">
        <v>43</v>
      </c>
      <c r="Z809" t="str" cm="1">
        <f t="array" ref="Z809">_xlfn.IFS(Table1[[#This Row],[Energy %]]&lt;=35,"Low",Table1[[#This Row],[Energy %]]&lt;=70,"Medium",Table1[[#This Row],[Energy %]]&gt;70,"High")</f>
        <v>Medium</v>
      </c>
      <c r="AA809">
        <v>84</v>
      </c>
      <c r="AB809" t="str" cm="1">
        <f t="array" ref="AB809">_xlfn.IFS(Table1[[#This Row],[Acousticness %]]&lt;=35,"Low",Table1[[#This Row],[Acousticness %]]&lt;=70,"Medium",Table1[[#This Row],[Acousticness %]]&gt;70,"High")</f>
        <v>High</v>
      </c>
      <c r="AC809">
        <v>0</v>
      </c>
      <c r="AD809">
        <v>19</v>
      </c>
      <c r="AE809">
        <v>19</v>
      </c>
    </row>
    <row r="810" spans="1:31" x14ac:dyDescent="0.3">
      <c r="A810" t="s">
        <v>1399</v>
      </c>
      <c r="B810" t="str">
        <f>PROPER(Table1[[#This Row],[track_name]])</f>
        <v>Pasoori</v>
      </c>
      <c r="C810" t="s">
        <v>1400</v>
      </c>
      <c r="D810" t="str">
        <f>PROPER(Table1[[#This Row],[artist(s)_name]])</f>
        <v>Shae Gill, Ali Sethi</v>
      </c>
      <c r="E810">
        <v>2</v>
      </c>
      <c r="F810" s="5">
        <f>IF(Table1[[#This Row],[Artist Count]]&gt;=4, "4+", Table1[[#This Row],[Artist Count]])</f>
        <v>2</v>
      </c>
      <c r="G810">
        <v>2022</v>
      </c>
      <c r="H810">
        <v>2</v>
      </c>
      <c r="I810">
        <v>6</v>
      </c>
      <c r="J810" s="4">
        <f>DATE(Table1[[#This Row],[Released Year]],Table1[[#This Row],[Released Month]],Table1[[#This Row],[Released Day]])</f>
        <v>44598</v>
      </c>
      <c r="K810">
        <v>349</v>
      </c>
      <c r="L810">
        <v>6</v>
      </c>
      <c r="M810" s="3">
        <v>284249832</v>
      </c>
      <c r="N810">
        <v>10</v>
      </c>
      <c r="O810">
        <v>22</v>
      </c>
      <c r="P810">
        <v>3</v>
      </c>
      <c r="Q810">
        <v>0</v>
      </c>
      <c r="R810">
        <v>0</v>
      </c>
      <c r="S810">
        <v>92</v>
      </c>
      <c r="T810" t="s">
        <v>26</v>
      </c>
      <c r="U810" t="s">
        <v>39</v>
      </c>
      <c r="V810">
        <v>71</v>
      </c>
      <c r="W810" t="str" cm="1">
        <f t="array" ref="W810">_xlfn.IFS(Table1[[#This Row],[Danceability %]]&lt;=35,"Low",Table1[[#This Row],[Danceability %]]&lt;=70,"Medium",Table1[[#This Row],[Danceability %]]&gt;70,"High")</f>
        <v>High</v>
      </c>
      <c r="X810">
        <v>67</v>
      </c>
      <c r="Y810">
        <v>60</v>
      </c>
      <c r="Z810" t="str" cm="1">
        <f t="array" ref="Z810">_xlfn.IFS(Table1[[#This Row],[Energy %]]&lt;=35,"Low",Table1[[#This Row],[Energy %]]&lt;=70,"Medium",Table1[[#This Row],[Energy %]]&gt;70,"High")</f>
        <v>Medium</v>
      </c>
      <c r="AA810">
        <v>7</v>
      </c>
      <c r="AB810" t="str" cm="1">
        <f t="array" ref="AB810">_xlfn.IFS(Table1[[#This Row],[Acousticness %]]&lt;=35,"Low",Table1[[#This Row],[Acousticness %]]&lt;=70,"Medium",Table1[[#This Row],[Acousticness %]]&gt;70,"High")</f>
        <v>Low</v>
      </c>
      <c r="AC810">
        <v>0</v>
      </c>
      <c r="AD810">
        <v>6</v>
      </c>
      <c r="AE810">
        <v>4</v>
      </c>
    </row>
    <row r="811" spans="1:31" x14ac:dyDescent="0.3">
      <c r="A811" t="s">
        <v>1401</v>
      </c>
      <c r="B811" t="str">
        <f>PROPER(Table1[[#This Row],[track_name]])</f>
        <v>Mother I Sober (Feat. Beth Gibbons Of Portishead)</v>
      </c>
      <c r="C811" t="s">
        <v>1402</v>
      </c>
      <c r="D811" t="str">
        <f>PROPER(Table1[[#This Row],[artist(s)_name]])</f>
        <v>Kendrick Lamar, Beth Gibbons</v>
      </c>
      <c r="E811">
        <v>2</v>
      </c>
      <c r="F811" s="5">
        <f>IF(Table1[[#This Row],[Artist Count]]&gt;=4, "4+", Table1[[#This Row],[Artist Count]])</f>
        <v>2</v>
      </c>
      <c r="G811">
        <v>2022</v>
      </c>
      <c r="H811">
        <v>5</v>
      </c>
      <c r="I811">
        <v>13</v>
      </c>
      <c r="J811" s="4">
        <f>DATE(Table1[[#This Row],[Released Year]],Table1[[#This Row],[Released Month]],Table1[[#This Row],[Released Day]])</f>
        <v>44694</v>
      </c>
      <c r="K811">
        <v>1890</v>
      </c>
      <c r="L811">
        <v>0</v>
      </c>
      <c r="M811" s="3">
        <v>33381454</v>
      </c>
      <c r="N811">
        <v>3</v>
      </c>
      <c r="O811">
        <v>0</v>
      </c>
      <c r="P811">
        <v>2</v>
      </c>
      <c r="Q811">
        <v>0</v>
      </c>
      <c r="R811">
        <v>0</v>
      </c>
      <c r="S811">
        <v>140</v>
      </c>
      <c r="T811" t="s">
        <v>64</v>
      </c>
      <c r="U811" t="s">
        <v>39</v>
      </c>
      <c r="V811">
        <v>49</v>
      </c>
      <c r="W811" t="str" cm="1">
        <f t="array" ref="W811">_xlfn.IFS(Table1[[#This Row],[Danceability %]]&lt;=35,"Low",Table1[[#This Row],[Danceability %]]&lt;=70,"Medium",Table1[[#This Row],[Danceability %]]&gt;70,"High")</f>
        <v>Medium</v>
      </c>
      <c r="X811">
        <v>50</v>
      </c>
      <c r="Y811">
        <v>37</v>
      </c>
      <c r="Z811" t="str" cm="1">
        <f t="array" ref="Z811">_xlfn.IFS(Table1[[#This Row],[Energy %]]&lt;=35,"Low",Table1[[#This Row],[Energy %]]&lt;=70,"Medium",Table1[[#This Row],[Energy %]]&gt;70,"High")</f>
        <v>Medium</v>
      </c>
      <c r="AA811">
        <v>87</v>
      </c>
      <c r="AB811" t="str" cm="1">
        <f t="array" ref="AB811">_xlfn.IFS(Table1[[#This Row],[Acousticness %]]&lt;=35,"Low",Table1[[#This Row],[Acousticness %]]&lt;=70,"Medium",Table1[[#This Row],[Acousticness %]]&gt;70,"High")</f>
        <v>High</v>
      </c>
      <c r="AC811">
        <v>0</v>
      </c>
      <c r="AD811">
        <v>11</v>
      </c>
      <c r="AE811">
        <v>35</v>
      </c>
    </row>
    <row r="812" spans="1:31" x14ac:dyDescent="0.3">
      <c r="A812" t="s">
        <v>1403</v>
      </c>
      <c r="B812" t="str">
        <f>PROPER(Table1[[#This Row],[track_name]])</f>
        <v>Tus Lï¿½Ï¿½Gr</v>
      </c>
      <c r="C812" t="s">
        <v>1404</v>
      </c>
      <c r="D812" t="str">
        <f>PROPER(Table1[[#This Row],[artist(s)_name]])</f>
        <v>Sech, Mora</v>
      </c>
      <c r="E812">
        <v>2</v>
      </c>
      <c r="F812" s="5">
        <f>IF(Table1[[#This Row],[Artist Count]]&gt;=4, "4+", Table1[[#This Row],[Artist Count]])</f>
        <v>2</v>
      </c>
      <c r="G812">
        <v>2022</v>
      </c>
      <c r="H812">
        <v>4</v>
      </c>
      <c r="I812">
        <v>1</v>
      </c>
      <c r="J812" s="4">
        <f>DATE(Table1[[#This Row],[Released Year]],Table1[[#This Row],[Released Month]],Table1[[#This Row],[Released Day]])</f>
        <v>44652</v>
      </c>
      <c r="K812">
        <v>1308</v>
      </c>
      <c r="L812">
        <v>2</v>
      </c>
      <c r="M812" s="3">
        <v>184622518</v>
      </c>
      <c r="N812">
        <v>23</v>
      </c>
      <c r="O812">
        <v>16</v>
      </c>
      <c r="P812">
        <v>9</v>
      </c>
      <c r="Q812">
        <v>0</v>
      </c>
      <c r="R812">
        <v>5</v>
      </c>
      <c r="S812">
        <v>174</v>
      </c>
      <c r="T812" t="s">
        <v>30</v>
      </c>
      <c r="U812" t="s">
        <v>27</v>
      </c>
      <c r="V812">
        <v>68</v>
      </c>
      <c r="W812" t="str" cm="1">
        <f t="array" ref="W812">_xlfn.IFS(Table1[[#This Row],[Danceability %]]&lt;=35,"Low",Table1[[#This Row],[Danceability %]]&lt;=70,"Medium",Table1[[#This Row],[Danceability %]]&gt;70,"High")</f>
        <v>Medium</v>
      </c>
      <c r="X812">
        <v>45</v>
      </c>
      <c r="Y812">
        <v>71</v>
      </c>
      <c r="Z812" t="str" cm="1">
        <f t="array" ref="Z812">_xlfn.IFS(Table1[[#This Row],[Energy %]]&lt;=35,"Low",Table1[[#This Row],[Energy %]]&lt;=70,"Medium",Table1[[#This Row],[Energy %]]&gt;70,"High")</f>
        <v>High</v>
      </c>
      <c r="AA812">
        <v>18</v>
      </c>
      <c r="AB812" t="str" cm="1">
        <f t="array" ref="AB812">_xlfn.IFS(Table1[[#This Row],[Acousticness %]]&lt;=35,"Low",Table1[[#This Row],[Acousticness %]]&lt;=70,"Medium",Table1[[#This Row],[Acousticness %]]&gt;70,"High")</f>
        <v>Low</v>
      </c>
      <c r="AC812">
        <v>0</v>
      </c>
      <c r="AD812">
        <v>11</v>
      </c>
      <c r="AE812">
        <v>25</v>
      </c>
    </row>
    <row r="813" spans="1:31" x14ac:dyDescent="0.3">
      <c r="A813" t="s">
        <v>1405</v>
      </c>
      <c r="B813" t="str">
        <f>PROPER(Table1[[#This Row],[track_name]])</f>
        <v>Where Did You Go?</v>
      </c>
      <c r="C813" t="s">
        <v>1406</v>
      </c>
      <c r="D813" t="str">
        <f>PROPER(Table1[[#This Row],[artist(s)_name]])</f>
        <v>Mnek, Jax Jones</v>
      </c>
      <c r="E813">
        <v>2</v>
      </c>
      <c r="F813" s="5">
        <f>IF(Table1[[#This Row],[Artist Count]]&gt;=4, "4+", Table1[[#This Row],[Artist Count]])</f>
        <v>2</v>
      </c>
      <c r="G813">
        <v>2022</v>
      </c>
      <c r="H813">
        <v>1</v>
      </c>
      <c r="I813">
        <v>26</v>
      </c>
      <c r="J813" s="4">
        <f>DATE(Table1[[#This Row],[Released Year]],Table1[[#This Row],[Released Month]],Table1[[#This Row],[Released Day]])</f>
        <v>44587</v>
      </c>
      <c r="K813">
        <v>4531</v>
      </c>
      <c r="L813">
        <v>0</v>
      </c>
      <c r="M813" s="3">
        <v>300983101</v>
      </c>
      <c r="N813">
        <v>135</v>
      </c>
      <c r="O813">
        <v>74</v>
      </c>
      <c r="P813">
        <v>119</v>
      </c>
      <c r="Q813">
        <v>1</v>
      </c>
      <c r="R813">
        <v>18</v>
      </c>
      <c r="S813">
        <v>127</v>
      </c>
      <c r="T813" t="s">
        <v>131</v>
      </c>
      <c r="U813" t="s">
        <v>27</v>
      </c>
      <c r="V813">
        <v>77</v>
      </c>
      <c r="W813" t="str" cm="1">
        <f t="array" ref="W813">_xlfn.IFS(Table1[[#This Row],[Danceability %]]&lt;=35,"Low",Table1[[#This Row],[Danceability %]]&lt;=70,"Medium",Table1[[#This Row],[Danceability %]]&gt;70,"High")</f>
        <v>High</v>
      </c>
      <c r="X813">
        <v>53</v>
      </c>
      <c r="Y813">
        <v>78</v>
      </c>
      <c r="Z813" t="str" cm="1">
        <f t="array" ref="Z813">_xlfn.IFS(Table1[[#This Row],[Energy %]]&lt;=35,"Low",Table1[[#This Row],[Energy %]]&lt;=70,"Medium",Table1[[#This Row],[Energy %]]&gt;70,"High")</f>
        <v>High</v>
      </c>
      <c r="AA813">
        <v>19</v>
      </c>
      <c r="AB813" t="str" cm="1">
        <f t="array" ref="AB813">_xlfn.IFS(Table1[[#This Row],[Acousticness %]]&lt;=35,"Low",Table1[[#This Row],[Acousticness %]]&lt;=70,"Medium",Table1[[#This Row],[Acousticness %]]&gt;70,"High")</f>
        <v>Low</v>
      </c>
      <c r="AC813">
        <v>0</v>
      </c>
      <c r="AD813">
        <v>29</v>
      </c>
      <c r="AE813">
        <v>4</v>
      </c>
    </row>
    <row r="814" spans="1:31" x14ac:dyDescent="0.3">
      <c r="A814" t="s">
        <v>1407</v>
      </c>
      <c r="B814" t="str">
        <f>PROPER(Table1[[#This Row],[track_name]])</f>
        <v>I Tried To Tell Y'All</v>
      </c>
      <c r="C814" t="s">
        <v>1408</v>
      </c>
      <c r="D814" t="str">
        <f>PROPER(Table1[[#This Row],[artist(s)_name]])</f>
        <v>Ugly Dray, Tesla Jnr</v>
      </c>
      <c r="E814">
        <v>2</v>
      </c>
      <c r="F814" s="5">
        <f>IF(Table1[[#This Row],[Artist Count]]&gt;=4, "4+", Table1[[#This Row],[Artist Count]])</f>
        <v>2</v>
      </c>
      <c r="G814">
        <v>2022</v>
      </c>
      <c r="H814">
        <v>5</v>
      </c>
      <c r="I814">
        <v>6</v>
      </c>
      <c r="J814" s="4">
        <f>DATE(Table1[[#This Row],[Released Year]],Table1[[#This Row],[Released Month]],Table1[[#This Row],[Released Day]])</f>
        <v>44687</v>
      </c>
      <c r="K814">
        <v>1657</v>
      </c>
      <c r="L814">
        <v>0</v>
      </c>
      <c r="M814" s="3">
        <v>121077868</v>
      </c>
      <c r="N814">
        <v>15</v>
      </c>
      <c r="O814">
        <v>3</v>
      </c>
      <c r="P814">
        <v>3</v>
      </c>
      <c r="Q814">
        <v>0</v>
      </c>
      <c r="R814">
        <v>0</v>
      </c>
      <c r="S814">
        <v>96</v>
      </c>
      <c r="T814" t="s">
        <v>26</v>
      </c>
      <c r="U814" t="s">
        <v>27</v>
      </c>
      <c r="V814">
        <v>71</v>
      </c>
      <c r="W814" t="str" cm="1">
        <f t="array" ref="W814">_xlfn.IFS(Table1[[#This Row],[Danceability %]]&lt;=35,"Low",Table1[[#This Row],[Danceability %]]&lt;=70,"Medium",Table1[[#This Row],[Danceability %]]&gt;70,"High")</f>
        <v>High</v>
      </c>
      <c r="X814">
        <v>37</v>
      </c>
      <c r="Y814">
        <v>52</v>
      </c>
      <c r="Z814" t="str" cm="1">
        <f t="array" ref="Z814">_xlfn.IFS(Table1[[#This Row],[Energy %]]&lt;=35,"Low",Table1[[#This Row],[Energy %]]&lt;=70,"Medium",Table1[[#This Row],[Energy %]]&gt;70,"High")</f>
        <v>Medium</v>
      </c>
      <c r="AA814">
        <v>62</v>
      </c>
      <c r="AB814" t="str" cm="1">
        <f t="array" ref="AB814">_xlfn.IFS(Table1[[#This Row],[Acousticness %]]&lt;=35,"Low",Table1[[#This Row],[Acousticness %]]&lt;=70,"Medium",Table1[[#This Row],[Acousticness %]]&gt;70,"High")</f>
        <v>Medium</v>
      </c>
      <c r="AC814">
        <v>0</v>
      </c>
      <c r="AD814">
        <v>11</v>
      </c>
      <c r="AE814">
        <v>36</v>
      </c>
    </row>
    <row r="815" spans="1:31" x14ac:dyDescent="0.3">
      <c r="A815" t="s">
        <v>1409</v>
      </c>
      <c r="B815" t="str">
        <f>PROPER(Table1[[#This Row],[track_name]])</f>
        <v>Honest (Feat. Don Toliver)</v>
      </c>
      <c r="C815" t="s">
        <v>1410</v>
      </c>
      <c r="D815" t="str">
        <f>PROPER(Table1[[#This Row],[artist(s)_name]])</f>
        <v>Justin Bieber, Don Toliver</v>
      </c>
      <c r="E815">
        <v>2</v>
      </c>
      <c r="F815" s="5">
        <f>IF(Table1[[#This Row],[Artist Count]]&gt;=4, "4+", Table1[[#This Row],[Artist Count]])</f>
        <v>2</v>
      </c>
      <c r="G815">
        <v>2022</v>
      </c>
      <c r="H815">
        <v>4</v>
      </c>
      <c r="I815">
        <v>29</v>
      </c>
      <c r="J815" s="4">
        <f>DATE(Table1[[#This Row],[Released Year]],Table1[[#This Row],[Released Month]],Table1[[#This Row],[Released Day]])</f>
        <v>44680</v>
      </c>
      <c r="K815">
        <v>1351</v>
      </c>
      <c r="L815">
        <v>0</v>
      </c>
      <c r="M815" s="3">
        <v>106919680</v>
      </c>
      <c r="N815">
        <v>26</v>
      </c>
      <c r="O815">
        <v>1</v>
      </c>
      <c r="P815">
        <v>17</v>
      </c>
      <c r="Q815">
        <v>0</v>
      </c>
      <c r="R815">
        <v>0</v>
      </c>
      <c r="S815">
        <v>150</v>
      </c>
      <c r="T815" t="s">
        <v>64</v>
      </c>
      <c r="U815" t="s">
        <v>39</v>
      </c>
      <c r="V815">
        <v>82</v>
      </c>
      <c r="W815" t="str" cm="1">
        <f t="array" ref="W815">_xlfn.IFS(Table1[[#This Row],[Danceability %]]&lt;=35,"Low",Table1[[#This Row],[Danceability %]]&lt;=70,"Medium",Table1[[#This Row],[Danceability %]]&gt;70,"High")</f>
        <v>High</v>
      </c>
      <c r="X815">
        <v>82</v>
      </c>
      <c r="Y815">
        <v>66</v>
      </c>
      <c r="Z815" t="str" cm="1">
        <f t="array" ref="Z815">_xlfn.IFS(Table1[[#This Row],[Energy %]]&lt;=35,"Low",Table1[[#This Row],[Energy %]]&lt;=70,"Medium",Table1[[#This Row],[Energy %]]&gt;70,"High")</f>
        <v>Medium</v>
      </c>
      <c r="AA815">
        <v>13</v>
      </c>
      <c r="AB815" t="str" cm="1">
        <f t="array" ref="AB815">_xlfn.IFS(Table1[[#This Row],[Acousticness %]]&lt;=35,"Low",Table1[[#This Row],[Acousticness %]]&lt;=70,"Medium",Table1[[#This Row],[Acousticness %]]&gt;70,"High")</f>
        <v>Low</v>
      </c>
      <c r="AC815">
        <v>0</v>
      </c>
      <c r="AD815">
        <v>11</v>
      </c>
      <c r="AE815">
        <v>6</v>
      </c>
    </row>
    <row r="816" spans="1:31" x14ac:dyDescent="0.3">
      <c r="A816" t="s">
        <v>1411</v>
      </c>
      <c r="B816" t="str">
        <f>PROPER(Table1[[#This Row],[track_name]])</f>
        <v>Zoom</v>
      </c>
      <c r="C816" t="s">
        <v>1412</v>
      </c>
      <c r="D816" t="str">
        <f>PROPER(Table1[[#This Row],[artist(s)_name]])</f>
        <v>Jessi</v>
      </c>
      <c r="E816">
        <v>1</v>
      </c>
      <c r="F816" s="5">
        <f>IF(Table1[[#This Row],[Artist Count]]&gt;=4, "4+", Table1[[#This Row],[Artist Count]])</f>
        <v>1</v>
      </c>
      <c r="G816">
        <v>2022</v>
      </c>
      <c r="H816">
        <v>4</v>
      </c>
      <c r="I816">
        <v>13</v>
      </c>
      <c r="J816" s="4">
        <f>DATE(Table1[[#This Row],[Released Year]],Table1[[#This Row],[Released Month]],Table1[[#This Row],[Released Day]])</f>
        <v>44664</v>
      </c>
      <c r="K816">
        <v>608</v>
      </c>
      <c r="L816">
        <v>0</v>
      </c>
      <c r="M816" s="3">
        <v>136996305</v>
      </c>
      <c r="N816">
        <v>5</v>
      </c>
      <c r="O816">
        <v>29</v>
      </c>
      <c r="P816">
        <v>14</v>
      </c>
      <c r="Q816">
        <v>0</v>
      </c>
      <c r="R816">
        <v>0</v>
      </c>
      <c r="S816">
        <v>100</v>
      </c>
      <c r="T816" t="s">
        <v>53</v>
      </c>
      <c r="U816" t="s">
        <v>27</v>
      </c>
      <c r="V816">
        <v>87</v>
      </c>
      <c r="W816" t="str" cm="1">
        <f t="array" ref="W816">_xlfn.IFS(Table1[[#This Row],[Danceability %]]&lt;=35,"Low",Table1[[#This Row],[Danceability %]]&lt;=70,"Medium",Table1[[#This Row],[Danceability %]]&gt;70,"High")</f>
        <v>High</v>
      </c>
      <c r="X816">
        <v>46</v>
      </c>
      <c r="Y816">
        <v>60</v>
      </c>
      <c r="Z816" t="str" cm="1">
        <f t="array" ref="Z816">_xlfn.IFS(Table1[[#This Row],[Energy %]]&lt;=35,"Low",Table1[[#This Row],[Energy %]]&lt;=70,"Medium",Table1[[#This Row],[Energy %]]&gt;70,"High")</f>
        <v>Medium</v>
      </c>
      <c r="AA816">
        <v>1</v>
      </c>
      <c r="AB816" t="str" cm="1">
        <f t="array" ref="AB816">_xlfn.IFS(Table1[[#This Row],[Acousticness %]]&lt;=35,"Low",Table1[[#This Row],[Acousticness %]]&lt;=70,"Medium",Table1[[#This Row],[Acousticness %]]&gt;70,"High")</f>
        <v>Low</v>
      </c>
      <c r="AC816">
        <v>0</v>
      </c>
      <c r="AD816">
        <v>13</v>
      </c>
      <c r="AE816">
        <v>16</v>
      </c>
    </row>
    <row r="817" spans="1:31" x14ac:dyDescent="0.3">
      <c r="A817" t="s">
        <v>1413</v>
      </c>
      <c r="B817" t="str">
        <f>PROPER(Table1[[#This Row],[track_name]])</f>
        <v>Slomo</v>
      </c>
      <c r="C817" t="s">
        <v>403</v>
      </c>
      <c r="D817" t="str">
        <f>PROPER(Table1[[#This Row],[artist(s)_name]])</f>
        <v>Chanel</v>
      </c>
      <c r="E817">
        <v>1</v>
      </c>
      <c r="F817" s="5">
        <f>IF(Table1[[#This Row],[Artist Count]]&gt;=4, "4+", Table1[[#This Row],[Artist Count]])</f>
        <v>1</v>
      </c>
      <c r="G817">
        <v>2021</v>
      </c>
      <c r="H817">
        <v>12</v>
      </c>
      <c r="I817">
        <v>24</v>
      </c>
      <c r="J817" s="4">
        <f>DATE(Table1[[#This Row],[Released Year]],Table1[[#This Row],[Released Month]],Table1[[#This Row],[Released Day]])</f>
        <v>44554</v>
      </c>
      <c r="K817">
        <v>1211</v>
      </c>
      <c r="L817">
        <v>0</v>
      </c>
      <c r="M817" s="3">
        <v>65719930</v>
      </c>
      <c r="N817">
        <v>31</v>
      </c>
      <c r="O817">
        <v>0</v>
      </c>
      <c r="P817">
        <v>19</v>
      </c>
      <c r="Q817">
        <v>0</v>
      </c>
      <c r="R817">
        <v>2</v>
      </c>
      <c r="S817">
        <v>105</v>
      </c>
      <c r="T817" t="s">
        <v>30</v>
      </c>
      <c r="U817" t="s">
        <v>39</v>
      </c>
      <c r="V817">
        <v>73</v>
      </c>
      <c r="W817" t="str" cm="1">
        <f t="array" ref="W817">_xlfn.IFS(Table1[[#This Row],[Danceability %]]&lt;=35,"Low",Table1[[#This Row],[Danceability %]]&lt;=70,"Medium",Table1[[#This Row],[Danceability %]]&gt;70,"High")</f>
        <v>High</v>
      </c>
      <c r="X817">
        <v>59</v>
      </c>
      <c r="Y817">
        <v>81</v>
      </c>
      <c r="Z817" t="str" cm="1">
        <f t="array" ref="Z817">_xlfn.IFS(Table1[[#This Row],[Energy %]]&lt;=35,"Low",Table1[[#This Row],[Energy %]]&lt;=70,"Medium",Table1[[#This Row],[Energy %]]&gt;70,"High")</f>
        <v>High</v>
      </c>
      <c r="AA817">
        <v>13</v>
      </c>
      <c r="AB817" t="str" cm="1">
        <f t="array" ref="AB817">_xlfn.IFS(Table1[[#This Row],[Acousticness %]]&lt;=35,"Low",Table1[[#This Row],[Acousticness %]]&lt;=70,"Medium",Table1[[#This Row],[Acousticness %]]&gt;70,"High")</f>
        <v>Low</v>
      </c>
      <c r="AC817">
        <v>0</v>
      </c>
      <c r="AD817">
        <v>9</v>
      </c>
      <c r="AE817">
        <v>6</v>
      </c>
    </row>
    <row r="818" spans="1:31" x14ac:dyDescent="0.3">
      <c r="A818" t="s">
        <v>1414</v>
      </c>
      <c r="B818" t="str">
        <f>PROPER(Table1[[#This Row],[track_name]])</f>
        <v>Fearless</v>
      </c>
      <c r="C818" t="s">
        <v>705</v>
      </c>
      <c r="D818" t="str">
        <f>PROPER(Table1[[#This Row],[artist(s)_name]])</f>
        <v>Le Sserafim</v>
      </c>
      <c r="E818">
        <v>1</v>
      </c>
      <c r="F818" s="5">
        <f>IF(Table1[[#This Row],[Artist Count]]&gt;=4, "4+", Table1[[#This Row],[Artist Count]])</f>
        <v>1</v>
      </c>
      <c r="G818">
        <v>2022</v>
      </c>
      <c r="H818">
        <v>5</v>
      </c>
      <c r="I818">
        <v>2</v>
      </c>
      <c r="J818" s="4">
        <f>DATE(Table1[[#This Row],[Released Year]],Table1[[#This Row],[Released Month]],Table1[[#This Row],[Released Day]])</f>
        <v>44683</v>
      </c>
      <c r="K818">
        <v>629</v>
      </c>
      <c r="L818">
        <v>0</v>
      </c>
      <c r="M818" s="3">
        <v>229497852</v>
      </c>
      <c r="N818">
        <v>18</v>
      </c>
      <c r="O818">
        <v>75</v>
      </c>
      <c r="P818">
        <v>9</v>
      </c>
      <c r="Q818">
        <v>0</v>
      </c>
      <c r="R818">
        <v>0</v>
      </c>
      <c r="S818">
        <v>104</v>
      </c>
      <c r="T818" t="s">
        <v>73</v>
      </c>
      <c r="U818" t="s">
        <v>27</v>
      </c>
      <c r="V818">
        <v>86</v>
      </c>
      <c r="W818" t="str" cm="1">
        <f t="array" ref="W818">_xlfn.IFS(Table1[[#This Row],[Danceability %]]&lt;=35,"Low",Table1[[#This Row],[Danceability %]]&lt;=70,"Medium",Table1[[#This Row],[Danceability %]]&gt;70,"High")</f>
        <v>High</v>
      </c>
      <c r="X818">
        <v>43</v>
      </c>
      <c r="Y818">
        <v>62</v>
      </c>
      <c r="Z818" t="str" cm="1">
        <f t="array" ref="Z818">_xlfn.IFS(Table1[[#This Row],[Energy %]]&lt;=35,"Low",Table1[[#This Row],[Energy %]]&lt;=70,"Medium",Table1[[#This Row],[Energy %]]&gt;70,"High")</f>
        <v>Medium</v>
      </c>
      <c r="AA818">
        <v>5</v>
      </c>
      <c r="AB818" t="str" cm="1">
        <f t="array" ref="AB818">_xlfn.IFS(Table1[[#This Row],[Acousticness %]]&lt;=35,"Low",Table1[[#This Row],[Acousticness %]]&lt;=70,"Medium",Table1[[#This Row],[Acousticness %]]&gt;70,"High")</f>
        <v>Low</v>
      </c>
      <c r="AC818">
        <v>0</v>
      </c>
      <c r="AD818">
        <v>13</v>
      </c>
      <c r="AE818">
        <v>14</v>
      </c>
    </row>
    <row r="819" spans="1:31" x14ac:dyDescent="0.3">
      <c r="A819" t="s">
        <v>1415</v>
      </c>
      <c r="B819" t="str">
        <f>PROPER(Table1[[#This Row],[track_name]])</f>
        <v>10 Things I Hate About You</v>
      </c>
      <c r="C819" t="s">
        <v>1416</v>
      </c>
      <c r="D819" t="str">
        <f>PROPER(Table1[[#This Row],[artist(s)_name]])</f>
        <v>Leah Kate</v>
      </c>
      <c r="E819">
        <v>1</v>
      </c>
      <c r="F819" s="5">
        <f>IF(Table1[[#This Row],[Artist Count]]&gt;=4, "4+", Table1[[#This Row],[Artist Count]])</f>
        <v>1</v>
      </c>
      <c r="G819">
        <v>2022</v>
      </c>
      <c r="H819">
        <v>3</v>
      </c>
      <c r="I819">
        <v>23</v>
      </c>
      <c r="J819" s="4">
        <f>DATE(Table1[[#This Row],[Released Year]],Table1[[#This Row],[Released Month]],Table1[[#This Row],[Released Day]])</f>
        <v>44643</v>
      </c>
      <c r="K819">
        <v>1301</v>
      </c>
      <c r="L819">
        <v>0</v>
      </c>
      <c r="M819" s="3">
        <v>185550869</v>
      </c>
      <c r="N819">
        <v>23</v>
      </c>
      <c r="O819">
        <v>1</v>
      </c>
      <c r="P819">
        <v>15</v>
      </c>
      <c r="Q819">
        <v>0</v>
      </c>
      <c r="R819">
        <v>0</v>
      </c>
      <c r="S819">
        <v>154</v>
      </c>
      <c r="T819" t="s">
        <v>64</v>
      </c>
      <c r="U819" t="s">
        <v>27</v>
      </c>
      <c r="V819">
        <v>54</v>
      </c>
      <c r="W819" t="str" cm="1">
        <f t="array" ref="W819">_xlfn.IFS(Table1[[#This Row],[Danceability %]]&lt;=35,"Low",Table1[[#This Row],[Danceability %]]&lt;=70,"Medium",Table1[[#This Row],[Danceability %]]&gt;70,"High")</f>
        <v>Medium</v>
      </c>
      <c r="X819">
        <v>45</v>
      </c>
      <c r="Y819">
        <v>79</v>
      </c>
      <c r="Z819" t="str" cm="1">
        <f t="array" ref="Z819">_xlfn.IFS(Table1[[#This Row],[Energy %]]&lt;=35,"Low",Table1[[#This Row],[Energy %]]&lt;=70,"Medium",Table1[[#This Row],[Energy %]]&gt;70,"High")</f>
        <v>High</v>
      </c>
      <c r="AA819">
        <v>1</v>
      </c>
      <c r="AB819" t="str" cm="1">
        <f t="array" ref="AB819">_xlfn.IFS(Table1[[#This Row],[Acousticness %]]&lt;=35,"Low",Table1[[#This Row],[Acousticness %]]&lt;=70,"Medium",Table1[[#This Row],[Acousticness %]]&gt;70,"High")</f>
        <v>Low</v>
      </c>
      <c r="AC819">
        <v>0</v>
      </c>
      <c r="AD819">
        <v>17</v>
      </c>
      <c r="AE819">
        <v>5</v>
      </c>
    </row>
    <row r="820" spans="1:31" x14ac:dyDescent="0.3">
      <c r="A820" t="s">
        <v>1417</v>
      </c>
      <c r="B820" t="str">
        <f>PROPER(Table1[[#This Row],[track_name]])</f>
        <v>Space Man</v>
      </c>
      <c r="C820" t="s">
        <v>1418</v>
      </c>
      <c r="D820" t="str">
        <f>PROPER(Table1[[#This Row],[artist(s)_name]])</f>
        <v>Sam Ryder</v>
      </c>
      <c r="E820">
        <v>1</v>
      </c>
      <c r="F820" s="5">
        <f>IF(Table1[[#This Row],[Artist Count]]&gt;=4, "4+", Table1[[#This Row],[Artist Count]])</f>
        <v>1</v>
      </c>
      <c r="G820">
        <v>2022</v>
      </c>
      <c r="H820">
        <v>2</v>
      </c>
      <c r="I820">
        <v>22</v>
      </c>
      <c r="J820" s="4">
        <f>DATE(Table1[[#This Row],[Released Year]],Table1[[#This Row],[Released Month]],Table1[[#This Row],[Released Day]])</f>
        <v>44614</v>
      </c>
      <c r="K820">
        <v>1329</v>
      </c>
      <c r="L820">
        <v>0</v>
      </c>
      <c r="M820" s="3">
        <v>54682594</v>
      </c>
      <c r="N820">
        <v>42</v>
      </c>
      <c r="O820">
        <v>51</v>
      </c>
      <c r="P820">
        <v>32</v>
      </c>
      <c r="Q820">
        <v>0</v>
      </c>
      <c r="R820">
        <v>0</v>
      </c>
      <c r="S820">
        <v>80</v>
      </c>
      <c r="T820" t="s">
        <v>26</v>
      </c>
      <c r="U820" t="s">
        <v>27</v>
      </c>
      <c r="V820">
        <v>47</v>
      </c>
      <c r="W820" t="str" cm="1">
        <f t="array" ref="W820">_xlfn.IFS(Table1[[#This Row],[Danceability %]]&lt;=35,"Low",Table1[[#This Row],[Danceability %]]&lt;=70,"Medium",Table1[[#This Row],[Danceability %]]&gt;70,"High")</f>
        <v>Medium</v>
      </c>
      <c r="X820">
        <v>33</v>
      </c>
      <c r="Y820">
        <v>83</v>
      </c>
      <c r="Z820" t="str" cm="1">
        <f t="array" ref="Z820">_xlfn.IFS(Table1[[#This Row],[Energy %]]&lt;=35,"Low",Table1[[#This Row],[Energy %]]&lt;=70,"Medium",Table1[[#This Row],[Energy %]]&gt;70,"High")</f>
        <v>High</v>
      </c>
      <c r="AA820">
        <v>18</v>
      </c>
      <c r="AB820" t="str" cm="1">
        <f t="array" ref="AB820">_xlfn.IFS(Table1[[#This Row],[Acousticness %]]&lt;=35,"Low",Table1[[#This Row],[Acousticness %]]&lt;=70,"Medium",Table1[[#This Row],[Acousticness %]]&gt;70,"High")</f>
        <v>Low</v>
      </c>
      <c r="AC820">
        <v>0</v>
      </c>
      <c r="AD820">
        <v>10</v>
      </c>
      <c r="AE820">
        <v>5</v>
      </c>
    </row>
    <row r="821" spans="1:31" x14ac:dyDescent="0.3">
      <c r="A821" t="s">
        <v>1419</v>
      </c>
      <c r="B821" t="str">
        <f>PROPER(Table1[[#This Row],[track_name]])</f>
        <v>With You</v>
      </c>
      <c r="C821" t="s">
        <v>1420</v>
      </c>
      <c r="D821" t="str">
        <f>PROPER(Table1[[#This Row],[artist(s)_name]])</f>
        <v>Ha Sung Woon, Jimin</v>
      </c>
      <c r="E821">
        <v>2</v>
      </c>
      <c r="F821" s="5">
        <f>IF(Table1[[#This Row],[Artist Count]]&gt;=4, "4+", Table1[[#This Row],[Artist Count]])</f>
        <v>2</v>
      </c>
      <c r="G821">
        <v>2022</v>
      </c>
      <c r="H821">
        <v>4</v>
      </c>
      <c r="I821">
        <v>24</v>
      </c>
      <c r="J821" s="4">
        <f>DATE(Table1[[#This Row],[Released Year]],Table1[[#This Row],[Released Month]],Table1[[#This Row],[Released Day]])</f>
        <v>44675</v>
      </c>
      <c r="K821">
        <v>343</v>
      </c>
      <c r="L821">
        <v>2</v>
      </c>
      <c r="M821" s="3">
        <v>240580042</v>
      </c>
      <c r="N821">
        <v>4</v>
      </c>
      <c r="O821">
        <v>35</v>
      </c>
      <c r="P821">
        <v>11</v>
      </c>
      <c r="Q821">
        <v>1</v>
      </c>
      <c r="R821">
        <v>1</v>
      </c>
      <c r="S821">
        <v>150</v>
      </c>
      <c r="T821" t="s">
        <v>215</v>
      </c>
      <c r="U821" t="s">
        <v>27</v>
      </c>
      <c r="V821">
        <v>53</v>
      </c>
      <c r="W821" t="str" cm="1">
        <f t="array" ref="W821">_xlfn.IFS(Table1[[#This Row],[Danceability %]]&lt;=35,"Low",Table1[[#This Row],[Danceability %]]&lt;=70,"Medium",Table1[[#This Row],[Danceability %]]&gt;70,"High")</f>
        <v>Medium</v>
      </c>
      <c r="X821">
        <v>14</v>
      </c>
      <c r="Y821">
        <v>43</v>
      </c>
      <c r="Z821" t="str" cm="1">
        <f t="array" ref="Z821">_xlfn.IFS(Table1[[#This Row],[Energy %]]&lt;=35,"Low",Table1[[#This Row],[Energy %]]&lt;=70,"Medium",Table1[[#This Row],[Energy %]]&gt;70,"High")</f>
        <v>Medium</v>
      </c>
      <c r="AA821">
        <v>64</v>
      </c>
      <c r="AB821" t="str" cm="1">
        <f t="array" ref="AB821">_xlfn.IFS(Table1[[#This Row],[Acousticness %]]&lt;=35,"Low",Table1[[#This Row],[Acousticness %]]&lt;=70,"Medium",Table1[[#This Row],[Acousticness %]]&gt;70,"High")</f>
        <v>Medium</v>
      </c>
      <c r="AC821">
        <v>0</v>
      </c>
      <c r="AD821">
        <v>13</v>
      </c>
      <c r="AE821">
        <v>3</v>
      </c>
    </row>
    <row r="822" spans="1:31" x14ac:dyDescent="0.3">
      <c r="A822" t="s">
        <v>1421</v>
      </c>
      <c r="B822" t="str">
        <f>PROPER(Table1[[#This Row],[track_name]])</f>
        <v>Iris</v>
      </c>
      <c r="C822" t="s">
        <v>1422</v>
      </c>
      <c r="D822" t="str">
        <f>PROPER(Table1[[#This Row],[artist(s)_name]])</f>
        <v>The Goo Goo Dolls</v>
      </c>
      <c r="E822">
        <v>1</v>
      </c>
      <c r="F822" s="5">
        <f>IF(Table1[[#This Row],[Artist Count]]&gt;=4, "4+", Table1[[#This Row],[Artist Count]])</f>
        <v>1</v>
      </c>
      <c r="G822">
        <v>1998</v>
      </c>
      <c r="H822">
        <v>3</v>
      </c>
      <c r="I822">
        <v>31</v>
      </c>
      <c r="J822" s="4">
        <f>DATE(Table1[[#This Row],[Released Year]],Table1[[#This Row],[Released Month]],Table1[[#This Row],[Released Day]])</f>
        <v>35885</v>
      </c>
      <c r="K822">
        <v>13101</v>
      </c>
      <c r="L822">
        <v>9</v>
      </c>
      <c r="M822" s="3">
        <v>1284942608</v>
      </c>
      <c r="N822">
        <v>137</v>
      </c>
      <c r="O822">
        <v>5</v>
      </c>
      <c r="P822">
        <v>582</v>
      </c>
      <c r="Q822">
        <v>0</v>
      </c>
      <c r="R822">
        <v>0</v>
      </c>
      <c r="S822">
        <v>156</v>
      </c>
      <c r="T822" t="s">
        <v>26</v>
      </c>
      <c r="U822" t="s">
        <v>39</v>
      </c>
      <c r="V822">
        <v>32</v>
      </c>
      <c r="W822" t="str" cm="1">
        <f t="array" ref="W822">_xlfn.IFS(Table1[[#This Row],[Danceability %]]&lt;=35,"Low",Table1[[#This Row],[Danceability %]]&lt;=70,"Medium",Table1[[#This Row],[Danceability %]]&gt;70,"High")</f>
        <v>Low</v>
      </c>
      <c r="X822">
        <v>49</v>
      </c>
      <c r="Y822">
        <v>72</v>
      </c>
      <c r="Z822" t="str" cm="1">
        <f t="array" ref="Z822">_xlfn.IFS(Table1[[#This Row],[Energy %]]&lt;=35,"Low",Table1[[#This Row],[Energy %]]&lt;=70,"Medium",Table1[[#This Row],[Energy %]]&gt;70,"High")</f>
        <v>High</v>
      </c>
      <c r="AA822">
        <v>0</v>
      </c>
      <c r="AB822" t="str" cm="1">
        <f t="array" ref="AB822">_xlfn.IFS(Table1[[#This Row],[Acousticness %]]&lt;=35,"Low",Table1[[#This Row],[Acousticness %]]&lt;=70,"Medium",Table1[[#This Row],[Acousticness %]]&gt;70,"High")</f>
        <v>Low</v>
      </c>
      <c r="AC822">
        <v>0</v>
      </c>
      <c r="AD822">
        <v>9</v>
      </c>
      <c r="AE822">
        <v>4</v>
      </c>
    </row>
    <row r="823" spans="1:31" x14ac:dyDescent="0.3">
      <c r="A823" t="s">
        <v>1423</v>
      </c>
      <c r="B823" t="str">
        <f>PROPER(Table1[[#This Row],[track_name]])</f>
        <v>The Heart Part 5</v>
      </c>
      <c r="C823" t="s">
        <v>1190</v>
      </c>
      <c r="D823" t="str">
        <f>PROPER(Table1[[#This Row],[artist(s)_name]])</f>
        <v>Kendrick Lamar</v>
      </c>
      <c r="E823">
        <v>1</v>
      </c>
      <c r="F823" s="5">
        <f>IF(Table1[[#This Row],[Artist Count]]&gt;=4, "4+", Table1[[#This Row],[Artist Count]])</f>
        <v>1</v>
      </c>
      <c r="G823">
        <v>2022</v>
      </c>
      <c r="H823">
        <v>5</v>
      </c>
      <c r="I823">
        <v>8</v>
      </c>
      <c r="J823" s="4">
        <f>DATE(Table1[[#This Row],[Released Year]],Table1[[#This Row],[Released Month]],Table1[[#This Row],[Released Day]])</f>
        <v>44689</v>
      </c>
      <c r="K823">
        <v>2939</v>
      </c>
      <c r="L823">
        <v>0</v>
      </c>
      <c r="M823" s="3">
        <v>71423324</v>
      </c>
      <c r="N823">
        <v>29</v>
      </c>
      <c r="O823">
        <v>0</v>
      </c>
      <c r="P823">
        <v>30</v>
      </c>
      <c r="Q823">
        <v>0</v>
      </c>
      <c r="R823">
        <v>0</v>
      </c>
      <c r="S823">
        <v>98</v>
      </c>
      <c r="T823" t="s">
        <v>64</v>
      </c>
      <c r="U823" t="s">
        <v>39</v>
      </c>
      <c r="V823">
        <v>76</v>
      </c>
      <c r="W823" t="str" cm="1">
        <f t="array" ref="W823">_xlfn.IFS(Table1[[#This Row],[Danceability %]]&lt;=35,"Low",Table1[[#This Row],[Danceability %]]&lt;=70,"Medium",Table1[[#This Row],[Danceability %]]&gt;70,"High")</f>
        <v>High</v>
      </c>
      <c r="X823">
        <v>79</v>
      </c>
      <c r="Y823">
        <v>81</v>
      </c>
      <c r="Z823" t="str" cm="1">
        <f t="array" ref="Z823">_xlfn.IFS(Table1[[#This Row],[Energy %]]&lt;=35,"Low",Table1[[#This Row],[Energy %]]&lt;=70,"Medium",Table1[[#This Row],[Energy %]]&gt;70,"High")</f>
        <v>High</v>
      </c>
      <c r="AA823">
        <v>18</v>
      </c>
      <c r="AB823" t="str" cm="1">
        <f t="array" ref="AB823">_xlfn.IFS(Table1[[#This Row],[Acousticness %]]&lt;=35,"Low",Table1[[#This Row],[Acousticness %]]&lt;=70,"Medium",Table1[[#This Row],[Acousticness %]]&gt;70,"High")</f>
        <v>Low</v>
      </c>
      <c r="AC823">
        <v>0</v>
      </c>
      <c r="AD823">
        <v>6</v>
      </c>
      <c r="AE823">
        <v>34</v>
      </c>
    </row>
    <row r="824" spans="1:31" x14ac:dyDescent="0.3">
      <c r="A824" t="s">
        <v>1424</v>
      </c>
      <c r="B824" t="str">
        <f>PROPER(Table1[[#This Row],[track_name]])</f>
        <v>San Lucas</v>
      </c>
      <c r="C824" t="s">
        <v>1425</v>
      </c>
      <c r="D824" t="str">
        <f>PROPER(Table1[[#This Row],[artist(s)_name]])</f>
        <v>Kevin Kaarl</v>
      </c>
      <c r="E824">
        <v>1</v>
      </c>
      <c r="F824" s="5">
        <f>IF(Table1[[#This Row],[Artist Count]]&gt;=4, "4+", Table1[[#This Row],[Artist Count]])</f>
        <v>1</v>
      </c>
      <c r="G824">
        <v>2019</v>
      </c>
      <c r="H824">
        <v>11</v>
      </c>
      <c r="I824">
        <v>7</v>
      </c>
      <c r="J824" s="4">
        <f>DATE(Table1[[#This Row],[Released Year]],Table1[[#This Row],[Released Month]],Table1[[#This Row],[Released Day]])</f>
        <v>43776</v>
      </c>
      <c r="K824">
        <v>407</v>
      </c>
      <c r="L824">
        <v>1</v>
      </c>
      <c r="M824" s="3">
        <v>244891912</v>
      </c>
      <c r="N824">
        <v>5</v>
      </c>
      <c r="O824">
        <v>0</v>
      </c>
      <c r="P824">
        <v>5</v>
      </c>
      <c r="Q824">
        <v>0</v>
      </c>
      <c r="R824">
        <v>0</v>
      </c>
      <c r="S824">
        <v>92</v>
      </c>
      <c r="T824" t="s">
        <v>73</v>
      </c>
      <c r="U824" t="s">
        <v>27</v>
      </c>
      <c r="V824">
        <v>58</v>
      </c>
      <c r="W824" t="str" cm="1">
        <f t="array" ref="W824">_xlfn.IFS(Table1[[#This Row],[Danceability %]]&lt;=35,"Low",Table1[[#This Row],[Danceability %]]&lt;=70,"Medium",Table1[[#This Row],[Danceability %]]&gt;70,"High")</f>
        <v>Medium</v>
      </c>
      <c r="X824">
        <v>27</v>
      </c>
      <c r="Y824">
        <v>36</v>
      </c>
      <c r="Z824" t="str" cm="1">
        <f t="array" ref="Z824">_xlfn.IFS(Table1[[#This Row],[Energy %]]&lt;=35,"Low",Table1[[#This Row],[Energy %]]&lt;=70,"Medium",Table1[[#This Row],[Energy %]]&gt;70,"High")</f>
        <v>Medium</v>
      </c>
      <c r="AA824">
        <v>86</v>
      </c>
      <c r="AB824" t="str" cm="1">
        <f t="array" ref="AB824">_xlfn.IFS(Table1[[#This Row],[Acousticness %]]&lt;=35,"Low",Table1[[#This Row],[Acousticness %]]&lt;=70,"Medium",Table1[[#This Row],[Acousticness %]]&gt;70,"High")</f>
        <v>High</v>
      </c>
      <c r="AC824">
        <v>0</v>
      </c>
      <c r="AD824">
        <v>9</v>
      </c>
      <c r="AE824">
        <v>3</v>
      </c>
    </row>
    <row r="825" spans="1:31" x14ac:dyDescent="0.3">
      <c r="A825" t="s">
        <v>1426</v>
      </c>
      <c r="B825" t="str">
        <f>PROPER(Table1[[#This Row],[track_name]])</f>
        <v>This Love (Taylorï¿½Ï¿½Ï¿½S Ve</v>
      </c>
      <c r="C825" t="s">
        <v>35</v>
      </c>
      <c r="D825" t="str">
        <f>PROPER(Table1[[#This Row],[artist(s)_name]])</f>
        <v>Taylor Swift</v>
      </c>
      <c r="E825">
        <v>1</v>
      </c>
      <c r="F825" s="5">
        <f>IF(Table1[[#This Row],[Artist Count]]&gt;=4, "4+", Table1[[#This Row],[Artist Count]])</f>
        <v>1</v>
      </c>
      <c r="G825">
        <v>2022</v>
      </c>
      <c r="H825">
        <v>5</v>
      </c>
      <c r="I825">
        <v>6</v>
      </c>
      <c r="J825" s="4">
        <f>DATE(Table1[[#This Row],[Released Year]],Table1[[#This Row],[Released Month]],Table1[[#This Row],[Released Day]])</f>
        <v>44687</v>
      </c>
      <c r="K825">
        <v>1492</v>
      </c>
      <c r="L825">
        <v>0</v>
      </c>
      <c r="M825" s="3">
        <v>132171975</v>
      </c>
      <c r="N825">
        <v>26</v>
      </c>
      <c r="O825">
        <v>2</v>
      </c>
      <c r="P825">
        <v>15</v>
      </c>
      <c r="Q825">
        <v>0</v>
      </c>
      <c r="R825">
        <v>2</v>
      </c>
      <c r="S825">
        <v>144</v>
      </c>
      <c r="T825" t="s">
        <v>100</v>
      </c>
      <c r="U825" t="s">
        <v>27</v>
      </c>
      <c r="V825">
        <v>47</v>
      </c>
      <c r="W825" t="str" cm="1">
        <f t="array" ref="W825">_xlfn.IFS(Table1[[#This Row],[Danceability %]]&lt;=35,"Low",Table1[[#This Row],[Danceability %]]&lt;=70,"Medium",Table1[[#This Row],[Danceability %]]&gt;70,"High")</f>
        <v>Medium</v>
      </c>
      <c r="X825">
        <v>7</v>
      </c>
      <c r="Y825">
        <v>50</v>
      </c>
      <c r="Z825" t="str" cm="1">
        <f t="array" ref="Z825">_xlfn.IFS(Table1[[#This Row],[Energy %]]&lt;=35,"Low",Table1[[#This Row],[Energy %]]&lt;=70,"Medium",Table1[[#This Row],[Energy %]]&gt;70,"High")</f>
        <v>Medium</v>
      </c>
      <c r="AA825">
        <v>32</v>
      </c>
      <c r="AB825" t="str" cm="1">
        <f t="array" ref="AB825">_xlfn.IFS(Table1[[#This Row],[Acousticness %]]&lt;=35,"Low",Table1[[#This Row],[Acousticness %]]&lt;=70,"Medium",Table1[[#This Row],[Acousticness %]]&gt;70,"High")</f>
        <v>Low</v>
      </c>
      <c r="AC825">
        <v>0</v>
      </c>
      <c r="AD825">
        <v>7</v>
      </c>
      <c r="AE825">
        <v>4</v>
      </c>
    </row>
    <row r="826" spans="1:31" x14ac:dyDescent="0.3">
      <c r="A826" t="s">
        <v>1427</v>
      </c>
      <c r="B826" t="str">
        <f>PROPER(Table1[[#This Row],[track_name]])</f>
        <v>Good Looking</v>
      </c>
      <c r="C826" t="s">
        <v>1428</v>
      </c>
      <c r="D826" t="str">
        <f>PROPER(Table1[[#This Row],[artist(s)_name]])</f>
        <v>Suki Waterhouse</v>
      </c>
      <c r="E826">
        <v>1</v>
      </c>
      <c r="F826" s="5">
        <f>IF(Table1[[#This Row],[Artist Count]]&gt;=4, "4+", Table1[[#This Row],[Artist Count]])</f>
        <v>1</v>
      </c>
      <c r="G826">
        <v>2017</v>
      </c>
      <c r="H826">
        <v>10</v>
      </c>
      <c r="I826">
        <v>20</v>
      </c>
      <c r="J826" s="4">
        <f>DATE(Table1[[#This Row],[Released Year]],Table1[[#This Row],[Released Month]],Table1[[#This Row],[Released Day]])</f>
        <v>43028</v>
      </c>
      <c r="K826">
        <v>2264</v>
      </c>
      <c r="L826">
        <v>0</v>
      </c>
      <c r="M826" s="3">
        <v>184706613</v>
      </c>
      <c r="N826">
        <v>11</v>
      </c>
      <c r="O826">
        <v>6</v>
      </c>
      <c r="P826">
        <v>25</v>
      </c>
      <c r="Q826">
        <v>0</v>
      </c>
      <c r="R826">
        <v>1</v>
      </c>
      <c r="S826">
        <v>150</v>
      </c>
      <c r="T826" t="s">
        <v>100</v>
      </c>
      <c r="U826" t="s">
        <v>27</v>
      </c>
      <c r="V826">
        <v>37</v>
      </c>
      <c r="W826" t="str" cm="1">
        <f t="array" ref="W826">_xlfn.IFS(Table1[[#This Row],[Danceability %]]&lt;=35,"Low",Table1[[#This Row],[Danceability %]]&lt;=70,"Medium",Table1[[#This Row],[Danceability %]]&gt;70,"High")</f>
        <v>Medium</v>
      </c>
      <c r="X826">
        <v>27</v>
      </c>
      <c r="Y826">
        <v>56</v>
      </c>
      <c r="Z826" t="str" cm="1">
        <f t="array" ref="Z826">_xlfn.IFS(Table1[[#This Row],[Energy %]]&lt;=35,"Low",Table1[[#This Row],[Energy %]]&lt;=70,"Medium",Table1[[#This Row],[Energy %]]&gt;70,"High")</f>
        <v>Medium</v>
      </c>
      <c r="AA826">
        <v>8</v>
      </c>
      <c r="AB826" t="str" cm="1">
        <f t="array" ref="AB826">_xlfn.IFS(Table1[[#This Row],[Acousticness %]]&lt;=35,"Low",Table1[[#This Row],[Acousticness %]]&lt;=70,"Medium",Table1[[#This Row],[Acousticness %]]&gt;70,"High")</f>
        <v>Low</v>
      </c>
      <c r="AC826">
        <v>0</v>
      </c>
      <c r="AD826">
        <v>13</v>
      </c>
      <c r="AE826">
        <v>3</v>
      </c>
    </row>
    <row r="827" spans="1:31" x14ac:dyDescent="0.3">
      <c r="A827" t="s">
        <v>56</v>
      </c>
      <c r="B827" t="str">
        <f>PROPER(Table1[[#This Row],[track_name]])</f>
        <v>Flowers</v>
      </c>
      <c r="C827" t="s">
        <v>1429</v>
      </c>
      <c r="D827" t="str">
        <f>PROPER(Table1[[#This Row],[artist(s)_name]])</f>
        <v>Lauren Spencer Smith</v>
      </c>
      <c r="E827">
        <v>1</v>
      </c>
      <c r="F827" s="5">
        <f>IF(Table1[[#This Row],[Artist Count]]&gt;=4, "4+", Table1[[#This Row],[Artist Count]])</f>
        <v>1</v>
      </c>
      <c r="G827">
        <v>2021</v>
      </c>
      <c r="H827">
        <v>8</v>
      </c>
      <c r="I827">
        <v>9</v>
      </c>
      <c r="J827" s="4">
        <f>DATE(Table1[[#This Row],[Released Year]],Table1[[#This Row],[Released Month]],Table1[[#This Row],[Released Day]])</f>
        <v>44417</v>
      </c>
      <c r="K827">
        <v>801</v>
      </c>
      <c r="L827">
        <v>0</v>
      </c>
      <c r="M827" s="3">
        <v>184826429</v>
      </c>
      <c r="N827">
        <v>42</v>
      </c>
      <c r="O827">
        <v>9</v>
      </c>
      <c r="P827">
        <v>24</v>
      </c>
      <c r="Q827">
        <v>1</v>
      </c>
      <c r="R827">
        <v>1</v>
      </c>
      <c r="S827">
        <v>138</v>
      </c>
      <c r="T827" t="s">
        <v>215</v>
      </c>
      <c r="U827" t="s">
        <v>27</v>
      </c>
      <c r="V827">
        <v>70</v>
      </c>
      <c r="W827" t="str" cm="1">
        <f t="array" ref="W827">_xlfn.IFS(Table1[[#This Row],[Danceability %]]&lt;=35,"Low",Table1[[#This Row],[Danceability %]]&lt;=70,"Medium",Table1[[#This Row],[Danceability %]]&gt;70,"High")</f>
        <v>Medium</v>
      </c>
      <c r="X827">
        <v>31</v>
      </c>
      <c r="Y827">
        <v>44</v>
      </c>
      <c r="Z827" t="str" cm="1">
        <f t="array" ref="Z827">_xlfn.IFS(Table1[[#This Row],[Energy %]]&lt;=35,"Low",Table1[[#This Row],[Energy %]]&lt;=70,"Medium",Table1[[#This Row],[Energy %]]&gt;70,"High")</f>
        <v>Medium</v>
      </c>
      <c r="AA827">
        <v>84</v>
      </c>
      <c r="AB827" t="str" cm="1">
        <f t="array" ref="AB827">_xlfn.IFS(Table1[[#This Row],[Acousticness %]]&lt;=35,"Low",Table1[[#This Row],[Acousticness %]]&lt;=70,"Medium",Table1[[#This Row],[Acousticness %]]&gt;70,"High")</f>
        <v>High</v>
      </c>
      <c r="AC827">
        <v>0</v>
      </c>
      <c r="AD827">
        <v>9</v>
      </c>
      <c r="AE827">
        <v>39</v>
      </c>
    </row>
    <row r="828" spans="1:31" x14ac:dyDescent="0.3">
      <c r="A828" t="s">
        <v>1430</v>
      </c>
      <c r="B828" t="str">
        <f>PROPER(Table1[[#This Row],[track_name]])</f>
        <v>Yet To Come</v>
      </c>
      <c r="C828" t="s">
        <v>221</v>
      </c>
      <c r="D828" t="str">
        <f>PROPER(Table1[[#This Row],[artist(s)_name]])</f>
        <v>Bts</v>
      </c>
      <c r="E828">
        <v>1</v>
      </c>
      <c r="F828" s="5">
        <f>IF(Table1[[#This Row],[Artist Count]]&gt;=4, "4+", Table1[[#This Row],[Artist Count]])</f>
        <v>1</v>
      </c>
      <c r="G828">
        <v>2022</v>
      </c>
      <c r="H828">
        <v>6</v>
      </c>
      <c r="I828">
        <v>10</v>
      </c>
      <c r="J828" s="4">
        <f>DATE(Table1[[#This Row],[Released Year]],Table1[[#This Row],[Released Month]],Table1[[#This Row],[Released Day]])</f>
        <v>44722</v>
      </c>
      <c r="K828">
        <v>829</v>
      </c>
      <c r="L828">
        <v>0</v>
      </c>
      <c r="M828" s="3">
        <v>302006641</v>
      </c>
      <c r="N828">
        <v>32</v>
      </c>
      <c r="O828">
        <v>110</v>
      </c>
      <c r="P828">
        <v>26</v>
      </c>
      <c r="Q828">
        <v>0</v>
      </c>
      <c r="R828">
        <v>0</v>
      </c>
      <c r="S828">
        <v>172</v>
      </c>
      <c r="T828" t="s">
        <v>30</v>
      </c>
      <c r="U828" t="s">
        <v>27</v>
      </c>
      <c r="V828">
        <v>56</v>
      </c>
      <c r="W828" t="str" cm="1">
        <f t="array" ref="W828">_xlfn.IFS(Table1[[#This Row],[Danceability %]]&lt;=35,"Low",Table1[[#This Row],[Danceability %]]&lt;=70,"Medium",Table1[[#This Row],[Danceability %]]&gt;70,"High")</f>
        <v>Medium</v>
      </c>
      <c r="X828">
        <v>68</v>
      </c>
      <c r="Y828">
        <v>89</v>
      </c>
      <c r="Z828" t="str" cm="1">
        <f t="array" ref="Z828">_xlfn.IFS(Table1[[#This Row],[Energy %]]&lt;=35,"Low",Table1[[#This Row],[Energy %]]&lt;=70,"Medium",Table1[[#This Row],[Energy %]]&gt;70,"High")</f>
        <v>High</v>
      </c>
      <c r="AA828">
        <v>4</v>
      </c>
      <c r="AB828" t="str" cm="1">
        <f t="array" ref="AB828">_xlfn.IFS(Table1[[#This Row],[Acousticness %]]&lt;=35,"Low",Table1[[#This Row],[Acousticness %]]&lt;=70,"Medium",Table1[[#This Row],[Acousticness %]]&gt;70,"High")</f>
        <v>Low</v>
      </c>
      <c r="AC828">
        <v>0</v>
      </c>
      <c r="AD828">
        <v>33</v>
      </c>
      <c r="AE828">
        <v>19</v>
      </c>
    </row>
    <row r="829" spans="1:31" x14ac:dyDescent="0.3">
      <c r="A829" t="s">
        <v>1431</v>
      </c>
      <c r="B829" t="str">
        <f>PROPER(Table1[[#This Row],[track_name]])</f>
        <v>Run Bts</v>
      </c>
      <c r="C829" t="s">
        <v>221</v>
      </c>
      <c r="D829" t="str">
        <f>PROPER(Table1[[#This Row],[artist(s)_name]])</f>
        <v>Bts</v>
      </c>
      <c r="E829">
        <v>1</v>
      </c>
      <c r="F829" s="5">
        <f>IF(Table1[[#This Row],[Artist Count]]&gt;=4, "4+", Table1[[#This Row],[Artist Count]])</f>
        <v>1</v>
      </c>
      <c r="G829">
        <v>2022</v>
      </c>
      <c r="H829">
        <v>6</v>
      </c>
      <c r="I829">
        <v>10</v>
      </c>
      <c r="J829" s="4">
        <f>DATE(Table1[[#This Row],[Released Year]],Table1[[#This Row],[Released Month]],Table1[[#This Row],[Released Day]])</f>
        <v>44722</v>
      </c>
      <c r="K829">
        <v>736</v>
      </c>
      <c r="L829">
        <v>0</v>
      </c>
      <c r="M829" s="3">
        <v>330881149</v>
      </c>
      <c r="N829">
        <v>5</v>
      </c>
      <c r="O829">
        <v>132</v>
      </c>
      <c r="P829">
        <v>17</v>
      </c>
      <c r="Q829">
        <v>0</v>
      </c>
      <c r="R829">
        <v>3</v>
      </c>
      <c r="S829">
        <v>77</v>
      </c>
      <c r="T829" t="s">
        <v>64</v>
      </c>
      <c r="U829" t="s">
        <v>27</v>
      </c>
      <c r="V829">
        <v>72</v>
      </c>
      <c r="W829" t="str" cm="1">
        <f t="array" ref="W829">_xlfn.IFS(Table1[[#This Row],[Danceability %]]&lt;=35,"Low",Table1[[#This Row],[Danceability %]]&lt;=70,"Medium",Table1[[#This Row],[Danceability %]]&gt;70,"High")</f>
        <v>High</v>
      </c>
      <c r="X829">
        <v>70</v>
      </c>
      <c r="Y829">
        <v>82</v>
      </c>
      <c r="Z829" t="str" cm="1">
        <f t="array" ref="Z829">_xlfn.IFS(Table1[[#This Row],[Energy %]]&lt;=35,"Low",Table1[[#This Row],[Energy %]]&lt;=70,"Medium",Table1[[#This Row],[Energy %]]&gt;70,"High")</f>
        <v>High</v>
      </c>
      <c r="AA829">
        <v>2</v>
      </c>
      <c r="AB829" t="str" cm="1">
        <f t="array" ref="AB829">_xlfn.IFS(Table1[[#This Row],[Acousticness %]]&lt;=35,"Low",Table1[[#This Row],[Acousticness %]]&lt;=70,"Medium",Table1[[#This Row],[Acousticness %]]&gt;70,"High")</f>
        <v>Low</v>
      </c>
      <c r="AC829">
        <v>0</v>
      </c>
      <c r="AD829">
        <v>4</v>
      </c>
      <c r="AE829">
        <v>17</v>
      </c>
    </row>
    <row r="830" spans="1:31" x14ac:dyDescent="0.3">
      <c r="A830" t="s">
        <v>1432</v>
      </c>
      <c r="B830" t="str">
        <f>PROPER(Table1[[#This Row],[track_name]])</f>
        <v>Music For A Sushi Restaurant</v>
      </c>
      <c r="C830" t="s">
        <v>61</v>
      </c>
      <c r="D830" t="str">
        <f>PROPER(Table1[[#This Row],[artist(s)_name]])</f>
        <v>Harry Styles</v>
      </c>
      <c r="E830">
        <v>1</v>
      </c>
      <c r="F830" s="5">
        <f>IF(Table1[[#This Row],[Artist Count]]&gt;=4, "4+", Table1[[#This Row],[Artist Count]])</f>
        <v>1</v>
      </c>
      <c r="G830">
        <v>2022</v>
      </c>
      <c r="H830">
        <v>5</v>
      </c>
      <c r="I830">
        <v>20</v>
      </c>
      <c r="J830" s="4">
        <f>DATE(Table1[[#This Row],[Released Year]],Table1[[#This Row],[Released Month]],Table1[[#This Row],[Released Day]])</f>
        <v>44701</v>
      </c>
      <c r="K830">
        <v>4449</v>
      </c>
      <c r="L830">
        <v>1</v>
      </c>
      <c r="M830" s="3">
        <v>334733572</v>
      </c>
      <c r="N830">
        <v>80</v>
      </c>
      <c r="O830">
        <v>11</v>
      </c>
      <c r="P830">
        <v>66</v>
      </c>
      <c r="Q830">
        <v>0</v>
      </c>
      <c r="R830">
        <v>1</v>
      </c>
      <c r="S830">
        <v>107</v>
      </c>
      <c r="T830" t="s">
        <v>26</v>
      </c>
      <c r="U830" t="s">
        <v>27</v>
      </c>
      <c r="V830">
        <v>72</v>
      </c>
      <c r="W830" t="str" cm="1">
        <f t="array" ref="W830">_xlfn.IFS(Table1[[#This Row],[Danceability %]]&lt;=35,"Low",Table1[[#This Row],[Danceability %]]&lt;=70,"Medium",Table1[[#This Row],[Danceability %]]&gt;70,"High")</f>
        <v>High</v>
      </c>
      <c r="X830">
        <v>36</v>
      </c>
      <c r="Y830">
        <v>72</v>
      </c>
      <c r="Z830" t="str" cm="1">
        <f t="array" ref="Z830">_xlfn.IFS(Table1[[#This Row],[Energy %]]&lt;=35,"Low",Table1[[#This Row],[Energy %]]&lt;=70,"Medium",Table1[[#This Row],[Energy %]]&gt;70,"High")</f>
        <v>High</v>
      </c>
      <c r="AA830">
        <v>26</v>
      </c>
      <c r="AB830" t="str" cm="1">
        <f t="array" ref="AB830">_xlfn.IFS(Table1[[#This Row],[Acousticness %]]&lt;=35,"Low",Table1[[#This Row],[Acousticness %]]&lt;=70,"Medium",Table1[[#This Row],[Acousticness %]]&gt;70,"High")</f>
        <v>Low</v>
      </c>
      <c r="AC830">
        <v>6</v>
      </c>
      <c r="AD830">
        <v>11</v>
      </c>
      <c r="AE830">
        <v>4</v>
      </c>
    </row>
    <row r="831" spans="1:31" x14ac:dyDescent="0.3">
      <c r="A831" t="s">
        <v>1433</v>
      </c>
      <c r="B831" t="str">
        <f>PROPER(Table1[[#This Row],[track_name]])</f>
        <v>Matilda</v>
      </c>
      <c r="C831" t="s">
        <v>61</v>
      </c>
      <c r="D831" t="str">
        <f>PROPER(Table1[[#This Row],[artist(s)_name]])</f>
        <v>Harry Styles</v>
      </c>
      <c r="E831">
        <v>1</v>
      </c>
      <c r="F831" s="5">
        <f>IF(Table1[[#This Row],[Artist Count]]&gt;=4, "4+", Table1[[#This Row],[Artist Count]])</f>
        <v>1</v>
      </c>
      <c r="G831">
        <v>2022</v>
      </c>
      <c r="H831">
        <v>5</v>
      </c>
      <c r="I831">
        <v>20</v>
      </c>
      <c r="J831" s="4">
        <f>DATE(Table1[[#This Row],[Released Year]],Table1[[#This Row],[Released Month]],Table1[[#This Row],[Released Day]])</f>
        <v>44701</v>
      </c>
      <c r="K831">
        <v>3218</v>
      </c>
      <c r="L831">
        <v>3</v>
      </c>
      <c r="M831" s="3">
        <v>366214458</v>
      </c>
      <c r="N831">
        <v>29</v>
      </c>
      <c r="O831">
        <v>10</v>
      </c>
      <c r="P831">
        <v>79</v>
      </c>
      <c r="Q831">
        <v>0</v>
      </c>
      <c r="R831">
        <v>0</v>
      </c>
      <c r="S831">
        <v>114</v>
      </c>
      <c r="T831" t="s">
        <v>50</v>
      </c>
      <c r="U831" t="s">
        <v>27</v>
      </c>
      <c r="V831">
        <v>51</v>
      </c>
      <c r="W831" t="str" cm="1">
        <f t="array" ref="W831">_xlfn.IFS(Table1[[#This Row],[Danceability %]]&lt;=35,"Low",Table1[[#This Row],[Danceability %]]&lt;=70,"Medium",Table1[[#This Row],[Danceability %]]&gt;70,"High")</f>
        <v>Medium</v>
      </c>
      <c r="X831">
        <v>39</v>
      </c>
      <c r="Y831">
        <v>29</v>
      </c>
      <c r="Z831" t="str" cm="1">
        <f t="array" ref="Z831">_xlfn.IFS(Table1[[#This Row],[Energy %]]&lt;=35,"Low",Table1[[#This Row],[Energy %]]&lt;=70,"Medium",Table1[[#This Row],[Energy %]]&gt;70,"High")</f>
        <v>Low</v>
      </c>
      <c r="AA831">
        <v>90</v>
      </c>
      <c r="AB831" t="str" cm="1">
        <f t="array" ref="AB831">_xlfn.IFS(Table1[[#This Row],[Acousticness %]]&lt;=35,"Low",Table1[[#This Row],[Acousticness %]]&lt;=70,"Medium",Table1[[#This Row],[Acousticness %]]&gt;70,"High")</f>
        <v>High</v>
      </c>
      <c r="AC831">
        <v>0</v>
      </c>
      <c r="AD831">
        <v>10</v>
      </c>
      <c r="AE831">
        <v>4</v>
      </c>
    </row>
    <row r="832" spans="1:31" x14ac:dyDescent="0.3">
      <c r="A832" t="s">
        <v>1434</v>
      </c>
      <c r="B832" t="str">
        <f>PROPER(Table1[[#This Row],[track_name]])</f>
        <v>For Youth</v>
      </c>
      <c r="C832" t="s">
        <v>221</v>
      </c>
      <c r="D832" t="str">
        <f>PROPER(Table1[[#This Row],[artist(s)_name]])</f>
        <v>Bts</v>
      </c>
      <c r="E832">
        <v>1</v>
      </c>
      <c r="F832" s="5">
        <f>IF(Table1[[#This Row],[Artist Count]]&gt;=4, "4+", Table1[[#This Row],[Artist Count]])</f>
        <v>1</v>
      </c>
      <c r="G832">
        <v>2022</v>
      </c>
      <c r="H832">
        <v>6</v>
      </c>
      <c r="I832">
        <v>10</v>
      </c>
      <c r="J832" s="4">
        <f>DATE(Table1[[#This Row],[Released Year]],Table1[[#This Row],[Released Month]],Table1[[#This Row],[Released Day]])</f>
        <v>44722</v>
      </c>
      <c r="K832">
        <v>327</v>
      </c>
      <c r="L832">
        <v>0</v>
      </c>
      <c r="M832" s="3">
        <v>114546317</v>
      </c>
      <c r="N832">
        <v>5</v>
      </c>
      <c r="O832">
        <v>40</v>
      </c>
      <c r="P832">
        <v>12</v>
      </c>
      <c r="Q832">
        <v>0</v>
      </c>
      <c r="R832">
        <v>0</v>
      </c>
      <c r="S832">
        <v>117</v>
      </c>
      <c r="T832" t="s">
        <v>50</v>
      </c>
      <c r="U832" t="s">
        <v>27</v>
      </c>
      <c r="V832">
        <v>63</v>
      </c>
      <c r="W832" t="str" cm="1">
        <f t="array" ref="W832">_xlfn.IFS(Table1[[#This Row],[Danceability %]]&lt;=35,"Low",Table1[[#This Row],[Danceability %]]&lt;=70,"Medium",Table1[[#This Row],[Danceability %]]&gt;70,"High")</f>
        <v>Medium</v>
      </c>
      <c r="X832">
        <v>29</v>
      </c>
      <c r="Y832">
        <v>51</v>
      </c>
      <c r="Z832" t="str" cm="1">
        <f t="array" ref="Z832">_xlfn.IFS(Table1[[#This Row],[Energy %]]&lt;=35,"Low",Table1[[#This Row],[Energy %]]&lt;=70,"Medium",Table1[[#This Row],[Energy %]]&gt;70,"High")</f>
        <v>Medium</v>
      </c>
      <c r="AA832">
        <v>43</v>
      </c>
      <c r="AB832" t="str" cm="1">
        <f t="array" ref="AB832">_xlfn.IFS(Table1[[#This Row],[Acousticness %]]&lt;=35,"Low",Table1[[#This Row],[Acousticness %]]&lt;=70,"Medium",Table1[[#This Row],[Acousticness %]]&gt;70,"High")</f>
        <v>Medium</v>
      </c>
      <c r="AC832">
        <v>0</v>
      </c>
      <c r="AD832">
        <v>25</v>
      </c>
      <c r="AE832">
        <v>4</v>
      </c>
    </row>
    <row r="833" spans="1:31" x14ac:dyDescent="0.3">
      <c r="A833" t="s">
        <v>58</v>
      </c>
      <c r="B833" t="str">
        <f>PROPER(Table1[[#This Row],[track_name]])</f>
        <v>Daylight</v>
      </c>
      <c r="C833" t="s">
        <v>61</v>
      </c>
      <c r="D833" t="str">
        <f>PROPER(Table1[[#This Row],[artist(s)_name]])</f>
        <v>Harry Styles</v>
      </c>
      <c r="E833">
        <v>1</v>
      </c>
      <c r="F833" s="5">
        <f>IF(Table1[[#This Row],[Artist Count]]&gt;=4, "4+", Table1[[#This Row],[Artist Count]])</f>
        <v>1</v>
      </c>
      <c r="G833">
        <v>2022</v>
      </c>
      <c r="H833">
        <v>5</v>
      </c>
      <c r="I833">
        <v>20</v>
      </c>
      <c r="J833" s="4">
        <f>DATE(Table1[[#This Row],[Released Year]],Table1[[#This Row],[Released Month]],Table1[[#This Row],[Released Day]])</f>
        <v>44701</v>
      </c>
      <c r="K833">
        <v>2775</v>
      </c>
      <c r="L833">
        <v>0</v>
      </c>
      <c r="M833" s="3">
        <v>290833204</v>
      </c>
      <c r="N833">
        <v>21</v>
      </c>
      <c r="O833">
        <v>11</v>
      </c>
      <c r="P833">
        <v>40</v>
      </c>
      <c r="Q833">
        <v>0</v>
      </c>
      <c r="R833">
        <v>0</v>
      </c>
      <c r="S833">
        <v>146</v>
      </c>
      <c r="U833" t="s">
        <v>27</v>
      </c>
      <c r="V833">
        <v>69</v>
      </c>
      <c r="W833" t="str" cm="1">
        <f t="array" ref="W833">_xlfn.IFS(Table1[[#This Row],[Danceability %]]&lt;=35,"Low",Table1[[#This Row],[Danceability %]]&lt;=70,"Medium",Table1[[#This Row],[Danceability %]]&gt;70,"High")</f>
        <v>Medium</v>
      </c>
      <c r="X833">
        <v>63</v>
      </c>
      <c r="Y833">
        <v>45</v>
      </c>
      <c r="Z833" t="str" cm="1">
        <f t="array" ref="Z833">_xlfn.IFS(Table1[[#This Row],[Energy %]]&lt;=35,"Low",Table1[[#This Row],[Energy %]]&lt;=70,"Medium",Table1[[#This Row],[Energy %]]&gt;70,"High")</f>
        <v>Medium</v>
      </c>
      <c r="AA833">
        <v>48</v>
      </c>
      <c r="AB833" t="str" cm="1">
        <f t="array" ref="AB833">_xlfn.IFS(Table1[[#This Row],[Acousticness %]]&lt;=35,"Low",Table1[[#This Row],[Acousticness %]]&lt;=70,"Medium",Table1[[#This Row],[Acousticness %]]&gt;70,"High")</f>
        <v>Medium</v>
      </c>
      <c r="AC833">
        <v>0</v>
      </c>
      <c r="AD833">
        <v>18</v>
      </c>
      <c r="AE833">
        <v>4</v>
      </c>
    </row>
    <row r="834" spans="1:31" x14ac:dyDescent="0.3">
      <c r="A834" t="s">
        <v>1435</v>
      </c>
      <c r="B834" t="str">
        <f>PROPER(Table1[[#This Row],[track_name]])</f>
        <v>Vegas (From The Original Motion Picture Soundtrack Elvis)</v>
      </c>
      <c r="C834" t="s">
        <v>794</v>
      </c>
      <c r="D834" t="str">
        <f>PROPER(Table1[[#This Row],[artist(s)_name]])</f>
        <v>Doja Cat</v>
      </c>
      <c r="E834">
        <v>1</v>
      </c>
      <c r="F834" s="5">
        <f>IF(Table1[[#This Row],[Artist Count]]&gt;=4, "4+", Table1[[#This Row],[Artist Count]])</f>
        <v>1</v>
      </c>
      <c r="G834">
        <v>2022</v>
      </c>
      <c r="H834">
        <v>5</v>
      </c>
      <c r="I834">
        <v>6</v>
      </c>
      <c r="J834" s="4">
        <f>DATE(Table1[[#This Row],[Released Year]],Table1[[#This Row],[Released Month]],Table1[[#This Row],[Released Day]])</f>
        <v>44687</v>
      </c>
      <c r="K834">
        <v>4576</v>
      </c>
      <c r="L834">
        <v>0</v>
      </c>
      <c r="M834" s="3">
        <v>448500832</v>
      </c>
      <c r="N834">
        <v>79</v>
      </c>
      <c r="O834">
        <v>13</v>
      </c>
      <c r="P834">
        <v>93</v>
      </c>
      <c r="Q834">
        <v>0</v>
      </c>
      <c r="R834">
        <v>17</v>
      </c>
      <c r="S834">
        <v>160</v>
      </c>
      <c r="T834" t="s">
        <v>64</v>
      </c>
      <c r="U834" t="s">
        <v>39</v>
      </c>
      <c r="V834">
        <v>80</v>
      </c>
      <c r="W834" t="str" cm="1">
        <f t="array" ref="W834">_xlfn.IFS(Table1[[#This Row],[Danceability %]]&lt;=35,"Low",Table1[[#This Row],[Danceability %]]&lt;=70,"Medium",Table1[[#This Row],[Danceability %]]&gt;70,"High")</f>
        <v>High</v>
      </c>
      <c r="X834">
        <v>74</v>
      </c>
      <c r="Y834">
        <v>60</v>
      </c>
      <c r="Z834" t="str" cm="1">
        <f t="array" ref="Z834">_xlfn.IFS(Table1[[#This Row],[Energy %]]&lt;=35,"Low",Table1[[#This Row],[Energy %]]&lt;=70,"Medium",Table1[[#This Row],[Energy %]]&gt;70,"High")</f>
        <v>Medium</v>
      </c>
      <c r="AA834">
        <v>8</v>
      </c>
      <c r="AB834" t="str" cm="1">
        <f t="array" ref="AB834">_xlfn.IFS(Table1[[#This Row],[Acousticness %]]&lt;=35,"Low",Table1[[#This Row],[Acousticness %]]&lt;=70,"Medium",Table1[[#This Row],[Acousticness %]]&gt;70,"High")</f>
        <v>Low</v>
      </c>
      <c r="AC834">
        <v>0</v>
      </c>
      <c r="AD834">
        <v>14</v>
      </c>
      <c r="AE834">
        <v>26</v>
      </c>
    </row>
    <row r="835" spans="1:31" x14ac:dyDescent="0.3">
      <c r="A835" t="s">
        <v>1436</v>
      </c>
      <c r="B835" t="str">
        <f>PROPER(Table1[[#This Row],[track_name]])</f>
        <v>Cash In Cash Out</v>
      </c>
      <c r="C835" t="s">
        <v>1437</v>
      </c>
      <c r="D835" t="str">
        <f>PROPER(Table1[[#This Row],[artist(s)_name]])</f>
        <v>Pharrell Williams, Tyler, The Creator, 21 Savage</v>
      </c>
      <c r="E835">
        <v>4</v>
      </c>
      <c r="F835" s="5" t="str">
        <f>IF(Table1[[#This Row],[Artist Count]]&gt;=4, "4+", Table1[[#This Row],[Artist Count]])</f>
        <v>4+</v>
      </c>
      <c r="G835">
        <v>2022</v>
      </c>
      <c r="H835">
        <v>6</v>
      </c>
      <c r="I835">
        <v>10</v>
      </c>
      <c r="J835" s="4">
        <f>DATE(Table1[[#This Row],[Released Year]],Table1[[#This Row],[Released Month]],Table1[[#This Row],[Released Day]])</f>
        <v>44722</v>
      </c>
      <c r="K835">
        <v>2313</v>
      </c>
      <c r="L835">
        <v>0</v>
      </c>
      <c r="M835" s="3">
        <v>136676504</v>
      </c>
      <c r="N835">
        <v>34</v>
      </c>
      <c r="O835">
        <v>0</v>
      </c>
      <c r="P835">
        <v>29</v>
      </c>
      <c r="Q835">
        <v>0</v>
      </c>
      <c r="R835">
        <v>0</v>
      </c>
      <c r="S835">
        <v>120</v>
      </c>
      <c r="T835" t="s">
        <v>73</v>
      </c>
      <c r="U835" t="s">
        <v>27</v>
      </c>
      <c r="V835">
        <v>88</v>
      </c>
      <c r="W835" t="str" cm="1">
        <f t="array" ref="W835">_xlfn.IFS(Table1[[#This Row],[Danceability %]]&lt;=35,"Low",Table1[[#This Row],[Danceability %]]&lt;=70,"Medium",Table1[[#This Row],[Danceability %]]&gt;70,"High")</f>
        <v>High</v>
      </c>
      <c r="X835">
        <v>15</v>
      </c>
      <c r="Y835">
        <v>56</v>
      </c>
      <c r="Z835" t="str" cm="1">
        <f t="array" ref="Z835">_xlfn.IFS(Table1[[#This Row],[Energy %]]&lt;=35,"Low",Table1[[#This Row],[Energy %]]&lt;=70,"Medium",Table1[[#This Row],[Energy %]]&gt;70,"High")</f>
        <v>Medium</v>
      </c>
      <c r="AA835">
        <v>1</v>
      </c>
      <c r="AB835" t="str" cm="1">
        <f t="array" ref="AB835">_xlfn.IFS(Table1[[#This Row],[Acousticness %]]&lt;=35,"Low",Table1[[#This Row],[Acousticness %]]&lt;=70,"Medium",Table1[[#This Row],[Acousticness %]]&gt;70,"High")</f>
        <v>Low</v>
      </c>
      <c r="AC835">
        <v>0</v>
      </c>
      <c r="AD835">
        <v>8</v>
      </c>
      <c r="AE835">
        <v>6</v>
      </c>
    </row>
    <row r="836" spans="1:31" x14ac:dyDescent="0.3">
      <c r="A836" t="s">
        <v>1438</v>
      </c>
      <c r="B836" t="str">
        <f>PROPER(Table1[[#This Row],[track_name]])</f>
        <v>Potion (With Dua Lipa &amp; Young Thug)</v>
      </c>
      <c r="C836" t="s">
        <v>1439</v>
      </c>
      <c r="D836" t="str">
        <f>PROPER(Table1[[#This Row],[artist(s)_name]])</f>
        <v>Calvin Harris, Dua Lipa, Young Thug</v>
      </c>
      <c r="E836">
        <v>3</v>
      </c>
      <c r="F836" s="5">
        <f>IF(Table1[[#This Row],[Artist Count]]&gt;=4, "4+", Table1[[#This Row],[Artist Count]])</f>
        <v>3</v>
      </c>
      <c r="G836">
        <v>2022</v>
      </c>
      <c r="H836">
        <v>5</v>
      </c>
      <c r="I836">
        <v>27</v>
      </c>
      <c r="J836" s="4">
        <f>DATE(Table1[[#This Row],[Released Year]],Table1[[#This Row],[Released Month]],Table1[[#This Row],[Released Day]])</f>
        <v>44708</v>
      </c>
      <c r="K836">
        <v>3983</v>
      </c>
      <c r="L836">
        <v>0</v>
      </c>
      <c r="M836" s="3">
        <v>190625045</v>
      </c>
      <c r="N836">
        <v>73</v>
      </c>
      <c r="O836">
        <v>45</v>
      </c>
      <c r="P836">
        <v>119</v>
      </c>
      <c r="Q836">
        <v>0</v>
      </c>
      <c r="R836">
        <v>0</v>
      </c>
      <c r="S836">
        <v>100</v>
      </c>
      <c r="T836" t="s">
        <v>26</v>
      </c>
      <c r="U836" t="s">
        <v>39</v>
      </c>
      <c r="V836">
        <v>82</v>
      </c>
      <c r="W836" t="str" cm="1">
        <f t="array" ref="W836">_xlfn.IFS(Table1[[#This Row],[Danceability %]]&lt;=35,"Low",Table1[[#This Row],[Danceability %]]&lt;=70,"Medium",Table1[[#This Row],[Danceability %]]&gt;70,"High")</f>
        <v>High</v>
      </c>
      <c r="X836">
        <v>76</v>
      </c>
      <c r="Y836">
        <v>70</v>
      </c>
      <c r="Z836" t="str" cm="1">
        <f t="array" ref="Z836">_xlfn.IFS(Table1[[#This Row],[Energy %]]&lt;=35,"Low",Table1[[#This Row],[Energy %]]&lt;=70,"Medium",Table1[[#This Row],[Energy %]]&gt;70,"High")</f>
        <v>Medium</v>
      </c>
      <c r="AA836">
        <v>16</v>
      </c>
      <c r="AB836" t="str" cm="1">
        <f t="array" ref="AB836">_xlfn.IFS(Table1[[#This Row],[Acousticness %]]&lt;=35,"Low",Table1[[#This Row],[Acousticness %]]&lt;=70,"Medium",Table1[[#This Row],[Acousticness %]]&gt;70,"High")</f>
        <v>Low</v>
      </c>
      <c r="AC836">
        <v>0</v>
      </c>
      <c r="AD836">
        <v>8</v>
      </c>
      <c r="AE836">
        <v>5</v>
      </c>
    </row>
    <row r="837" spans="1:31" x14ac:dyDescent="0.3">
      <c r="A837" t="s">
        <v>1440</v>
      </c>
      <c r="B837" t="str">
        <f>PROPER(Table1[[#This Row],[track_name]])</f>
        <v>Born Singer</v>
      </c>
      <c r="C837" t="s">
        <v>221</v>
      </c>
      <c r="D837" t="str">
        <f>PROPER(Table1[[#This Row],[artist(s)_name]])</f>
        <v>Bts</v>
      </c>
      <c r="E837">
        <v>1</v>
      </c>
      <c r="F837" s="5">
        <f>IF(Table1[[#This Row],[Artist Count]]&gt;=4, "4+", Table1[[#This Row],[Artist Count]])</f>
        <v>1</v>
      </c>
      <c r="G837">
        <v>2022</v>
      </c>
      <c r="H837">
        <v>6</v>
      </c>
      <c r="I837">
        <v>10</v>
      </c>
      <c r="J837" s="4">
        <f>DATE(Table1[[#This Row],[Released Year]],Table1[[#This Row],[Released Month]],Table1[[#This Row],[Released Day]])</f>
        <v>44722</v>
      </c>
      <c r="K837">
        <v>279</v>
      </c>
      <c r="L837">
        <v>0</v>
      </c>
      <c r="M837" s="3">
        <v>79095270</v>
      </c>
      <c r="N837">
        <v>0</v>
      </c>
      <c r="O837">
        <v>18</v>
      </c>
      <c r="P837">
        <v>6</v>
      </c>
      <c r="Q837">
        <v>0</v>
      </c>
      <c r="R837">
        <v>0</v>
      </c>
      <c r="S837">
        <v>158</v>
      </c>
      <c r="T837" t="s">
        <v>64</v>
      </c>
      <c r="U837" t="s">
        <v>39</v>
      </c>
      <c r="V837">
        <v>60</v>
      </c>
      <c r="W837" t="str" cm="1">
        <f t="array" ref="W837">_xlfn.IFS(Table1[[#This Row],[Danceability %]]&lt;=35,"Low",Table1[[#This Row],[Danceability %]]&lt;=70,"Medium",Table1[[#This Row],[Danceability %]]&gt;70,"High")</f>
        <v>Medium</v>
      </c>
      <c r="X837">
        <v>68</v>
      </c>
      <c r="Y837">
        <v>84</v>
      </c>
      <c r="Z837" t="str" cm="1">
        <f t="array" ref="Z837">_xlfn.IFS(Table1[[#This Row],[Energy %]]&lt;=35,"Low",Table1[[#This Row],[Energy %]]&lt;=70,"Medium",Table1[[#This Row],[Energy %]]&gt;70,"High")</f>
        <v>High</v>
      </c>
      <c r="AA837">
        <v>4</v>
      </c>
      <c r="AB837" t="str" cm="1">
        <f t="array" ref="AB837">_xlfn.IFS(Table1[[#This Row],[Acousticness %]]&lt;=35,"Low",Table1[[#This Row],[Acousticness %]]&lt;=70,"Medium",Table1[[#This Row],[Acousticness %]]&gt;70,"High")</f>
        <v>Low</v>
      </c>
      <c r="AC837">
        <v>0</v>
      </c>
      <c r="AD837">
        <v>24</v>
      </c>
      <c r="AE837">
        <v>11</v>
      </c>
    </row>
    <row r="838" spans="1:31" x14ac:dyDescent="0.3">
      <c r="A838" t="s">
        <v>1441</v>
      </c>
      <c r="B838" t="str">
        <f>PROPER(Table1[[#This Row],[track_name]])</f>
        <v>Little Freak</v>
      </c>
      <c r="C838" t="s">
        <v>61</v>
      </c>
      <c r="D838" t="str">
        <f>PROPER(Table1[[#This Row],[artist(s)_name]])</f>
        <v>Harry Styles</v>
      </c>
      <c r="E838">
        <v>1</v>
      </c>
      <c r="F838" s="5">
        <f>IF(Table1[[#This Row],[Artist Count]]&gt;=4, "4+", Table1[[#This Row],[Artist Count]])</f>
        <v>1</v>
      </c>
      <c r="G838">
        <v>2022</v>
      </c>
      <c r="H838">
        <v>5</v>
      </c>
      <c r="I838">
        <v>20</v>
      </c>
      <c r="J838" s="4">
        <f>DATE(Table1[[#This Row],[Released Year]],Table1[[#This Row],[Released Month]],Table1[[#This Row],[Released Day]])</f>
        <v>44701</v>
      </c>
      <c r="K838">
        <v>2302</v>
      </c>
      <c r="L838">
        <v>0</v>
      </c>
      <c r="M838" s="3">
        <v>273194684</v>
      </c>
      <c r="N838">
        <v>20</v>
      </c>
      <c r="O838">
        <v>3</v>
      </c>
      <c r="P838">
        <v>39</v>
      </c>
      <c r="Q838">
        <v>0</v>
      </c>
      <c r="R838">
        <v>0</v>
      </c>
      <c r="S838">
        <v>142</v>
      </c>
      <c r="T838" t="s">
        <v>215</v>
      </c>
      <c r="U838" t="s">
        <v>27</v>
      </c>
      <c r="V838">
        <v>56</v>
      </c>
      <c r="W838" t="str" cm="1">
        <f t="array" ref="W838">_xlfn.IFS(Table1[[#This Row],[Danceability %]]&lt;=35,"Low",Table1[[#This Row],[Danceability %]]&lt;=70,"Medium",Table1[[#This Row],[Danceability %]]&gt;70,"High")</f>
        <v>Medium</v>
      </c>
      <c r="X838">
        <v>40</v>
      </c>
      <c r="Y838">
        <v>54</v>
      </c>
      <c r="Z838" t="str" cm="1">
        <f t="array" ref="Z838">_xlfn.IFS(Table1[[#This Row],[Energy %]]&lt;=35,"Low",Table1[[#This Row],[Energy %]]&lt;=70,"Medium",Table1[[#This Row],[Energy %]]&gt;70,"High")</f>
        <v>Medium</v>
      </c>
      <c r="AA838">
        <v>72</v>
      </c>
      <c r="AB838" t="str" cm="1">
        <f t="array" ref="AB838">_xlfn.IFS(Table1[[#This Row],[Acousticness %]]&lt;=35,"Low",Table1[[#This Row],[Acousticness %]]&lt;=70,"Medium",Table1[[#This Row],[Acousticness %]]&gt;70,"High")</f>
        <v>High</v>
      </c>
      <c r="AC838">
        <v>0</v>
      </c>
      <c r="AD838">
        <v>10</v>
      </c>
      <c r="AE838">
        <v>4</v>
      </c>
    </row>
    <row r="839" spans="1:31" x14ac:dyDescent="0.3">
      <c r="A839" t="s">
        <v>1442</v>
      </c>
      <c r="B839" t="str">
        <f>PROPER(Table1[[#This Row],[track_name]])</f>
        <v>La Llevo Al Cielo (Ft. Ï¿½Ï¿½Engo F</v>
      </c>
      <c r="C839" t="s">
        <v>1443</v>
      </c>
      <c r="D839" t="str">
        <f>PROPER(Table1[[#This Row],[artist(s)_name]])</f>
        <v>Nengo Flow, Anuel Aa, Chris Jedi, Chencho Corleone</v>
      </c>
      <c r="E839">
        <v>4</v>
      </c>
      <c r="F839" s="5" t="str">
        <f>IF(Table1[[#This Row],[Artist Count]]&gt;=4, "4+", Table1[[#This Row],[Artist Count]])</f>
        <v>4+</v>
      </c>
      <c r="G839">
        <v>2022</v>
      </c>
      <c r="H839">
        <v>5</v>
      </c>
      <c r="I839">
        <v>20</v>
      </c>
      <c r="J839" s="4">
        <f>DATE(Table1[[#This Row],[Released Year]],Table1[[#This Row],[Released Month]],Table1[[#This Row],[Released Day]])</f>
        <v>44701</v>
      </c>
      <c r="K839">
        <v>3559</v>
      </c>
      <c r="L839">
        <v>3</v>
      </c>
      <c r="M839" s="3">
        <v>333146475</v>
      </c>
      <c r="N839">
        <v>36</v>
      </c>
      <c r="O839">
        <v>1</v>
      </c>
      <c r="P839">
        <v>31</v>
      </c>
      <c r="Q839">
        <v>0</v>
      </c>
      <c r="R839">
        <v>1</v>
      </c>
      <c r="S839">
        <v>170</v>
      </c>
      <c r="T839" t="s">
        <v>36</v>
      </c>
      <c r="U839" t="s">
        <v>39</v>
      </c>
      <c r="V839">
        <v>80</v>
      </c>
      <c r="W839" t="str" cm="1">
        <f t="array" ref="W839">_xlfn.IFS(Table1[[#This Row],[Danceability %]]&lt;=35,"Low",Table1[[#This Row],[Danceability %]]&lt;=70,"Medium",Table1[[#This Row],[Danceability %]]&gt;70,"High")</f>
        <v>High</v>
      </c>
      <c r="X839">
        <v>77</v>
      </c>
      <c r="Y839">
        <v>85</v>
      </c>
      <c r="Z839" t="str" cm="1">
        <f t="array" ref="Z839">_xlfn.IFS(Table1[[#This Row],[Energy %]]&lt;=35,"Low",Table1[[#This Row],[Energy %]]&lt;=70,"Medium",Table1[[#This Row],[Energy %]]&gt;70,"High")</f>
        <v>High</v>
      </c>
      <c r="AA839">
        <v>11</v>
      </c>
      <c r="AB839" t="str" cm="1">
        <f t="array" ref="AB839">_xlfn.IFS(Table1[[#This Row],[Acousticness %]]&lt;=35,"Low",Table1[[#This Row],[Acousticness %]]&lt;=70,"Medium",Table1[[#This Row],[Acousticness %]]&gt;70,"High")</f>
        <v>Low</v>
      </c>
      <c r="AC839">
        <v>0</v>
      </c>
      <c r="AD839">
        <v>17</v>
      </c>
      <c r="AE839">
        <v>14</v>
      </c>
    </row>
    <row r="840" spans="1:31" x14ac:dyDescent="0.3">
      <c r="A840" t="s">
        <v>1444</v>
      </c>
      <c r="B840" t="str">
        <f>PROPER(Table1[[#This Row],[track_name]])</f>
        <v>True Love</v>
      </c>
      <c r="C840" t="s">
        <v>1445</v>
      </c>
      <c r="D840" t="str">
        <f>PROPER(Table1[[#This Row],[artist(s)_name]])</f>
        <v>Kanye West, Xxxtentacion</v>
      </c>
      <c r="E840">
        <v>2</v>
      </c>
      <c r="F840" s="5">
        <f>IF(Table1[[#This Row],[Artist Count]]&gt;=4, "4+", Table1[[#This Row],[Artist Count]])</f>
        <v>2</v>
      </c>
      <c r="G840">
        <v>2022</v>
      </c>
      <c r="H840">
        <v>5</v>
      </c>
      <c r="I840">
        <v>27</v>
      </c>
      <c r="J840" s="4">
        <f>DATE(Table1[[#This Row],[Released Year]],Table1[[#This Row],[Released Month]],Table1[[#This Row],[Released Day]])</f>
        <v>44708</v>
      </c>
      <c r="K840">
        <v>2129</v>
      </c>
      <c r="L840">
        <v>0</v>
      </c>
      <c r="M840" s="3">
        <v>194902696</v>
      </c>
      <c r="N840">
        <v>23</v>
      </c>
      <c r="O840">
        <v>1</v>
      </c>
      <c r="P840">
        <v>44</v>
      </c>
      <c r="Q840">
        <v>1</v>
      </c>
      <c r="R840">
        <v>0</v>
      </c>
      <c r="S840">
        <v>84</v>
      </c>
      <c r="T840" t="s">
        <v>33</v>
      </c>
      <c r="U840" t="s">
        <v>39</v>
      </c>
      <c r="V840">
        <v>71</v>
      </c>
      <c r="W840" t="str" cm="1">
        <f t="array" ref="W840">_xlfn.IFS(Table1[[#This Row],[Danceability %]]&lt;=35,"Low",Table1[[#This Row],[Danceability %]]&lt;=70,"Medium",Table1[[#This Row],[Danceability %]]&gt;70,"High")</f>
        <v>High</v>
      </c>
      <c r="X840">
        <v>39</v>
      </c>
      <c r="Y840">
        <v>86</v>
      </c>
      <c r="Z840" t="str" cm="1">
        <f t="array" ref="Z840">_xlfn.IFS(Table1[[#This Row],[Energy %]]&lt;=35,"Low",Table1[[#This Row],[Energy %]]&lt;=70,"Medium",Table1[[#This Row],[Energy %]]&gt;70,"High")</f>
        <v>High</v>
      </c>
      <c r="AA840">
        <v>2</v>
      </c>
      <c r="AB840" t="str" cm="1">
        <f t="array" ref="AB840">_xlfn.IFS(Table1[[#This Row],[Acousticness %]]&lt;=35,"Low",Table1[[#This Row],[Acousticness %]]&lt;=70,"Medium",Table1[[#This Row],[Acousticness %]]&gt;70,"High")</f>
        <v>Low</v>
      </c>
      <c r="AC840">
        <v>0</v>
      </c>
      <c r="AD840">
        <v>51</v>
      </c>
      <c r="AE840">
        <v>25</v>
      </c>
    </row>
    <row r="841" spans="1:31" x14ac:dyDescent="0.3">
      <c r="A841" t="s">
        <v>1446</v>
      </c>
      <c r="B841" t="str">
        <f>PROPER(Table1[[#This Row],[track_name]])</f>
        <v>Satellite</v>
      </c>
      <c r="C841" t="s">
        <v>61</v>
      </c>
      <c r="D841" t="str">
        <f>PROPER(Table1[[#This Row],[artist(s)_name]])</f>
        <v>Harry Styles</v>
      </c>
      <c r="E841">
        <v>1</v>
      </c>
      <c r="F841" s="5">
        <f>IF(Table1[[#This Row],[Artist Count]]&gt;=4, "4+", Table1[[#This Row],[Artist Count]])</f>
        <v>1</v>
      </c>
      <c r="G841">
        <v>2022</v>
      </c>
      <c r="H841">
        <v>5</v>
      </c>
      <c r="I841">
        <v>20</v>
      </c>
      <c r="J841" s="4">
        <f>DATE(Table1[[#This Row],[Released Year]],Table1[[#This Row],[Released Month]],Table1[[#This Row],[Released Day]])</f>
        <v>44701</v>
      </c>
      <c r="K841">
        <v>3291</v>
      </c>
      <c r="L841">
        <v>5</v>
      </c>
      <c r="M841" s="3">
        <v>311482393</v>
      </c>
      <c r="N841">
        <v>43</v>
      </c>
      <c r="O841">
        <v>28</v>
      </c>
      <c r="P841">
        <v>79</v>
      </c>
      <c r="Q841">
        <v>0</v>
      </c>
      <c r="R841">
        <v>208</v>
      </c>
      <c r="S841">
        <v>139</v>
      </c>
      <c r="U841" t="s">
        <v>27</v>
      </c>
      <c r="V841">
        <v>58</v>
      </c>
      <c r="W841" t="str" cm="1">
        <f t="array" ref="W841">_xlfn.IFS(Table1[[#This Row],[Danceability %]]&lt;=35,"Low",Table1[[#This Row],[Danceability %]]&lt;=70,"Medium",Table1[[#This Row],[Danceability %]]&gt;70,"High")</f>
        <v>Medium</v>
      </c>
      <c r="X841">
        <v>30</v>
      </c>
      <c r="Y841">
        <v>46</v>
      </c>
      <c r="Z841" t="str" cm="1">
        <f t="array" ref="Z841">_xlfn.IFS(Table1[[#This Row],[Energy %]]&lt;=35,"Low",Table1[[#This Row],[Energy %]]&lt;=70,"Medium",Table1[[#This Row],[Energy %]]&gt;70,"High")</f>
        <v>Medium</v>
      </c>
      <c r="AA841">
        <v>14</v>
      </c>
      <c r="AB841" t="str" cm="1">
        <f t="array" ref="AB841">_xlfn.IFS(Table1[[#This Row],[Acousticness %]]&lt;=35,"Low",Table1[[#This Row],[Acousticness %]]&lt;=70,"Medium",Table1[[#This Row],[Acousticness %]]&gt;70,"High")</f>
        <v>Low</v>
      </c>
      <c r="AC841">
        <v>0</v>
      </c>
      <c r="AD841">
        <v>9</v>
      </c>
      <c r="AE841">
        <v>3</v>
      </c>
    </row>
    <row r="842" spans="1:31" x14ac:dyDescent="0.3">
      <c r="A842" t="s">
        <v>1447</v>
      </c>
      <c r="B842" t="str">
        <f>PROPER(Table1[[#This Row],[track_name]])</f>
        <v>Pass The Dutchie</v>
      </c>
      <c r="C842" t="s">
        <v>1448</v>
      </c>
      <c r="D842" t="str">
        <f>PROPER(Table1[[#This Row],[artist(s)_name]])</f>
        <v>Musical Youth</v>
      </c>
      <c r="E842">
        <v>1</v>
      </c>
      <c r="F842" s="5">
        <f>IF(Table1[[#This Row],[Artist Count]]&gt;=4, "4+", Table1[[#This Row],[Artist Count]])</f>
        <v>1</v>
      </c>
      <c r="G842">
        <v>1982</v>
      </c>
      <c r="H842">
        <v>1</v>
      </c>
      <c r="I842">
        <v>1</v>
      </c>
      <c r="J842" s="4">
        <f>DATE(Table1[[#This Row],[Released Year]],Table1[[#This Row],[Released Month]],Table1[[#This Row],[Released Day]])</f>
        <v>29952</v>
      </c>
      <c r="K842">
        <v>5328</v>
      </c>
      <c r="L842">
        <v>0</v>
      </c>
      <c r="M842" s="3">
        <v>195918494</v>
      </c>
      <c r="N842">
        <v>54</v>
      </c>
      <c r="O842">
        <v>76</v>
      </c>
      <c r="P842">
        <v>900</v>
      </c>
      <c r="Q842">
        <v>0</v>
      </c>
      <c r="R842">
        <v>0</v>
      </c>
      <c r="S842">
        <v>151</v>
      </c>
      <c r="T842" t="s">
        <v>73</v>
      </c>
      <c r="U842" t="s">
        <v>27</v>
      </c>
      <c r="V842">
        <v>73</v>
      </c>
      <c r="W842" t="str" cm="1">
        <f t="array" ref="W842">_xlfn.IFS(Table1[[#This Row],[Danceability %]]&lt;=35,"Low",Table1[[#This Row],[Danceability %]]&lt;=70,"Medium",Table1[[#This Row],[Danceability %]]&gt;70,"High")</f>
        <v>High</v>
      </c>
      <c r="X842">
        <v>88</v>
      </c>
      <c r="Y842">
        <v>67</v>
      </c>
      <c r="Z842" t="str" cm="1">
        <f t="array" ref="Z842">_xlfn.IFS(Table1[[#This Row],[Energy %]]&lt;=35,"Low",Table1[[#This Row],[Energy %]]&lt;=70,"Medium",Table1[[#This Row],[Energy %]]&gt;70,"High")</f>
        <v>Medium</v>
      </c>
      <c r="AA842">
        <v>20</v>
      </c>
      <c r="AB842" t="str" cm="1">
        <f t="array" ref="AB842">_xlfn.IFS(Table1[[#This Row],[Acousticness %]]&lt;=35,"Low",Table1[[#This Row],[Acousticness %]]&lt;=70,"Medium",Table1[[#This Row],[Acousticness %]]&gt;70,"High")</f>
        <v>Low</v>
      </c>
      <c r="AC842">
        <v>0</v>
      </c>
      <c r="AD842">
        <v>32</v>
      </c>
      <c r="AE842">
        <v>5</v>
      </c>
    </row>
    <row r="843" spans="1:31" x14ac:dyDescent="0.3">
      <c r="A843" t="s">
        <v>1449</v>
      </c>
      <c r="B843" t="str">
        <f>PROPER(Table1[[#This Row],[track_name]])</f>
        <v>Villano Antillano: Bzrp Music Sessions, Vol. 51</v>
      </c>
      <c r="C843" t="s">
        <v>1450</v>
      </c>
      <c r="D843" t="str">
        <f>PROPER(Table1[[#This Row],[artist(s)_name]])</f>
        <v>Bizarrap, Villano Antillano</v>
      </c>
      <c r="E843">
        <v>2</v>
      </c>
      <c r="F843" s="5">
        <f>IF(Table1[[#This Row],[Artist Count]]&gt;=4, "4+", Table1[[#This Row],[Artist Count]])</f>
        <v>2</v>
      </c>
      <c r="G843">
        <v>2022</v>
      </c>
      <c r="H843">
        <v>6</v>
      </c>
      <c r="I843">
        <v>8</v>
      </c>
      <c r="J843" s="4">
        <f>DATE(Table1[[#This Row],[Released Year]],Table1[[#This Row],[Released Month]],Table1[[#This Row],[Released Day]])</f>
        <v>44720</v>
      </c>
      <c r="K843">
        <v>1401</v>
      </c>
      <c r="L843">
        <v>0</v>
      </c>
      <c r="M843" s="3">
        <v>248511839</v>
      </c>
      <c r="N843">
        <v>26</v>
      </c>
      <c r="O843">
        <v>16</v>
      </c>
      <c r="P843">
        <v>17</v>
      </c>
      <c r="Q843">
        <v>0</v>
      </c>
      <c r="R843">
        <v>1</v>
      </c>
      <c r="S843">
        <v>128</v>
      </c>
      <c r="T843" t="s">
        <v>30</v>
      </c>
      <c r="U843" t="s">
        <v>39</v>
      </c>
      <c r="V843">
        <v>82</v>
      </c>
      <c r="W843" t="str" cm="1">
        <f t="array" ref="W843">_xlfn.IFS(Table1[[#This Row],[Danceability %]]&lt;=35,"Low",Table1[[#This Row],[Danceability %]]&lt;=70,"Medium",Table1[[#This Row],[Danceability %]]&gt;70,"High")</f>
        <v>High</v>
      </c>
      <c r="X843">
        <v>42</v>
      </c>
      <c r="Y843">
        <v>75</v>
      </c>
      <c r="Z843" t="str" cm="1">
        <f t="array" ref="Z843">_xlfn.IFS(Table1[[#This Row],[Energy %]]&lt;=35,"Low",Table1[[#This Row],[Energy %]]&lt;=70,"Medium",Table1[[#This Row],[Energy %]]&gt;70,"High")</f>
        <v>High</v>
      </c>
      <c r="AA843">
        <v>6</v>
      </c>
      <c r="AB843" t="str" cm="1">
        <f t="array" ref="AB843">_xlfn.IFS(Table1[[#This Row],[Acousticness %]]&lt;=35,"Low",Table1[[#This Row],[Acousticness %]]&lt;=70,"Medium",Table1[[#This Row],[Acousticness %]]&gt;70,"High")</f>
        <v>Low</v>
      </c>
      <c r="AC843">
        <v>0</v>
      </c>
      <c r="AD843">
        <v>63</v>
      </c>
      <c r="AE843">
        <v>6</v>
      </c>
    </row>
    <row r="844" spans="1:31" x14ac:dyDescent="0.3">
      <c r="A844" t="s">
        <v>1451</v>
      </c>
      <c r="B844" t="str">
        <f>PROPER(Table1[[#This Row],[track_name]])</f>
        <v>Love Of My Life</v>
      </c>
      <c r="C844" t="s">
        <v>61</v>
      </c>
      <c r="D844" t="str">
        <f>PROPER(Table1[[#This Row],[artist(s)_name]])</f>
        <v>Harry Styles</v>
      </c>
      <c r="E844">
        <v>1</v>
      </c>
      <c r="F844" s="5">
        <f>IF(Table1[[#This Row],[Artist Count]]&gt;=4, "4+", Table1[[#This Row],[Artist Count]])</f>
        <v>1</v>
      </c>
      <c r="G844">
        <v>2022</v>
      </c>
      <c r="H844">
        <v>5</v>
      </c>
      <c r="I844">
        <v>20</v>
      </c>
      <c r="J844" s="4">
        <f>DATE(Table1[[#This Row],[Released Year]],Table1[[#This Row],[Released Month]],Table1[[#This Row],[Released Day]])</f>
        <v>44701</v>
      </c>
      <c r="K844">
        <v>1933</v>
      </c>
      <c r="L844">
        <v>0</v>
      </c>
      <c r="M844" s="3">
        <v>233671263</v>
      </c>
      <c r="N844">
        <v>13</v>
      </c>
      <c r="O844">
        <v>2</v>
      </c>
      <c r="P844">
        <v>31</v>
      </c>
      <c r="Q844">
        <v>0</v>
      </c>
      <c r="R844">
        <v>0</v>
      </c>
      <c r="S844">
        <v>118</v>
      </c>
      <c r="T844" t="s">
        <v>73</v>
      </c>
      <c r="U844" t="s">
        <v>27</v>
      </c>
      <c r="V844">
        <v>56</v>
      </c>
      <c r="W844" t="str" cm="1">
        <f t="array" ref="W844">_xlfn.IFS(Table1[[#This Row],[Danceability %]]&lt;=35,"Low",Table1[[#This Row],[Danceability %]]&lt;=70,"Medium",Table1[[#This Row],[Danceability %]]&gt;70,"High")</f>
        <v>Medium</v>
      </c>
      <c r="X844">
        <v>20</v>
      </c>
      <c r="Y844">
        <v>54</v>
      </c>
      <c r="Z844" t="str" cm="1">
        <f t="array" ref="Z844">_xlfn.IFS(Table1[[#This Row],[Energy %]]&lt;=35,"Low",Table1[[#This Row],[Energy %]]&lt;=70,"Medium",Table1[[#This Row],[Energy %]]&gt;70,"High")</f>
        <v>Medium</v>
      </c>
      <c r="AA844">
        <v>67</v>
      </c>
      <c r="AB844" t="str" cm="1">
        <f t="array" ref="AB844">_xlfn.IFS(Table1[[#This Row],[Acousticness %]]&lt;=35,"Low",Table1[[#This Row],[Acousticness %]]&lt;=70,"Medium",Table1[[#This Row],[Acousticness %]]&gt;70,"High")</f>
        <v>Medium</v>
      </c>
      <c r="AC844">
        <v>0</v>
      </c>
      <c r="AD844">
        <v>6</v>
      </c>
      <c r="AE844">
        <v>5</v>
      </c>
    </row>
    <row r="845" spans="1:31" x14ac:dyDescent="0.3">
      <c r="A845" t="s">
        <v>1452</v>
      </c>
      <c r="B845" t="str">
        <f>PROPER(Table1[[#This Row],[track_name]])</f>
        <v>Grapejuice</v>
      </c>
      <c r="C845" t="s">
        <v>61</v>
      </c>
      <c r="D845" t="str">
        <f>PROPER(Table1[[#This Row],[artist(s)_name]])</f>
        <v>Harry Styles</v>
      </c>
      <c r="E845">
        <v>1</v>
      </c>
      <c r="F845" s="5">
        <f>IF(Table1[[#This Row],[Artist Count]]&gt;=4, "4+", Table1[[#This Row],[Artist Count]])</f>
        <v>1</v>
      </c>
      <c r="G845">
        <v>2022</v>
      </c>
      <c r="H845">
        <v>5</v>
      </c>
      <c r="I845">
        <v>20</v>
      </c>
      <c r="J845" s="4">
        <f>DATE(Table1[[#This Row],[Released Year]],Table1[[#This Row],[Released Month]],Table1[[#This Row],[Released Day]])</f>
        <v>44701</v>
      </c>
      <c r="K845">
        <v>1986</v>
      </c>
      <c r="L845">
        <v>0</v>
      </c>
      <c r="M845" s="3">
        <v>199587884</v>
      </c>
      <c r="N845">
        <v>7</v>
      </c>
      <c r="O845">
        <v>1</v>
      </c>
      <c r="P845">
        <v>15</v>
      </c>
      <c r="Q845">
        <v>0</v>
      </c>
      <c r="R845">
        <v>0</v>
      </c>
      <c r="S845">
        <v>183</v>
      </c>
      <c r="T845" t="s">
        <v>33</v>
      </c>
      <c r="U845" t="s">
        <v>27</v>
      </c>
      <c r="V845">
        <v>65</v>
      </c>
      <c r="W845" t="str" cm="1">
        <f t="array" ref="W845">_xlfn.IFS(Table1[[#This Row],[Danceability %]]&lt;=35,"Low",Table1[[#This Row],[Danceability %]]&lt;=70,"Medium",Table1[[#This Row],[Danceability %]]&gt;70,"High")</f>
        <v>Medium</v>
      </c>
      <c r="X845">
        <v>88</v>
      </c>
      <c r="Y845">
        <v>72</v>
      </c>
      <c r="Z845" t="str" cm="1">
        <f t="array" ref="Z845">_xlfn.IFS(Table1[[#This Row],[Energy %]]&lt;=35,"Low",Table1[[#This Row],[Energy %]]&lt;=70,"Medium",Table1[[#This Row],[Energy %]]&gt;70,"High")</f>
        <v>High</v>
      </c>
      <c r="AA845">
        <v>36</v>
      </c>
      <c r="AB845" t="str" cm="1">
        <f t="array" ref="AB845">_xlfn.IFS(Table1[[#This Row],[Acousticness %]]&lt;=35,"Low",Table1[[#This Row],[Acousticness %]]&lt;=70,"Medium",Table1[[#This Row],[Acousticness %]]&gt;70,"High")</f>
        <v>Medium</v>
      </c>
      <c r="AC845">
        <v>14</v>
      </c>
      <c r="AD845">
        <v>20</v>
      </c>
      <c r="AE845">
        <v>3</v>
      </c>
    </row>
    <row r="846" spans="1:31" x14ac:dyDescent="0.3">
      <c r="A846" t="s">
        <v>1453</v>
      </c>
      <c r="B846" t="str">
        <f>PROPER(Table1[[#This Row],[track_name]])</f>
        <v>So Good</v>
      </c>
      <c r="C846" t="s">
        <v>1454</v>
      </c>
      <c r="D846" t="str">
        <f>PROPER(Table1[[#This Row],[artist(s)_name]])</f>
        <v>Halsey</v>
      </c>
      <c r="E846">
        <v>1</v>
      </c>
      <c r="F846" s="5">
        <f>IF(Table1[[#This Row],[Artist Count]]&gt;=4, "4+", Table1[[#This Row],[Artist Count]])</f>
        <v>1</v>
      </c>
      <c r="G846">
        <v>2022</v>
      </c>
      <c r="H846">
        <v>6</v>
      </c>
      <c r="I846">
        <v>9</v>
      </c>
      <c r="J846" s="4">
        <f>DATE(Table1[[#This Row],[Released Year]],Table1[[#This Row],[Released Month]],Table1[[#This Row],[Released Day]])</f>
        <v>44721</v>
      </c>
      <c r="K846">
        <v>1057</v>
      </c>
      <c r="L846">
        <v>0</v>
      </c>
      <c r="M846" s="3">
        <v>91781263</v>
      </c>
      <c r="N846">
        <v>51</v>
      </c>
      <c r="O846">
        <v>14</v>
      </c>
      <c r="P846">
        <v>19</v>
      </c>
      <c r="Q846">
        <v>0</v>
      </c>
      <c r="R846">
        <v>0</v>
      </c>
      <c r="S846">
        <v>83</v>
      </c>
      <c r="T846" t="s">
        <v>215</v>
      </c>
      <c r="U846" t="s">
        <v>39</v>
      </c>
      <c r="V846">
        <v>63</v>
      </c>
      <c r="W846" t="str" cm="1">
        <f t="array" ref="W846">_xlfn.IFS(Table1[[#This Row],[Danceability %]]&lt;=35,"Low",Table1[[#This Row],[Danceability %]]&lt;=70,"Medium",Table1[[#This Row],[Danceability %]]&gt;70,"High")</f>
        <v>Medium</v>
      </c>
      <c r="X846">
        <v>29</v>
      </c>
      <c r="Y846">
        <v>62</v>
      </c>
      <c r="Z846" t="str" cm="1">
        <f t="array" ref="Z846">_xlfn.IFS(Table1[[#This Row],[Energy %]]&lt;=35,"Low",Table1[[#This Row],[Energy %]]&lt;=70,"Medium",Table1[[#This Row],[Energy %]]&gt;70,"High")</f>
        <v>Medium</v>
      </c>
      <c r="AA846">
        <v>4</v>
      </c>
      <c r="AB846" t="str" cm="1">
        <f t="array" ref="AB846">_xlfn.IFS(Table1[[#This Row],[Acousticness %]]&lt;=35,"Low",Table1[[#This Row],[Acousticness %]]&lt;=70,"Medium",Table1[[#This Row],[Acousticness %]]&gt;70,"High")</f>
        <v>Low</v>
      </c>
      <c r="AC846">
        <v>0</v>
      </c>
      <c r="AD846">
        <v>18</v>
      </c>
      <c r="AE846">
        <v>4</v>
      </c>
    </row>
    <row r="847" spans="1:31" x14ac:dyDescent="0.3">
      <c r="A847" t="s">
        <v>1455</v>
      </c>
      <c r="B847" t="str">
        <f>PROPER(Table1[[#This Row],[track_name]])</f>
        <v>Belly Dancer</v>
      </c>
      <c r="C847" t="s">
        <v>1456</v>
      </c>
      <c r="D847" t="str">
        <f>PROPER(Table1[[#This Row],[artist(s)_name]])</f>
        <v>Byor, Imanbek</v>
      </c>
      <c r="E847">
        <v>2</v>
      </c>
      <c r="F847" s="5">
        <f>IF(Table1[[#This Row],[Artist Count]]&gt;=4, "4+", Table1[[#This Row],[Artist Count]])</f>
        <v>2</v>
      </c>
      <c r="G847">
        <v>2022</v>
      </c>
      <c r="H847">
        <v>2</v>
      </c>
      <c r="I847">
        <v>18</v>
      </c>
      <c r="J847" s="4">
        <f>DATE(Table1[[#This Row],[Released Year]],Table1[[#This Row],[Released Month]],Table1[[#This Row],[Released Day]])</f>
        <v>44610</v>
      </c>
      <c r="K847">
        <v>5115</v>
      </c>
      <c r="L847">
        <v>13</v>
      </c>
      <c r="M847" s="3">
        <v>383835984</v>
      </c>
      <c r="N847">
        <v>109</v>
      </c>
      <c r="O847">
        <v>38</v>
      </c>
      <c r="P847">
        <v>301</v>
      </c>
      <c r="Q847">
        <v>1</v>
      </c>
      <c r="R847">
        <v>33</v>
      </c>
      <c r="S847">
        <v>122</v>
      </c>
      <c r="T847" t="s">
        <v>30</v>
      </c>
      <c r="U847" t="s">
        <v>27</v>
      </c>
      <c r="V847">
        <v>85</v>
      </c>
      <c r="W847" t="str" cm="1">
        <f t="array" ref="W847">_xlfn.IFS(Table1[[#This Row],[Danceability %]]&lt;=35,"Low",Table1[[#This Row],[Danceability %]]&lt;=70,"Medium",Table1[[#This Row],[Danceability %]]&gt;70,"High")</f>
        <v>High</v>
      </c>
      <c r="X847">
        <v>42</v>
      </c>
      <c r="Y847">
        <v>80</v>
      </c>
      <c r="Z847" t="str" cm="1">
        <f t="array" ref="Z847">_xlfn.IFS(Table1[[#This Row],[Energy %]]&lt;=35,"Low",Table1[[#This Row],[Energy %]]&lt;=70,"Medium",Table1[[#This Row],[Energy %]]&gt;70,"High")</f>
        <v>High</v>
      </c>
      <c r="AA847">
        <v>6</v>
      </c>
      <c r="AB847" t="str" cm="1">
        <f t="array" ref="AB847">_xlfn.IFS(Table1[[#This Row],[Acousticness %]]&lt;=35,"Low",Table1[[#This Row],[Acousticness %]]&lt;=70,"Medium",Table1[[#This Row],[Acousticness %]]&gt;70,"High")</f>
        <v>Low</v>
      </c>
      <c r="AC847">
        <v>0</v>
      </c>
      <c r="AD847">
        <v>17</v>
      </c>
      <c r="AE847">
        <v>14</v>
      </c>
    </row>
    <row r="848" spans="1:31" x14ac:dyDescent="0.3">
      <c r="A848" t="s">
        <v>1457</v>
      </c>
      <c r="B848" t="str">
        <f>PROPER(Table1[[#This Row],[track_name]])</f>
        <v>Keep Driving</v>
      </c>
      <c r="C848" t="s">
        <v>61</v>
      </c>
      <c r="D848" t="str">
        <f>PROPER(Table1[[#This Row],[artist(s)_name]])</f>
        <v>Harry Styles</v>
      </c>
      <c r="E848">
        <v>1</v>
      </c>
      <c r="F848" s="5">
        <f>IF(Table1[[#This Row],[Artist Count]]&gt;=4, "4+", Table1[[#This Row],[Artist Count]])</f>
        <v>1</v>
      </c>
      <c r="G848">
        <v>2022</v>
      </c>
      <c r="H848">
        <v>5</v>
      </c>
      <c r="I848">
        <v>20</v>
      </c>
      <c r="J848" s="4">
        <f>DATE(Table1[[#This Row],[Released Year]],Table1[[#This Row],[Released Month]],Table1[[#This Row],[Released Day]])</f>
        <v>44701</v>
      </c>
      <c r="K848">
        <v>2094</v>
      </c>
      <c r="L848">
        <v>1</v>
      </c>
      <c r="M848" s="3">
        <v>236060709</v>
      </c>
      <c r="N848">
        <v>8</v>
      </c>
      <c r="O848">
        <v>1</v>
      </c>
      <c r="P848">
        <v>18</v>
      </c>
      <c r="Q848">
        <v>0</v>
      </c>
      <c r="R848">
        <v>0</v>
      </c>
      <c r="S848">
        <v>165</v>
      </c>
      <c r="T848" t="s">
        <v>36</v>
      </c>
      <c r="U848" t="s">
        <v>27</v>
      </c>
      <c r="V848">
        <v>72</v>
      </c>
      <c r="W848" t="str" cm="1">
        <f t="array" ref="W848">_xlfn.IFS(Table1[[#This Row],[Danceability %]]&lt;=35,"Low",Table1[[#This Row],[Danceability %]]&lt;=70,"Medium",Table1[[#This Row],[Danceability %]]&gt;70,"High")</f>
        <v>High</v>
      </c>
      <c r="X848">
        <v>90</v>
      </c>
      <c r="Y848">
        <v>48</v>
      </c>
      <c r="Z848" t="str" cm="1">
        <f t="array" ref="Z848">_xlfn.IFS(Table1[[#This Row],[Energy %]]&lt;=35,"Low",Table1[[#This Row],[Energy %]]&lt;=70,"Medium",Table1[[#This Row],[Energy %]]&gt;70,"High")</f>
        <v>Medium</v>
      </c>
      <c r="AA848">
        <v>32</v>
      </c>
      <c r="AB848" t="str" cm="1">
        <f t="array" ref="AB848">_xlfn.IFS(Table1[[#This Row],[Acousticness %]]&lt;=35,"Low",Table1[[#This Row],[Acousticness %]]&lt;=70,"Medium",Table1[[#This Row],[Acousticness %]]&gt;70,"High")</f>
        <v>Low</v>
      </c>
      <c r="AC848">
        <v>0</v>
      </c>
      <c r="AD848">
        <v>18</v>
      </c>
      <c r="AE848">
        <v>23</v>
      </c>
    </row>
    <row r="849" spans="1:31" x14ac:dyDescent="0.3">
      <c r="A849" t="s">
        <v>1458</v>
      </c>
      <c r="B849" t="str">
        <f>PROPER(Table1[[#This Row],[track_name]])</f>
        <v>Cinema</v>
      </c>
      <c r="C849" t="s">
        <v>61</v>
      </c>
      <c r="D849" t="str">
        <f>PROPER(Table1[[#This Row],[artist(s)_name]])</f>
        <v>Harry Styles</v>
      </c>
      <c r="E849">
        <v>1</v>
      </c>
      <c r="F849" s="5">
        <f>IF(Table1[[#This Row],[Artist Count]]&gt;=4, "4+", Table1[[#This Row],[Artist Count]])</f>
        <v>1</v>
      </c>
      <c r="G849">
        <v>2022</v>
      </c>
      <c r="H849">
        <v>5</v>
      </c>
      <c r="I849">
        <v>20</v>
      </c>
      <c r="J849" s="4">
        <f>DATE(Table1[[#This Row],[Released Year]],Table1[[#This Row],[Released Month]],Table1[[#This Row],[Released Day]])</f>
        <v>44701</v>
      </c>
      <c r="K849">
        <v>2171</v>
      </c>
      <c r="L849">
        <v>0</v>
      </c>
      <c r="M849" s="3">
        <v>189236868</v>
      </c>
      <c r="N849">
        <v>18</v>
      </c>
      <c r="O849">
        <v>1</v>
      </c>
      <c r="P849">
        <v>28</v>
      </c>
      <c r="Q849">
        <v>0</v>
      </c>
      <c r="R849">
        <v>0</v>
      </c>
      <c r="S849">
        <v>106</v>
      </c>
      <c r="T849" t="s">
        <v>36</v>
      </c>
      <c r="U849" t="s">
        <v>39</v>
      </c>
      <c r="V849">
        <v>83</v>
      </c>
      <c r="W849" t="str" cm="1">
        <f t="array" ref="W849">_xlfn.IFS(Table1[[#This Row],[Danceability %]]&lt;=35,"Low",Table1[[#This Row],[Danceability %]]&lt;=70,"Medium",Table1[[#This Row],[Danceability %]]&gt;70,"High")</f>
        <v>High</v>
      </c>
      <c r="X849">
        <v>90</v>
      </c>
      <c r="Y849">
        <v>64</v>
      </c>
      <c r="Z849" t="str" cm="1">
        <f t="array" ref="Z849">_xlfn.IFS(Table1[[#This Row],[Energy %]]&lt;=35,"Low",Table1[[#This Row],[Energy %]]&lt;=70,"Medium",Table1[[#This Row],[Energy %]]&gt;70,"High")</f>
        <v>Medium</v>
      </c>
      <c r="AA849">
        <v>35</v>
      </c>
      <c r="AB849" t="str" cm="1">
        <f t="array" ref="AB849">_xlfn.IFS(Table1[[#This Row],[Acousticness %]]&lt;=35,"Low",Table1[[#This Row],[Acousticness %]]&lt;=70,"Medium",Table1[[#This Row],[Acousticness %]]&gt;70,"High")</f>
        <v>Low</v>
      </c>
      <c r="AC849">
        <v>5</v>
      </c>
      <c r="AD849">
        <v>9</v>
      </c>
      <c r="AE849">
        <v>4</v>
      </c>
    </row>
    <row r="850" spans="1:31" x14ac:dyDescent="0.3">
      <c r="A850" t="s">
        <v>1459</v>
      </c>
      <c r="B850" t="str">
        <f>PROPER(Table1[[#This Row],[track_name]])</f>
        <v>Die Young (Feat. 347Aidan)</v>
      </c>
      <c r="C850" t="s">
        <v>1460</v>
      </c>
      <c r="D850" t="str">
        <f>PROPER(Table1[[#This Row],[artist(s)_name]])</f>
        <v>Sleepy Hallow, 347Aidan</v>
      </c>
      <c r="E850">
        <v>2</v>
      </c>
      <c r="F850" s="5">
        <f>IF(Table1[[#This Row],[Artist Count]]&gt;=4, "4+", Table1[[#This Row],[Artist Count]])</f>
        <v>2</v>
      </c>
      <c r="G850">
        <v>2022</v>
      </c>
      <c r="H850">
        <v>5</v>
      </c>
      <c r="I850">
        <v>25</v>
      </c>
      <c r="J850" s="4">
        <f>DATE(Table1[[#This Row],[Released Year]],Table1[[#This Row],[Released Month]],Table1[[#This Row],[Released Day]])</f>
        <v>44706</v>
      </c>
      <c r="K850">
        <v>896</v>
      </c>
      <c r="L850">
        <v>0</v>
      </c>
      <c r="M850" s="3">
        <v>160845341</v>
      </c>
      <c r="N850">
        <v>19</v>
      </c>
      <c r="O850">
        <v>0</v>
      </c>
      <c r="P850">
        <v>15</v>
      </c>
      <c r="Q850">
        <v>0</v>
      </c>
      <c r="R850">
        <v>0</v>
      </c>
      <c r="S850">
        <v>77</v>
      </c>
      <c r="T850" t="s">
        <v>26</v>
      </c>
      <c r="U850" t="s">
        <v>27</v>
      </c>
      <c r="V850">
        <v>81</v>
      </c>
      <c r="W850" t="str" cm="1">
        <f t="array" ref="W850">_xlfn.IFS(Table1[[#This Row],[Danceability %]]&lt;=35,"Low",Table1[[#This Row],[Danceability %]]&lt;=70,"Medium",Table1[[#This Row],[Danceability %]]&gt;70,"High")</f>
        <v>High</v>
      </c>
      <c r="X850">
        <v>68</v>
      </c>
      <c r="Y850">
        <v>58</v>
      </c>
      <c r="Z850" t="str" cm="1">
        <f t="array" ref="Z850">_xlfn.IFS(Table1[[#This Row],[Energy %]]&lt;=35,"Low",Table1[[#This Row],[Energy %]]&lt;=70,"Medium",Table1[[#This Row],[Energy %]]&gt;70,"High")</f>
        <v>Medium</v>
      </c>
      <c r="AA850">
        <v>83</v>
      </c>
      <c r="AB850" t="str" cm="1">
        <f t="array" ref="AB850">_xlfn.IFS(Table1[[#This Row],[Acousticness %]]&lt;=35,"Low",Table1[[#This Row],[Acousticness %]]&lt;=70,"Medium",Table1[[#This Row],[Acousticness %]]&gt;70,"High")</f>
        <v>High</v>
      </c>
      <c r="AC850">
        <v>0</v>
      </c>
      <c r="AD850">
        <v>11</v>
      </c>
      <c r="AE850">
        <v>34</v>
      </c>
    </row>
    <row r="851" spans="1:31" x14ac:dyDescent="0.3">
      <c r="A851" t="s">
        <v>1461</v>
      </c>
      <c r="B851" t="str">
        <f>PROPER(Table1[[#This Row],[track_name]])</f>
        <v>Only Love Can Hurt Like This</v>
      </c>
      <c r="C851" t="s">
        <v>1462</v>
      </c>
      <c r="D851" t="str">
        <f>PROPER(Table1[[#This Row],[artist(s)_name]])</f>
        <v>Paloma Faith</v>
      </c>
      <c r="E851">
        <v>1</v>
      </c>
      <c r="F851" s="5">
        <f>IF(Table1[[#This Row],[Artist Count]]&gt;=4, "4+", Table1[[#This Row],[Artist Count]])</f>
        <v>1</v>
      </c>
      <c r="G851">
        <v>2014</v>
      </c>
      <c r="H851">
        <v>1</v>
      </c>
      <c r="I851">
        <v>1</v>
      </c>
      <c r="J851" s="4">
        <f>DATE(Table1[[#This Row],[Released Year]],Table1[[#This Row],[Released Month]],Table1[[#This Row],[Released Day]])</f>
        <v>41640</v>
      </c>
      <c r="K851">
        <v>5148</v>
      </c>
      <c r="L851">
        <v>0</v>
      </c>
      <c r="M851" s="3">
        <v>588955257</v>
      </c>
      <c r="N851">
        <v>90</v>
      </c>
      <c r="O851">
        <v>22</v>
      </c>
      <c r="P851">
        <v>365</v>
      </c>
      <c r="Q851">
        <v>0</v>
      </c>
      <c r="R851">
        <v>114</v>
      </c>
      <c r="S851">
        <v>91</v>
      </c>
      <c r="T851" t="s">
        <v>64</v>
      </c>
      <c r="U851" t="s">
        <v>27</v>
      </c>
      <c r="V851">
        <v>57</v>
      </c>
      <c r="W851" t="str" cm="1">
        <f t="array" ref="W851">_xlfn.IFS(Table1[[#This Row],[Danceability %]]&lt;=35,"Low",Table1[[#This Row],[Danceability %]]&lt;=70,"Medium",Table1[[#This Row],[Danceability %]]&gt;70,"High")</f>
        <v>Medium</v>
      </c>
      <c r="X851">
        <v>30</v>
      </c>
      <c r="Y851">
        <v>89</v>
      </c>
      <c r="Z851" t="str" cm="1">
        <f t="array" ref="Z851">_xlfn.IFS(Table1[[#This Row],[Energy %]]&lt;=35,"Low",Table1[[#This Row],[Energy %]]&lt;=70,"Medium",Table1[[#This Row],[Energy %]]&gt;70,"High")</f>
        <v>High</v>
      </c>
      <c r="AA851">
        <v>10</v>
      </c>
      <c r="AB851" t="str" cm="1">
        <f t="array" ref="AB851">_xlfn.IFS(Table1[[#This Row],[Acousticness %]]&lt;=35,"Low",Table1[[#This Row],[Acousticness %]]&lt;=70,"Medium",Table1[[#This Row],[Acousticness %]]&gt;70,"High")</f>
        <v>Low</v>
      </c>
      <c r="AC851">
        <v>0</v>
      </c>
      <c r="AD851">
        <v>33</v>
      </c>
      <c r="AE851">
        <v>8</v>
      </c>
    </row>
    <row r="852" spans="1:31" x14ac:dyDescent="0.3">
      <c r="A852" t="s">
        <v>1463</v>
      </c>
      <c r="B852" t="str">
        <f>PROPER(Table1[[#This Row],[track_name]])</f>
        <v>Hold My Hand</v>
      </c>
      <c r="C852" t="s">
        <v>656</v>
      </c>
      <c r="D852" t="str">
        <f>PROPER(Table1[[#This Row],[artist(s)_name]])</f>
        <v>Lady Gaga</v>
      </c>
      <c r="E852">
        <v>1</v>
      </c>
      <c r="F852" s="5">
        <f>IF(Table1[[#This Row],[Artist Count]]&gt;=4, "4+", Table1[[#This Row],[Artist Count]])</f>
        <v>1</v>
      </c>
      <c r="G852">
        <v>2022</v>
      </c>
      <c r="H852">
        <v>5</v>
      </c>
      <c r="I852">
        <v>3</v>
      </c>
      <c r="J852" s="4">
        <f>DATE(Table1[[#This Row],[Released Year]],Table1[[#This Row],[Released Month]],Table1[[#This Row],[Released Day]])</f>
        <v>44684</v>
      </c>
      <c r="K852">
        <v>2528</v>
      </c>
      <c r="L852">
        <v>0</v>
      </c>
      <c r="M852" s="3">
        <v>238350348</v>
      </c>
      <c r="N852">
        <v>63</v>
      </c>
      <c r="O852">
        <v>8</v>
      </c>
      <c r="P852">
        <v>270</v>
      </c>
      <c r="Q852">
        <v>2</v>
      </c>
      <c r="R852">
        <v>105</v>
      </c>
      <c r="S852">
        <v>148</v>
      </c>
      <c r="T852" t="s">
        <v>73</v>
      </c>
      <c r="U852" t="s">
        <v>27</v>
      </c>
      <c r="V852">
        <v>51</v>
      </c>
      <c r="W852" t="str" cm="1">
        <f t="array" ref="W852">_xlfn.IFS(Table1[[#This Row],[Danceability %]]&lt;=35,"Low",Table1[[#This Row],[Danceability %]]&lt;=70,"Medium",Table1[[#This Row],[Danceability %]]&gt;70,"High")</f>
        <v>Medium</v>
      </c>
      <c r="X852">
        <v>21</v>
      </c>
      <c r="Y852">
        <v>63</v>
      </c>
      <c r="Z852" t="str" cm="1">
        <f t="array" ref="Z852">_xlfn.IFS(Table1[[#This Row],[Energy %]]&lt;=35,"Low",Table1[[#This Row],[Energy %]]&lt;=70,"Medium",Table1[[#This Row],[Energy %]]&gt;70,"High")</f>
        <v>Medium</v>
      </c>
      <c r="AA852">
        <v>5</v>
      </c>
      <c r="AB852" t="str" cm="1">
        <f t="array" ref="AB852">_xlfn.IFS(Table1[[#This Row],[Acousticness %]]&lt;=35,"Low",Table1[[#This Row],[Acousticness %]]&lt;=70,"Medium",Table1[[#This Row],[Acousticness %]]&gt;70,"High")</f>
        <v>Low</v>
      </c>
      <c r="AC852">
        <v>0</v>
      </c>
      <c r="AD852">
        <v>41</v>
      </c>
      <c r="AE852">
        <v>3</v>
      </c>
    </row>
    <row r="853" spans="1:31" x14ac:dyDescent="0.3">
      <c r="A853" t="s">
        <v>1464</v>
      </c>
      <c r="B853" t="str">
        <f>PROPER(Table1[[#This Row],[track_name]])</f>
        <v>Daydreaming</v>
      </c>
      <c r="C853" t="s">
        <v>61</v>
      </c>
      <c r="D853" t="str">
        <f>PROPER(Table1[[#This Row],[artist(s)_name]])</f>
        <v>Harry Styles</v>
      </c>
      <c r="E853">
        <v>1</v>
      </c>
      <c r="F853" s="5">
        <f>IF(Table1[[#This Row],[Artist Count]]&gt;=4, "4+", Table1[[#This Row],[Artist Count]])</f>
        <v>1</v>
      </c>
      <c r="G853">
        <v>2022</v>
      </c>
      <c r="H853">
        <v>5</v>
      </c>
      <c r="I853">
        <v>20</v>
      </c>
      <c r="J853" s="4">
        <f>DATE(Table1[[#This Row],[Released Year]],Table1[[#This Row],[Released Month]],Table1[[#This Row],[Released Day]])</f>
        <v>44701</v>
      </c>
      <c r="K853">
        <v>1900</v>
      </c>
      <c r="L853">
        <v>1</v>
      </c>
      <c r="M853" s="3">
        <v>187703102</v>
      </c>
      <c r="N853">
        <v>15</v>
      </c>
      <c r="O853">
        <v>1</v>
      </c>
      <c r="P853">
        <v>23</v>
      </c>
      <c r="Q853">
        <v>0</v>
      </c>
      <c r="R853">
        <v>0</v>
      </c>
      <c r="S853">
        <v>114</v>
      </c>
      <c r="T853" t="s">
        <v>100</v>
      </c>
      <c r="U853" t="s">
        <v>39</v>
      </c>
      <c r="V853">
        <v>71</v>
      </c>
      <c r="W853" t="str" cm="1">
        <f t="array" ref="W853">_xlfn.IFS(Table1[[#This Row],[Danceability %]]&lt;=35,"Low",Table1[[#This Row],[Danceability %]]&lt;=70,"Medium",Table1[[#This Row],[Danceability %]]&gt;70,"High")</f>
        <v>High</v>
      </c>
      <c r="X853">
        <v>90</v>
      </c>
      <c r="Y853">
        <v>81</v>
      </c>
      <c r="Z853" t="str" cm="1">
        <f t="array" ref="Z853">_xlfn.IFS(Table1[[#This Row],[Energy %]]&lt;=35,"Low",Table1[[#This Row],[Energy %]]&lt;=70,"Medium",Table1[[#This Row],[Energy %]]&gt;70,"High")</f>
        <v>High</v>
      </c>
      <c r="AA853">
        <v>31</v>
      </c>
      <c r="AB853" t="str" cm="1">
        <f t="array" ref="AB853">_xlfn.IFS(Table1[[#This Row],[Acousticness %]]&lt;=35,"Low",Table1[[#This Row],[Acousticness %]]&lt;=70,"Medium",Table1[[#This Row],[Acousticness %]]&gt;70,"High")</f>
        <v>Low</v>
      </c>
      <c r="AC853">
        <v>2</v>
      </c>
      <c r="AD853">
        <v>13</v>
      </c>
      <c r="AE853">
        <v>3</v>
      </c>
    </row>
    <row r="854" spans="1:31" x14ac:dyDescent="0.3">
      <c r="A854" t="s">
        <v>618</v>
      </c>
      <c r="B854" t="str">
        <f>PROPER(Table1[[#This Row],[track_name]])</f>
        <v>Numb</v>
      </c>
      <c r="C854" t="s">
        <v>1465</v>
      </c>
      <c r="D854" t="str">
        <f>PROPER(Table1[[#This Row],[artist(s)_name]])</f>
        <v>Marshmello, Khalid</v>
      </c>
      <c r="E854">
        <v>2</v>
      </c>
      <c r="F854" s="5">
        <f>IF(Table1[[#This Row],[Artist Count]]&gt;=4, "4+", Table1[[#This Row],[Artist Count]])</f>
        <v>2</v>
      </c>
      <c r="G854">
        <v>2022</v>
      </c>
      <c r="H854">
        <v>6</v>
      </c>
      <c r="I854">
        <v>10</v>
      </c>
      <c r="J854" s="4">
        <f>DATE(Table1[[#This Row],[Released Year]],Table1[[#This Row],[Released Month]],Table1[[#This Row],[Released Day]])</f>
        <v>44722</v>
      </c>
      <c r="K854">
        <v>3879</v>
      </c>
      <c r="L854">
        <v>2</v>
      </c>
      <c r="M854" s="3">
        <v>295307001</v>
      </c>
      <c r="N854">
        <v>107</v>
      </c>
      <c r="O854">
        <v>76</v>
      </c>
      <c r="P854">
        <v>86</v>
      </c>
      <c r="Q854">
        <v>1</v>
      </c>
      <c r="R854">
        <v>9</v>
      </c>
      <c r="S854">
        <v>120</v>
      </c>
      <c r="U854" t="s">
        <v>39</v>
      </c>
      <c r="V854">
        <v>91</v>
      </c>
      <c r="W854" t="str" cm="1">
        <f t="array" ref="W854">_xlfn.IFS(Table1[[#This Row],[Danceability %]]&lt;=35,"Low",Table1[[#This Row],[Danceability %]]&lt;=70,"Medium",Table1[[#This Row],[Danceability %]]&gt;70,"High")</f>
        <v>High</v>
      </c>
      <c r="X854">
        <v>63</v>
      </c>
      <c r="Y854">
        <v>77</v>
      </c>
      <c r="Z854" t="str" cm="1">
        <f t="array" ref="Z854">_xlfn.IFS(Table1[[#This Row],[Energy %]]&lt;=35,"Low",Table1[[#This Row],[Energy %]]&lt;=70,"Medium",Table1[[#This Row],[Energy %]]&gt;70,"High")</f>
        <v>High</v>
      </c>
      <c r="AA854">
        <v>12</v>
      </c>
      <c r="AB854" t="str" cm="1">
        <f t="array" ref="AB854">_xlfn.IFS(Table1[[#This Row],[Acousticness %]]&lt;=35,"Low",Table1[[#This Row],[Acousticness %]]&lt;=70,"Medium",Table1[[#This Row],[Acousticness %]]&gt;70,"High")</f>
        <v>Low</v>
      </c>
      <c r="AC854">
        <v>1</v>
      </c>
      <c r="AD854">
        <v>10</v>
      </c>
      <c r="AE854">
        <v>5</v>
      </c>
    </row>
    <row r="855" spans="1:31" x14ac:dyDescent="0.3">
      <c r="A855" t="s">
        <v>1466</v>
      </c>
      <c r="B855" t="str">
        <f>PROPER(Table1[[#This Row],[track_name]])</f>
        <v>Nos Comemos (Feat. Ozuna)</v>
      </c>
      <c r="C855" t="s">
        <v>1467</v>
      </c>
      <c r="D855" t="str">
        <f>PROPER(Table1[[#This Row],[artist(s)_name]])</f>
        <v>Ozuna, Tiago Pzk</v>
      </c>
      <c r="E855">
        <v>2</v>
      </c>
      <c r="F855" s="5">
        <f>IF(Table1[[#This Row],[Artist Count]]&gt;=4, "4+", Table1[[#This Row],[Artist Count]])</f>
        <v>2</v>
      </c>
      <c r="G855">
        <v>2022</v>
      </c>
      <c r="H855">
        <v>6</v>
      </c>
      <c r="I855">
        <v>2</v>
      </c>
      <c r="J855" s="4">
        <f>DATE(Table1[[#This Row],[Released Year]],Table1[[#This Row],[Released Month]],Table1[[#This Row],[Released Day]])</f>
        <v>44714</v>
      </c>
      <c r="K855">
        <v>896</v>
      </c>
      <c r="L855">
        <v>0</v>
      </c>
      <c r="M855" s="3">
        <v>138334433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92</v>
      </c>
      <c r="T855" t="s">
        <v>53</v>
      </c>
      <c r="U855" t="s">
        <v>27</v>
      </c>
      <c r="V855">
        <v>83</v>
      </c>
      <c r="W855" t="str" cm="1">
        <f t="array" ref="W855">_xlfn.IFS(Table1[[#This Row],[Danceability %]]&lt;=35,"Low",Table1[[#This Row],[Danceability %]]&lt;=70,"Medium",Table1[[#This Row],[Danceability %]]&gt;70,"High")</f>
        <v>High</v>
      </c>
      <c r="X855">
        <v>56</v>
      </c>
      <c r="Y855">
        <v>82</v>
      </c>
      <c r="Z855" t="str" cm="1">
        <f t="array" ref="Z855">_xlfn.IFS(Table1[[#This Row],[Energy %]]&lt;=35,"Low",Table1[[#This Row],[Energy %]]&lt;=70,"Medium",Table1[[#This Row],[Energy %]]&gt;70,"High")</f>
        <v>High</v>
      </c>
      <c r="AA855">
        <v>10</v>
      </c>
      <c r="AB855" t="str" cm="1">
        <f t="array" ref="AB855">_xlfn.IFS(Table1[[#This Row],[Acousticness %]]&lt;=35,"Low",Table1[[#This Row],[Acousticness %]]&lt;=70,"Medium",Table1[[#This Row],[Acousticness %]]&gt;70,"High")</f>
        <v>Low</v>
      </c>
      <c r="AC855">
        <v>0</v>
      </c>
      <c r="AD855">
        <v>9</v>
      </c>
      <c r="AE855">
        <v>5</v>
      </c>
    </row>
    <row r="856" spans="1:31" x14ac:dyDescent="0.3">
      <c r="A856" t="s">
        <v>1468</v>
      </c>
      <c r="B856" t="str">
        <f>PROPER(Table1[[#This Row],[track_name]])</f>
        <v>Me And Your Mama</v>
      </c>
      <c r="C856" t="s">
        <v>1469</v>
      </c>
      <c r="D856" t="str">
        <f>PROPER(Table1[[#This Row],[artist(s)_name]])</f>
        <v>Childish Gambino</v>
      </c>
      <c r="E856">
        <v>1</v>
      </c>
      <c r="F856" s="5">
        <f>IF(Table1[[#This Row],[Artist Count]]&gt;=4, "4+", Table1[[#This Row],[Artist Count]])</f>
        <v>1</v>
      </c>
      <c r="G856">
        <v>2016</v>
      </c>
      <c r="H856">
        <v>11</v>
      </c>
      <c r="I856">
        <v>10</v>
      </c>
      <c r="J856" s="4">
        <f>DATE(Table1[[#This Row],[Released Year]],Table1[[#This Row],[Released Month]],Table1[[#This Row],[Released Day]])</f>
        <v>42684</v>
      </c>
      <c r="K856">
        <v>8775</v>
      </c>
      <c r="L856">
        <v>0</v>
      </c>
      <c r="M856" s="3">
        <v>445590495</v>
      </c>
      <c r="N856">
        <v>33</v>
      </c>
      <c r="O856">
        <v>60</v>
      </c>
      <c r="P856">
        <v>107</v>
      </c>
      <c r="Q856">
        <v>1</v>
      </c>
      <c r="R856">
        <v>0</v>
      </c>
      <c r="S856">
        <v>118</v>
      </c>
      <c r="T856" t="s">
        <v>33</v>
      </c>
      <c r="U856" t="s">
        <v>27</v>
      </c>
      <c r="V856">
        <v>56</v>
      </c>
      <c r="W856" t="str" cm="1">
        <f t="array" ref="W856">_xlfn.IFS(Table1[[#This Row],[Danceability %]]&lt;=35,"Low",Table1[[#This Row],[Danceability %]]&lt;=70,"Medium",Table1[[#This Row],[Danceability %]]&gt;70,"High")</f>
        <v>Medium</v>
      </c>
      <c r="X856">
        <v>25</v>
      </c>
      <c r="Y856">
        <v>45</v>
      </c>
      <c r="Z856" t="str" cm="1">
        <f t="array" ref="Z856">_xlfn.IFS(Table1[[#This Row],[Energy %]]&lt;=35,"Low",Table1[[#This Row],[Energy %]]&lt;=70,"Medium",Table1[[#This Row],[Energy %]]&gt;70,"High")</f>
        <v>Medium</v>
      </c>
      <c r="AA856">
        <v>1</v>
      </c>
      <c r="AB856" t="str" cm="1">
        <f t="array" ref="AB856">_xlfn.IFS(Table1[[#This Row],[Acousticness %]]&lt;=35,"Low",Table1[[#This Row],[Acousticness %]]&lt;=70,"Medium",Table1[[#This Row],[Acousticness %]]&gt;70,"High")</f>
        <v>Low</v>
      </c>
      <c r="AC856">
        <v>3</v>
      </c>
      <c r="AD856">
        <v>7</v>
      </c>
      <c r="AE856">
        <v>3</v>
      </c>
    </row>
    <row r="857" spans="1:31" x14ac:dyDescent="0.3">
      <c r="A857" t="s">
        <v>1470</v>
      </c>
      <c r="B857" t="str">
        <f>PROPER(Table1[[#This Row],[track_name]])</f>
        <v>Crazy What Love Can Do</v>
      </c>
      <c r="C857" t="s">
        <v>1471</v>
      </c>
      <c r="D857" t="str">
        <f>PROPER(Table1[[#This Row],[artist(s)_name]])</f>
        <v>David Guetta, Ella Henderson, Becky Hill</v>
      </c>
      <c r="E857">
        <v>3</v>
      </c>
      <c r="F857" s="5">
        <f>IF(Table1[[#This Row],[Artist Count]]&gt;=4, "4+", Table1[[#This Row],[Artist Count]])</f>
        <v>3</v>
      </c>
      <c r="G857">
        <v>2022</v>
      </c>
      <c r="H857">
        <v>3</v>
      </c>
      <c r="I857">
        <v>18</v>
      </c>
      <c r="J857" s="4">
        <f>DATE(Table1[[#This Row],[Released Year]],Table1[[#This Row],[Released Month]],Table1[[#This Row],[Released Day]])</f>
        <v>44638</v>
      </c>
      <c r="K857">
        <v>5290</v>
      </c>
      <c r="L857">
        <v>0</v>
      </c>
      <c r="M857" s="3">
        <v>286739476</v>
      </c>
      <c r="N857">
        <v>139</v>
      </c>
      <c r="O857">
        <v>73</v>
      </c>
      <c r="P857">
        <v>142</v>
      </c>
      <c r="Q857">
        <v>0</v>
      </c>
      <c r="R857">
        <v>5</v>
      </c>
      <c r="S857">
        <v>123</v>
      </c>
      <c r="T857" t="s">
        <v>100</v>
      </c>
      <c r="U857" t="s">
        <v>39</v>
      </c>
      <c r="V857">
        <v>60</v>
      </c>
      <c r="W857" t="str" cm="1">
        <f t="array" ref="W857">_xlfn.IFS(Table1[[#This Row],[Danceability %]]&lt;=35,"Low",Table1[[#This Row],[Danceability %]]&lt;=70,"Medium",Table1[[#This Row],[Danceability %]]&gt;70,"High")</f>
        <v>Medium</v>
      </c>
      <c r="X857">
        <v>46</v>
      </c>
      <c r="Y857">
        <v>71</v>
      </c>
      <c r="Z857" t="str" cm="1">
        <f t="array" ref="Z857">_xlfn.IFS(Table1[[#This Row],[Energy %]]&lt;=35,"Low",Table1[[#This Row],[Energy %]]&lt;=70,"Medium",Table1[[#This Row],[Energy %]]&gt;70,"High")</f>
        <v>High</v>
      </c>
      <c r="AA857">
        <v>3</v>
      </c>
      <c r="AB857" t="str" cm="1">
        <f t="array" ref="AB857">_xlfn.IFS(Table1[[#This Row],[Acousticness %]]&lt;=35,"Low",Table1[[#This Row],[Acousticness %]]&lt;=70,"Medium",Table1[[#This Row],[Acousticness %]]&gt;70,"High")</f>
        <v>Low</v>
      </c>
      <c r="AC857">
        <v>0</v>
      </c>
      <c r="AD857">
        <v>16</v>
      </c>
      <c r="AE857">
        <v>4</v>
      </c>
    </row>
    <row r="858" spans="1:31" x14ac:dyDescent="0.3">
      <c r="A858" t="s">
        <v>1472</v>
      </c>
      <c r="B858" t="str">
        <f>PROPER(Table1[[#This Row],[track_name]])</f>
        <v>Slow Dancing In The Dark</v>
      </c>
      <c r="C858" t="s">
        <v>487</v>
      </c>
      <c r="D858" t="str">
        <f>PROPER(Table1[[#This Row],[artist(s)_name]])</f>
        <v>Joji</v>
      </c>
      <c r="E858">
        <v>1</v>
      </c>
      <c r="F858" s="5">
        <f>IF(Table1[[#This Row],[Artist Count]]&gt;=4, "4+", Table1[[#This Row],[Artist Count]])</f>
        <v>1</v>
      </c>
      <c r="G858">
        <v>2018</v>
      </c>
      <c r="H858">
        <v>9</v>
      </c>
      <c r="I858">
        <v>12</v>
      </c>
      <c r="J858" s="4">
        <f>DATE(Table1[[#This Row],[Released Year]],Table1[[#This Row],[Released Month]],Table1[[#This Row],[Released Day]])</f>
        <v>43355</v>
      </c>
      <c r="K858">
        <v>10211</v>
      </c>
      <c r="L858">
        <v>0</v>
      </c>
      <c r="M858" s="3">
        <v>1122364376</v>
      </c>
      <c r="N858">
        <v>38</v>
      </c>
      <c r="O858">
        <v>79</v>
      </c>
      <c r="P858">
        <v>65</v>
      </c>
      <c r="Q858">
        <v>0</v>
      </c>
      <c r="R858">
        <v>1</v>
      </c>
      <c r="S858">
        <v>89</v>
      </c>
      <c r="T858" t="s">
        <v>215</v>
      </c>
      <c r="U858" t="s">
        <v>27</v>
      </c>
      <c r="V858">
        <v>52</v>
      </c>
      <c r="W858" t="str" cm="1">
        <f t="array" ref="W858">_xlfn.IFS(Table1[[#This Row],[Danceability %]]&lt;=35,"Low",Table1[[#This Row],[Danceability %]]&lt;=70,"Medium",Table1[[#This Row],[Danceability %]]&gt;70,"High")</f>
        <v>Medium</v>
      </c>
      <c r="X858">
        <v>28</v>
      </c>
      <c r="Y858">
        <v>48</v>
      </c>
      <c r="Z858" t="str" cm="1">
        <f t="array" ref="Z858">_xlfn.IFS(Table1[[#This Row],[Energy %]]&lt;=35,"Low",Table1[[#This Row],[Energy %]]&lt;=70,"Medium",Table1[[#This Row],[Energy %]]&gt;70,"High")</f>
        <v>Medium</v>
      </c>
      <c r="AA858">
        <v>54</v>
      </c>
      <c r="AB858" t="str" cm="1">
        <f t="array" ref="AB858">_xlfn.IFS(Table1[[#This Row],[Acousticness %]]&lt;=35,"Low",Table1[[#This Row],[Acousticness %]]&lt;=70,"Medium",Table1[[#This Row],[Acousticness %]]&gt;70,"High")</f>
        <v>Medium</v>
      </c>
      <c r="AC858">
        <v>1</v>
      </c>
      <c r="AD858">
        <v>19</v>
      </c>
      <c r="AE858">
        <v>3</v>
      </c>
    </row>
    <row r="859" spans="1:31" x14ac:dyDescent="0.3">
      <c r="A859" t="s">
        <v>1473</v>
      </c>
      <c r="B859" t="str">
        <f>PROPER(Table1[[#This Row],[track_name]])</f>
        <v>Antes De Perderte</v>
      </c>
      <c r="C859" t="s">
        <v>1474</v>
      </c>
      <c r="D859" t="str">
        <f>PROPER(Table1[[#This Row],[artist(s)_name]])</f>
        <v>Duki</v>
      </c>
      <c r="E859">
        <v>1</v>
      </c>
      <c r="F859" s="5">
        <f>IF(Table1[[#This Row],[Artist Count]]&gt;=4, "4+", Table1[[#This Row],[Artist Count]])</f>
        <v>1</v>
      </c>
      <c r="G859">
        <v>2022</v>
      </c>
      <c r="H859">
        <v>6</v>
      </c>
      <c r="I859">
        <v>2</v>
      </c>
      <c r="J859" s="4">
        <f>DATE(Table1[[#This Row],[Released Year]],Table1[[#This Row],[Released Month]],Table1[[#This Row],[Released Day]])</f>
        <v>44714</v>
      </c>
      <c r="K859">
        <v>584</v>
      </c>
      <c r="L859">
        <v>8</v>
      </c>
      <c r="M859" s="3">
        <v>157136970</v>
      </c>
      <c r="N859">
        <v>12</v>
      </c>
      <c r="O859">
        <v>1</v>
      </c>
      <c r="P859">
        <v>8</v>
      </c>
      <c r="Q859">
        <v>0</v>
      </c>
      <c r="R859">
        <v>1</v>
      </c>
      <c r="S859">
        <v>110</v>
      </c>
      <c r="T859" t="s">
        <v>33</v>
      </c>
      <c r="U859" t="s">
        <v>39</v>
      </c>
      <c r="V859">
        <v>81</v>
      </c>
      <c r="W859" t="str" cm="1">
        <f t="array" ref="W859">_xlfn.IFS(Table1[[#This Row],[Danceability %]]&lt;=35,"Low",Table1[[#This Row],[Danceability %]]&lt;=70,"Medium",Table1[[#This Row],[Danceability %]]&gt;70,"High")</f>
        <v>High</v>
      </c>
      <c r="X859">
        <v>61</v>
      </c>
      <c r="Y859">
        <v>93</v>
      </c>
      <c r="Z859" t="str" cm="1">
        <f t="array" ref="Z859">_xlfn.IFS(Table1[[#This Row],[Energy %]]&lt;=35,"Low",Table1[[#This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Row],[Acousticness %]]&lt;=35,"Low",Table1[[#This Row],[Acousticness %]]&lt;=70,"Medium",Table1[[#This Row],[Acousticness %]]&gt;70,"High")</f>
        <v>Medium</v>
      </c>
      <c r="AC859">
        <v>0</v>
      </c>
      <c r="AD859">
        <v>12</v>
      </c>
      <c r="AE859">
        <v>11</v>
      </c>
    </row>
    <row r="860" spans="1:31" x14ac:dyDescent="0.3">
      <c r="A860" t="s">
        <v>1475</v>
      </c>
      <c r="B860" t="str">
        <f>PROPER(Table1[[#This Row],[track_name]])</f>
        <v>Boyfriends</v>
      </c>
      <c r="C860" t="s">
        <v>61</v>
      </c>
      <c r="D860" t="str">
        <f>PROPER(Table1[[#This Row],[artist(s)_name]])</f>
        <v>Harry Styles</v>
      </c>
      <c r="E860">
        <v>1</v>
      </c>
      <c r="F860" s="5">
        <f>IF(Table1[[#This Row],[Artist Count]]&gt;=4, "4+", Table1[[#This Row],[Artist Count]])</f>
        <v>1</v>
      </c>
      <c r="G860">
        <v>2022</v>
      </c>
      <c r="H860">
        <v>5</v>
      </c>
      <c r="I860">
        <v>20</v>
      </c>
      <c r="J860" s="4">
        <f>DATE(Table1[[#This Row],[Released Year]],Table1[[#This Row],[Released Month]],Table1[[#This Row],[Released Day]])</f>
        <v>44701</v>
      </c>
      <c r="K860">
        <v>1517</v>
      </c>
      <c r="L860">
        <v>0</v>
      </c>
      <c r="M860" s="3">
        <v>137070925</v>
      </c>
      <c r="N860">
        <v>26</v>
      </c>
      <c r="O860">
        <v>2</v>
      </c>
      <c r="P860">
        <v>30</v>
      </c>
      <c r="Q860">
        <v>0</v>
      </c>
      <c r="R860">
        <v>0</v>
      </c>
      <c r="S860">
        <v>118</v>
      </c>
      <c r="U860" t="s">
        <v>27</v>
      </c>
      <c r="V860">
        <v>42</v>
      </c>
      <c r="W860" t="str" cm="1">
        <f t="array" ref="W860">_xlfn.IFS(Table1[[#This Row],[Danceability %]]&lt;=35,"Low",Table1[[#This Row],[Danceability %]]&lt;=70,"Medium",Table1[[#This Row],[Danceability %]]&gt;70,"High")</f>
        <v>Medium</v>
      </c>
      <c r="X860">
        <v>32</v>
      </c>
      <c r="Y860">
        <v>20</v>
      </c>
      <c r="Z860" t="str" cm="1">
        <f t="array" ref="Z860">_xlfn.IFS(Table1[[#This Row],[Energy %]]&lt;=35,"Low",Table1[[#This Row],[Energy %]]&lt;=70,"Medium",Table1[[#This Row],[Energy %]]&gt;70,"High")</f>
        <v>Low</v>
      </c>
      <c r="AA860">
        <v>94</v>
      </c>
      <c r="AB860" t="str" cm="1">
        <f t="array" ref="AB860">_xlfn.IFS(Table1[[#This Row],[Acousticness %]]&lt;=35,"Low",Table1[[#This Row],[Acousticness %]]&lt;=70,"Medium",Table1[[#This Row],[Acousticness %]]&gt;70,"High")</f>
        <v>High</v>
      </c>
      <c r="AC860">
        <v>0</v>
      </c>
      <c r="AD860">
        <v>11</v>
      </c>
      <c r="AE860">
        <v>4</v>
      </c>
    </row>
    <row r="861" spans="1:31" x14ac:dyDescent="0.3">
      <c r="A861">
        <v>295</v>
      </c>
      <c r="B861" t="str">
        <f>PROPER(Table1[[#This Row],[track_name]])</f>
        <v>295</v>
      </c>
      <c r="C861" t="s">
        <v>1476</v>
      </c>
      <c r="D861" t="str">
        <f>PROPER(Table1[[#This Row],[artist(s)_name]])</f>
        <v>Sidhu Moose Wala</v>
      </c>
      <c r="E861">
        <v>1</v>
      </c>
      <c r="F861" s="5">
        <f>IF(Table1[[#This Row],[Artist Count]]&gt;=4, "4+", Table1[[#This Row],[Artist Count]])</f>
        <v>1</v>
      </c>
      <c r="G861">
        <v>2021</v>
      </c>
      <c r="H861">
        <v>5</v>
      </c>
      <c r="I861">
        <v>15</v>
      </c>
      <c r="J861" s="4">
        <f>DATE(Table1[[#This Row],[Released Year]],Table1[[#This Row],[Released Month]],Table1[[#This Row],[Released Day]])</f>
        <v>44331</v>
      </c>
      <c r="K861">
        <v>246</v>
      </c>
      <c r="L861">
        <v>4</v>
      </c>
      <c r="M861" s="3">
        <v>183273246</v>
      </c>
      <c r="N861">
        <v>4</v>
      </c>
      <c r="O861">
        <v>106</v>
      </c>
      <c r="P861">
        <v>0</v>
      </c>
      <c r="Q861">
        <v>0</v>
      </c>
      <c r="R861">
        <v>7</v>
      </c>
      <c r="S861">
        <v>90</v>
      </c>
      <c r="T861" t="s">
        <v>26</v>
      </c>
      <c r="U861" t="s">
        <v>39</v>
      </c>
      <c r="V861">
        <v>68</v>
      </c>
      <c r="W861" t="str" cm="1">
        <f t="array" ref="W861">_xlfn.IFS(Table1[[#This Row],[Danceability %]]&lt;=35,"Low",Table1[[#This Row],[Danceability %]]&lt;=70,"Medium",Table1[[#This Row],[Danceability %]]&gt;70,"High")</f>
        <v>Medium</v>
      </c>
      <c r="X861">
        <v>54</v>
      </c>
      <c r="Y861">
        <v>76</v>
      </c>
      <c r="Z861" t="str" cm="1">
        <f t="array" ref="Z861">_xlfn.IFS(Table1[[#This Row],[Energy %]]&lt;=35,"Low",Table1[[#This Row],[Energy %]]&lt;=70,"Medium",Table1[[#This Row],[Energy %]]&gt;70,"High")</f>
        <v>High</v>
      </c>
      <c r="AA861">
        <v>21</v>
      </c>
      <c r="AB861" t="str" cm="1">
        <f t="array" ref="AB861">_xlfn.IFS(Table1[[#This Row],[Acousticness %]]&lt;=35,"Low",Table1[[#This Row],[Acousticness %]]&lt;=70,"Medium",Table1[[#This Row],[Acousticness %]]&gt;70,"High")</f>
        <v>Low</v>
      </c>
      <c r="AC861">
        <v>0</v>
      </c>
      <c r="AD861">
        <v>11</v>
      </c>
      <c r="AE861">
        <v>20</v>
      </c>
    </row>
    <row r="862" spans="1:31" x14ac:dyDescent="0.3">
      <c r="A862" t="s">
        <v>1477</v>
      </c>
      <c r="B862" t="str">
        <f>PROPER(Table1[[#This Row],[track_name]])</f>
        <v>Tak Ingin Usai</v>
      </c>
      <c r="C862" t="s">
        <v>1478</v>
      </c>
      <c r="D862" t="str">
        <f>PROPER(Table1[[#This Row],[artist(s)_name]])</f>
        <v>Keisya Levronka</v>
      </c>
      <c r="E862">
        <v>1</v>
      </c>
      <c r="F862" s="5">
        <f>IF(Table1[[#This Row],[Artist Count]]&gt;=4, "4+", Table1[[#This Row],[Artist Count]])</f>
        <v>1</v>
      </c>
      <c r="G862">
        <v>2022</v>
      </c>
      <c r="H862">
        <v>5</v>
      </c>
      <c r="I862">
        <v>13</v>
      </c>
      <c r="J862" s="4">
        <f>DATE(Table1[[#This Row],[Released Year]],Table1[[#This Row],[Released Month]],Table1[[#This Row],[Released Day]])</f>
        <v>44694</v>
      </c>
      <c r="K862">
        <v>220</v>
      </c>
      <c r="L862">
        <v>4</v>
      </c>
      <c r="M862" s="3">
        <v>184807630</v>
      </c>
      <c r="N862">
        <v>16</v>
      </c>
      <c r="O862">
        <v>5</v>
      </c>
      <c r="P862">
        <v>0</v>
      </c>
      <c r="Q862">
        <v>0</v>
      </c>
      <c r="R862">
        <v>6</v>
      </c>
      <c r="S862">
        <v>130</v>
      </c>
      <c r="U862" t="s">
        <v>27</v>
      </c>
      <c r="V862">
        <v>49</v>
      </c>
      <c r="W862" t="str" cm="1">
        <f t="array" ref="W862">_xlfn.IFS(Table1[[#This Row],[Danceability %]]&lt;=35,"Low",Table1[[#This Row],[Danceability %]]&lt;=70,"Medium",Table1[[#This Row],[Danceability %]]&gt;70,"High")</f>
        <v>Medium</v>
      </c>
      <c r="X862">
        <v>14</v>
      </c>
      <c r="Y862">
        <v>40</v>
      </c>
      <c r="Z862" t="str" cm="1">
        <f t="array" ref="Z862">_xlfn.IFS(Table1[[#This Row],[Energy %]]&lt;=35,"Low",Table1[[#This Row],[Energy %]]&lt;=70,"Medium",Table1[[#This Row],[Energy %]]&gt;70,"High")</f>
        <v>Medium</v>
      </c>
      <c r="AA862">
        <v>82</v>
      </c>
      <c r="AB862" t="str" cm="1">
        <f t="array" ref="AB862">_xlfn.IFS(Table1[[#This Row],[Acousticness %]]&lt;=35,"Low",Table1[[#This Row],[Acousticness %]]&lt;=70,"Medium",Table1[[#This Row],[Acousticness %]]&gt;70,"High")</f>
        <v>High</v>
      </c>
      <c r="AC862">
        <v>0</v>
      </c>
      <c r="AD862">
        <v>11</v>
      </c>
      <c r="AE862">
        <v>3</v>
      </c>
    </row>
    <row r="863" spans="1:31" x14ac:dyDescent="0.3">
      <c r="A863" t="s">
        <v>1479</v>
      </c>
      <c r="B863" t="str">
        <f>PROPER(Table1[[#This Row],[track_name]])</f>
        <v>En El Radio Un Cochinero</v>
      </c>
      <c r="C863" t="s">
        <v>1480</v>
      </c>
      <c r="D863" t="str">
        <f>PROPER(Table1[[#This Row],[artist(s)_name]])</f>
        <v>Victor Cibrian</v>
      </c>
      <c r="E863">
        <v>1</v>
      </c>
      <c r="F863" s="5">
        <f>IF(Table1[[#This Row],[Artist Count]]&gt;=4, "4+", Table1[[#This Row],[Artist Count]])</f>
        <v>1</v>
      </c>
      <c r="G863">
        <v>2022</v>
      </c>
      <c r="H863">
        <v>5</v>
      </c>
      <c r="I863">
        <v>13</v>
      </c>
      <c r="J863" s="4">
        <f>DATE(Table1[[#This Row],[Released Year]],Table1[[#This Row],[Released Month]],Table1[[#This Row],[Released Day]])</f>
        <v>44694</v>
      </c>
      <c r="K863">
        <v>514</v>
      </c>
      <c r="L863">
        <v>0</v>
      </c>
      <c r="M863" s="3">
        <v>164856284</v>
      </c>
      <c r="N863">
        <v>5</v>
      </c>
      <c r="O863">
        <v>36</v>
      </c>
      <c r="P863">
        <v>1</v>
      </c>
      <c r="Q863">
        <v>0</v>
      </c>
      <c r="R863">
        <v>0</v>
      </c>
      <c r="S863">
        <v>154</v>
      </c>
      <c r="T863" t="s">
        <v>53</v>
      </c>
      <c r="U863" t="s">
        <v>39</v>
      </c>
      <c r="V863">
        <v>70</v>
      </c>
      <c r="W863" t="str" cm="1">
        <f t="array" ref="W863">_xlfn.IFS(Table1[[#This Row],[Danceability %]]&lt;=35,"Low",Table1[[#This Row],[Danceability %]]&lt;=70,"Medium",Table1[[#This Row],[Danceability %]]&gt;70,"High")</f>
        <v>Medium</v>
      </c>
      <c r="X863">
        <v>97</v>
      </c>
      <c r="Y863">
        <v>62</v>
      </c>
      <c r="Z863" t="str" cm="1">
        <f t="array" ref="Z863">_xlfn.IFS(Table1[[#This Row],[Energy %]]&lt;=35,"Low",Table1[[#This Row],[Energy %]]&lt;=70,"Medium",Table1[[#This Row],[Energy %]]&gt;70,"High")</f>
        <v>Medium</v>
      </c>
      <c r="AA863">
        <v>47</v>
      </c>
      <c r="AB863" t="str" cm="1">
        <f t="array" ref="AB863">_xlfn.IFS(Table1[[#This Row],[Acousticness %]]&lt;=35,"Low",Table1[[#This Row],[Acousticness %]]&lt;=70,"Medium",Table1[[#This Row],[Acousticness %]]&gt;70,"High")</f>
        <v>Medium</v>
      </c>
      <c r="AC863">
        <v>0</v>
      </c>
      <c r="AD863">
        <v>10</v>
      </c>
      <c r="AE863">
        <v>4</v>
      </c>
    </row>
    <row r="864" spans="1:31" x14ac:dyDescent="0.3">
      <c r="A864" t="s">
        <v>1481</v>
      </c>
      <c r="B864" t="str">
        <f>PROPER(Table1[[#This Row],[track_name]])</f>
        <v>Master Of Puppets (Remastered)</v>
      </c>
      <c r="C864" t="s">
        <v>1482</v>
      </c>
      <c r="D864" t="str">
        <f>PROPER(Table1[[#This Row],[artist(s)_name]])</f>
        <v>Metallica</v>
      </c>
      <c r="E864">
        <v>1</v>
      </c>
      <c r="F864" s="5">
        <f>IF(Table1[[#This Row],[Artist Count]]&gt;=4, "4+", Table1[[#This Row],[Artist Count]])</f>
        <v>1</v>
      </c>
      <c r="G864">
        <v>1986</v>
      </c>
      <c r="H864">
        <v>3</v>
      </c>
      <c r="I864">
        <v>3</v>
      </c>
      <c r="J864" s="4">
        <f>DATE(Table1[[#This Row],[Released Year]],Table1[[#This Row],[Released Month]],Table1[[#This Row],[Released Day]])</f>
        <v>31474</v>
      </c>
      <c r="K864">
        <v>6080</v>
      </c>
      <c r="L864">
        <v>0</v>
      </c>
      <c r="M864" s="3">
        <v>704171068</v>
      </c>
      <c r="N864">
        <v>112</v>
      </c>
      <c r="O864">
        <v>198</v>
      </c>
      <c r="P864">
        <v>406</v>
      </c>
      <c r="Q864">
        <v>1</v>
      </c>
      <c r="R864">
        <v>0</v>
      </c>
      <c r="S864">
        <v>105</v>
      </c>
      <c r="T864" t="s">
        <v>100</v>
      </c>
      <c r="U864" t="s">
        <v>39</v>
      </c>
      <c r="V864">
        <v>54</v>
      </c>
      <c r="W864" t="str" cm="1">
        <f t="array" ref="W864">_xlfn.IFS(Table1[[#This Row],[Danceability %]]&lt;=35,"Low",Table1[[#This Row],[Danceability %]]&lt;=70,"Medium",Table1[[#This Row],[Danceability %]]&gt;70,"High")</f>
        <v>Medium</v>
      </c>
      <c r="X864">
        <v>59</v>
      </c>
      <c r="Y864">
        <v>83</v>
      </c>
      <c r="Z864" t="str" cm="1">
        <f t="array" ref="Z864">_xlfn.IFS(Table1[[#This Row],[Energy %]]&lt;=35,"Low",Table1[[#This Row],[Energy %]]&lt;=70,"Medium",Table1[[#This Row],[Energy %]]&gt;70,"High")</f>
        <v>High</v>
      </c>
      <c r="AA864">
        <v>0</v>
      </c>
      <c r="AB864" t="str" cm="1">
        <f t="array" ref="AB864">_xlfn.IFS(Table1[[#This Row],[Acousticness %]]&lt;=35,"Low",Table1[[#This Row],[Acousticness %]]&lt;=70,"Medium",Table1[[#This Row],[Acousticness %]]&gt;70,"High")</f>
        <v>Low</v>
      </c>
      <c r="AC864">
        <v>44</v>
      </c>
      <c r="AD864">
        <v>20</v>
      </c>
      <c r="AE864">
        <v>4</v>
      </c>
    </row>
    <row r="865" spans="1:31" x14ac:dyDescent="0.3">
      <c r="A865" t="s">
        <v>1483</v>
      </c>
      <c r="B865" t="str">
        <f>PROPER(Table1[[#This Row],[track_name]])</f>
        <v>Break My Soul</v>
      </c>
      <c r="C865" t="s">
        <v>449</v>
      </c>
      <c r="D865" t="str">
        <f>PROPER(Table1[[#This Row],[artist(s)_name]])</f>
        <v>Beyoncï¿</v>
      </c>
      <c r="E865">
        <v>1</v>
      </c>
      <c r="F865" s="5">
        <f>IF(Table1[[#This Row],[Artist Count]]&gt;=4, "4+", Table1[[#This Row],[Artist Count]])</f>
        <v>1</v>
      </c>
      <c r="G865">
        <v>2022</v>
      </c>
      <c r="H865">
        <v>6</v>
      </c>
      <c r="I865">
        <v>21</v>
      </c>
      <c r="J865" s="4">
        <f>DATE(Table1[[#This Row],[Released Year]],Table1[[#This Row],[Released Month]],Table1[[#This Row],[Released Day]])</f>
        <v>44733</v>
      </c>
      <c r="K865">
        <v>9724</v>
      </c>
      <c r="L865">
        <v>0</v>
      </c>
      <c r="M865" s="3">
        <v>354614964</v>
      </c>
      <c r="N865">
        <v>222</v>
      </c>
      <c r="O865">
        <v>61</v>
      </c>
      <c r="P865">
        <v>259</v>
      </c>
      <c r="Q865">
        <v>14</v>
      </c>
      <c r="R865">
        <v>2</v>
      </c>
      <c r="S865">
        <v>115</v>
      </c>
      <c r="T865" t="s">
        <v>30</v>
      </c>
      <c r="U865" t="s">
        <v>39</v>
      </c>
      <c r="V865">
        <v>70</v>
      </c>
      <c r="W865" t="str" cm="1">
        <f t="array" ref="W865">_xlfn.IFS(Table1[[#This Row],[Danceability %]]&lt;=35,"Low",Table1[[#This Row],[Danceability %]]&lt;=70,"Medium",Table1[[#This Row],[Danceability %]]&gt;70,"High")</f>
        <v>Medium</v>
      </c>
      <c r="X865">
        <v>87</v>
      </c>
      <c r="Y865">
        <v>88</v>
      </c>
      <c r="Z865" t="str" cm="1">
        <f t="array" ref="Z865">_xlfn.IFS(Table1[[#This Row],[Energy %]]&lt;=35,"Low",Table1[[#This Row],[Energy %]]&lt;=70,"Medium",Table1[[#This Row],[Energy %]]&gt;70,"High")</f>
        <v>High</v>
      </c>
      <c r="AA865">
        <v>4</v>
      </c>
      <c r="AB865" t="str" cm="1">
        <f t="array" ref="AB865">_xlfn.IFS(Table1[[#This Row],[Acousticness %]]&lt;=35,"Low",Table1[[#This Row],[Acousticness %]]&lt;=70,"Medium",Table1[[#This Row],[Acousticness %]]&gt;70,"High")</f>
        <v>Low</v>
      </c>
      <c r="AC865">
        <v>0</v>
      </c>
      <c r="AD865">
        <v>26</v>
      </c>
      <c r="AE865">
        <v>8</v>
      </c>
    </row>
    <row r="866" spans="1:31" x14ac:dyDescent="0.3">
      <c r="A866" t="s">
        <v>1484</v>
      </c>
      <c r="B866" t="str">
        <f>PROPER(Table1[[#This Row],[track_name]])</f>
        <v>Ultra Solo Remix</v>
      </c>
      <c r="C866" t="s">
        <v>1485</v>
      </c>
      <c r="D866" t="str">
        <f>PROPER(Table1[[#This Row],[artist(s)_name]])</f>
        <v>De La Ghetto, Feid, Polima Westcoast, Paloma Mami, Pailita</v>
      </c>
      <c r="E866">
        <v>5</v>
      </c>
      <c r="F866" s="5" t="str">
        <f>IF(Table1[[#This Row],[Artist Count]]&gt;=4, "4+", Table1[[#This Row],[Artist Count]])</f>
        <v>4+</v>
      </c>
      <c r="G866">
        <v>2022</v>
      </c>
      <c r="H866">
        <v>6</v>
      </c>
      <c r="I866">
        <v>16</v>
      </c>
      <c r="J866" s="4">
        <f>DATE(Table1[[#This Row],[Released Year]],Table1[[#This Row],[Released Month]],Table1[[#This Row],[Released Day]])</f>
        <v>44728</v>
      </c>
      <c r="K866">
        <v>2341</v>
      </c>
      <c r="L866">
        <v>0</v>
      </c>
      <c r="M866" s="3">
        <v>279717388</v>
      </c>
      <c r="N866">
        <v>37</v>
      </c>
      <c r="O866">
        <v>2</v>
      </c>
      <c r="P866">
        <v>38</v>
      </c>
      <c r="Q866">
        <v>2</v>
      </c>
      <c r="R866">
        <v>0</v>
      </c>
      <c r="S866">
        <v>110</v>
      </c>
      <c r="T866" t="s">
        <v>30</v>
      </c>
      <c r="U866" t="s">
        <v>27</v>
      </c>
      <c r="V866">
        <v>91</v>
      </c>
      <c r="W866" t="str" cm="1">
        <f t="array" ref="W866">_xlfn.IFS(Table1[[#This Row],[Danceability %]]&lt;=35,"Low",Table1[[#This Row],[Danceability %]]&lt;=70,"Medium",Table1[[#This Row],[Danceability %]]&gt;70,"High")</f>
        <v>High</v>
      </c>
      <c r="X866">
        <v>59</v>
      </c>
      <c r="Y866">
        <v>82</v>
      </c>
      <c r="Z866" t="str" cm="1">
        <f t="array" ref="Z866">_xlfn.IFS(Table1[[#This Row],[Energy %]]&lt;=35,"Low",Table1[[#This Row],[Energy %]]&lt;=70,"Medium",Table1[[#This Row],[Energy %]]&gt;70,"High")</f>
        <v>High</v>
      </c>
      <c r="AA866">
        <v>8</v>
      </c>
      <c r="AB866" t="str" cm="1">
        <f t="array" ref="AB866">_xlfn.IFS(Table1[[#This Row],[Acousticness %]]&lt;=35,"Low",Table1[[#This Row],[Acousticness %]]&lt;=70,"Medium",Table1[[#This Row],[Acousticness %]]&gt;70,"High")</f>
        <v>Low</v>
      </c>
      <c r="AC866">
        <v>0</v>
      </c>
      <c r="AD866">
        <v>6</v>
      </c>
      <c r="AE866">
        <v>8</v>
      </c>
    </row>
    <row r="867" spans="1:31" x14ac:dyDescent="0.3">
      <c r="A867" t="s">
        <v>1486</v>
      </c>
      <c r="B867" t="str">
        <f>PROPER(Table1[[#This Row],[track_name]])</f>
        <v>Massive</v>
      </c>
      <c r="C867" t="s">
        <v>456</v>
      </c>
      <c r="D867" t="str">
        <f>PROPER(Table1[[#This Row],[artist(s)_name]])</f>
        <v>Drake</v>
      </c>
      <c r="E867">
        <v>1</v>
      </c>
      <c r="F867" s="5">
        <f>IF(Table1[[#This Row],[Artist Count]]&gt;=4, "4+", Table1[[#This Row],[Artist Count]])</f>
        <v>1</v>
      </c>
      <c r="G867">
        <v>2022</v>
      </c>
      <c r="H867">
        <v>6</v>
      </c>
      <c r="I867">
        <v>17</v>
      </c>
      <c r="J867" s="4">
        <f>DATE(Table1[[#This Row],[Released Year]],Table1[[#This Row],[Released Month]],Table1[[#This Row],[Released Day]])</f>
        <v>44729</v>
      </c>
      <c r="K867">
        <v>5263</v>
      </c>
      <c r="L867">
        <v>0</v>
      </c>
      <c r="M867" s="3">
        <v>195628667</v>
      </c>
      <c r="N867">
        <v>66</v>
      </c>
      <c r="O867">
        <v>89</v>
      </c>
      <c r="P867">
        <v>61</v>
      </c>
      <c r="Q867">
        <v>0</v>
      </c>
      <c r="R867">
        <v>11</v>
      </c>
      <c r="S867">
        <v>125</v>
      </c>
      <c r="T867" t="s">
        <v>100</v>
      </c>
      <c r="U867" t="s">
        <v>39</v>
      </c>
      <c r="V867">
        <v>51</v>
      </c>
      <c r="W867" t="str" cm="1">
        <f t="array" ref="W867">_xlfn.IFS(Table1[[#This Row],[Danceability %]]&lt;=35,"Low",Table1[[#This Row],[Danceability %]]&lt;=70,"Medium",Table1[[#This Row],[Danceability %]]&gt;70,"High")</f>
        <v>Medium</v>
      </c>
      <c r="X867">
        <v>5</v>
      </c>
      <c r="Y867">
        <v>68</v>
      </c>
      <c r="Z867" t="str" cm="1">
        <f t="array" ref="Z867">_xlfn.IFS(Table1[[#This Row],[Energy %]]&lt;=35,"Low",Table1[[#This Row],[Energy %]]&lt;=70,"Medium",Table1[[#This Row],[Energy %]]&gt;70,"High")</f>
        <v>Medium</v>
      </c>
      <c r="AA867">
        <v>12</v>
      </c>
      <c r="AB867" t="str" cm="1">
        <f t="array" ref="AB867">_xlfn.IFS(Table1[[#This Row],[Acousticness %]]&lt;=35,"Low",Table1[[#This Row],[Acousticness %]]&lt;=70,"Medium",Table1[[#This Row],[Acousticness %]]&gt;70,"High")</f>
        <v>Low</v>
      </c>
      <c r="AC867">
        <v>2</v>
      </c>
      <c r="AD867">
        <v>15</v>
      </c>
      <c r="AE867">
        <v>6</v>
      </c>
    </row>
    <row r="868" spans="1:31" x14ac:dyDescent="0.3">
      <c r="A868" t="s">
        <v>1487</v>
      </c>
      <c r="B868" t="str">
        <f>PROPER(Table1[[#This Row],[track_name]])</f>
        <v>Betty (Get Money)</v>
      </c>
      <c r="C868" t="s">
        <v>1488</v>
      </c>
      <c r="D868" t="str">
        <f>PROPER(Table1[[#This Row],[artist(s)_name]])</f>
        <v>Yung Gravy</v>
      </c>
      <c r="E868">
        <v>1</v>
      </c>
      <c r="F868" s="5">
        <f>IF(Table1[[#This Row],[Artist Count]]&gt;=4, "4+", Table1[[#This Row],[Artist Count]])</f>
        <v>1</v>
      </c>
      <c r="G868">
        <v>2022</v>
      </c>
      <c r="H868">
        <v>6</v>
      </c>
      <c r="I868">
        <v>10</v>
      </c>
      <c r="J868" s="4">
        <f>DATE(Table1[[#This Row],[Released Year]],Table1[[#This Row],[Released Month]],Table1[[#This Row],[Released Day]])</f>
        <v>44722</v>
      </c>
      <c r="K868">
        <v>2402</v>
      </c>
      <c r="L868">
        <v>0</v>
      </c>
      <c r="M868" s="3">
        <v>221752937</v>
      </c>
      <c r="N868">
        <v>45</v>
      </c>
      <c r="O868">
        <v>2</v>
      </c>
      <c r="P868">
        <v>26</v>
      </c>
      <c r="Q868">
        <v>0</v>
      </c>
      <c r="R868">
        <v>1</v>
      </c>
      <c r="S868">
        <v>102</v>
      </c>
      <c r="T868" t="s">
        <v>30</v>
      </c>
      <c r="U868" t="s">
        <v>27</v>
      </c>
      <c r="V868">
        <v>73</v>
      </c>
      <c r="W868" t="str" cm="1">
        <f t="array" ref="W868">_xlfn.IFS(Table1[[#This Row],[Danceability %]]&lt;=35,"Low",Table1[[#This Row],[Danceability %]]&lt;=70,"Medium",Table1[[#This Row],[Danceability %]]&gt;70,"High")</f>
        <v>High</v>
      </c>
      <c r="X868">
        <v>62</v>
      </c>
      <c r="Y868">
        <v>75</v>
      </c>
      <c r="Z868" t="str" cm="1">
        <f t="array" ref="Z868">_xlfn.IFS(Table1[[#This Row],[Energy %]]&lt;=35,"Low",Table1[[#This Row],[Energy %]]&lt;=70,"Medium",Table1[[#This Row],[Energy %]]&gt;70,"High")</f>
        <v>High</v>
      </c>
      <c r="AA868">
        <v>0</v>
      </c>
      <c r="AB868" t="str" cm="1">
        <f t="array" ref="AB868">_xlfn.IFS(Table1[[#This Row],[Acousticness %]]&lt;=35,"Low",Table1[[#This Row],[Acousticness %]]&lt;=70,"Medium",Table1[[#This Row],[Acousticness %]]&gt;70,"High")</f>
        <v>Low</v>
      </c>
      <c r="AC868">
        <v>0</v>
      </c>
      <c r="AD868">
        <v>34</v>
      </c>
      <c r="AE868">
        <v>8</v>
      </c>
    </row>
    <row r="869" spans="1:31" x14ac:dyDescent="0.3">
      <c r="A869" t="s">
        <v>1489</v>
      </c>
      <c r="B869" t="str">
        <f>PROPER(Table1[[#This Row],[track_name]])</f>
        <v>Ojos Marrones</v>
      </c>
      <c r="C869" t="s">
        <v>1490</v>
      </c>
      <c r="D869" t="str">
        <f>PROPER(Table1[[#This Row],[artist(s)_name]])</f>
        <v>Lasso</v>
      </c>
      <c r="E869">
        <v>1</v>
      </c>
      <c r="F869" s="5">
        <f>IF(Table1[[#This Row],[Artist Count]]&gt;=4, "4+", Table1[[#This Row],[Artist Count]])</f>
        <v>1</v>
      </c>
      <c r="G869">
        <v>2022</v>
      </c>
      <c r="H869">
        <v>2</v>
      </c>
      <c r="I869">
        <v>6</v>
      </c>
      <c r="J869" s="4">
        <f>DATE(Table1[[#This Row],[Released Year]],Table1[[#This Row],[Released Month]],Table1[[#This Row],[Released Day]])</f>
        <v>44598</v>
      </c>
      <c r="K869">
        <v>795</v>
      </c>
      <c r="L869">
        <v>11</v>
      </c>
      <c r="M869" s="3">
        <v>263280370</v>
      </c>
      <c r="N869">
        <v>26</v>
      </c>
      <c r="O869">
        <v>18</v>
      </c>
      <c r="P869">
        <v>15</v>
      </c>
      <c r="Q869">
        <v>1</v>
      </c>
      <c r="R869">
        <v>4</v>
      </c>
      <c r="S869">
        <v>120</v>
      </c>
      <c r="T869" t="s">
        <v>64</v>
      </c>
      <c r="U869" t="s">
        <v>39</v>
      </c>
      <c r="V869">
        <v>81</v>
      </c>
      <c r="W869" t="str" cm="1">
        <f t="array" ref="W869">_xlfn.IFS(Table1[[#This Row],[Danceability %]]&lt;=35,"Low",Table1[[#This Row],[Danceability %]]&lt;=70,"Medium",Table1[[#This Row],[Danceability %]]&gt;70,"High")</f>
        <v>High</v>
      </c>
      <c r="X869">
        <v>72</v>
      </c>
      <c r="Y869">
        <v>65</v>
      </c>
      <c r="Z869" t="str" cm="1">
        <f t="array" ref="Z869">_xlfn.IFS(Table1[[#This Row],[Energy %]]&lt;=35,"Low",Table1[[#This Row],[Energy %]]&lt;=70,"Medium",Table1[[#This Row],[Energy %]]&gt;70,"High")</f>
        <v>Medium</v>
      </c>
      <c r="AA869">
        <v>4</v>
      </c>
      <c r="AB869" t="str" cm="1">
        <f t="array" ref="AB869">_xlfn.IFS(Table1[[#This Row],[Acousticness %]]&lt;=35,"Low",Table1[[#This Row],[Acousticness %]]&lt;=70,"Medium",Table1[[#This Row],[Acousticness %]]&gt;70,"High")</f>
        <v>Low</v>
      </c>
      <c r="AC869">
        <v>0</v>
      </c>
      <c r="AD869">
        <v>14</v>
      </c>
      <c r="AE869">
        <v>4</v>
      </c>
    </row>
    <row r="870" spans="1:31" x14ac:dyDescent="0.3">
      <c r="A870" t="s">
        <v>1491</v>
      </c>
      <c r="B870" t="str">
        <f>PROPER(Table1[[#This Row],[track_name]])</f>
        <v>Pop!</v>
      </c>
      <c r="C870" t="s">
        <v>1492</v>
      </c>
      <c r="D870" t="str">
        <f>PROPER(Table1[[#This Row],[artist(s)_name]])</f>
        <v>Nayeon</v>
      </c>
      <c r="E870">
        <v>1</v>
      </c>
      <c r="F870" s="5">
        <f>IF(Table1[[#This Row],[Artist Count]]&gt;=4, "4+", Table1[[#This Row],[Artist Count]])</f>
        <v>1</v>
      </c>
      <c r="G870">
        <v>2022</v>
      </c>
      <c r="H870">
        <v>6</v>
      </c>
      <c r="I870">
        <v>24</v>
      </c>
      <c r="J870" s="4">
        <f>DATE(Table1[[#This Row],[Released Year]],Table1[[#This Row],[Released Month]],Table1[[#This Row],[Released Day]])</f>
        <v>44736</v>
      </c>
      <c r="K870">
        <v>571</v>
      </c>
      <c r="L870">
        <v>0</v>
      </c>
      <c r="M870" s="3">
        <v>213505179</v>
      </c>
      <c r="N870">
        <v>19</v>
      </c>
      <c r="O870">
        <v>21</v>
      </c>
      <c r="P870">
        <v>14</v>
      </c>
      <c r="Q870">
        <v>0</v>
      </c>
      <c r="R870">
        <v>2</v>
      </c>
      <c r="S870">
        <v>97</v>
      </c>
      <c r="T870" t="s">
        <v>50</v>
      </c>
      <c r="U870" t="s">
        <v>27</v>
      </c>
      <c r="V870">
        <v>80</v>
      </c>
      <c r="W870" t="str" cm="1">
        <f t="array" ref="W870">_xlfn.IFS(Table1[[#This Row],[Danceability %]]&lt;=35,"Low",Table1[[#This Row],[Danceability %]]&lt;=70,"Medium",Table1[[#This Row],[Danceability %]]&gt;70,"High")</f>
        <v>High</v>
      </c>
      <c r="X870">
        <v>36</v>
      </c>
      <c r="Y870">
        <v>86</v>
      </c>
      <c r="Z870" t="str" cm="1">
        <f t="array" ref="Z870">_xlfn.IFS(Table1[[#This Row],[Energy %]]&lt;=35,"Low",Table1[[#This Row],[Energy %]]&lt;=70,"Medium",Table1[[#This Row],[Energy %]]&gt;70,"High")</f>
        <v>High</v>
      </c>
      <c r="AA870">
        <v>4</v>
      </c>
      <c r="AB870" t="str" cm="1">
        <f t="array" ref="AB870">_xlfn.IFS(Table1[[#This Row],[Acousticness %]]&lt;=35,"Low",Table1[[#This Row],[Acousticness %]]&lt;=70,"Medium",Table1[[#This Row],[Acousticness %]]&gt;70,"High")</f>
        <v>Low</v>
      </c>
      <c r="AC870">
        <v>0</v>
      </c>
      <c r="AD870">
        <v>3</v>
      </c>
      <c r="AE870">
        <v>5</v>
      </c>
    </row>
    <row r="871" spans="1:31" x14ac:dyDescent="0.3">
      <c r="A871" t="s">
        <v>1493</v>
      </c>
      <c r="B871" t="str">
        <f>PROPER(Table1[[#This Row],[track_name]])</f>
        <v>Layla</v>
      </c>
      <c r="C871" t="s">
        <v>1494</v>
      </c>
      <c r="D871" t="str">
        <f>PROPER(Table1[[#This Row],[artist(s)_name]])</f>
        <v>Schï¿½Ï¿½Rze, Dj R</v>
      </c>
      <c r="E871">
        <v>2</v>
      </c>
      <c r="F871" s="5">
        <f>IF(Table1[[#This Row],[Artist Count]]&gt;=4, "4+", Table1[[#This Row],[Artist Count]])</f>
        <v>2</v>
      </c>
      <c r="G871">
        <v>2022</v>
      </c>
      <c r="H871">
        <v>3</v>
      </c>
      <c r="I871">
        <v>24</v>
      </c>
      <c r="J871" s="4">
        <f>DATE(Table1[[#This Row],[Released Year]],Table1[[#This Row],[Released Month]],Table1[[#This Row],[Released Day]])</f>
        <v>44644</v>
      </c>
      <c r="K871">
        <v>832</v>
      </c>
      <c r="L871">
        <v>3</v>
      </c>
      <c r="M871" s="3">
        <v>130419412</v>
      </c>
      <c r="N871">
        <v>18</v>
      </c>
      <c r="O871">
        <v>124</v>
      </c>
      <c r="P871">
        <v>24</v>
      </c>
      <c r="Q871">
        <v>1</v>
      </c>
      <c r="R871">
        <v>0</v>
      </c>
      <c r="S871">
        <v>140</v>
      </c>
      <c r="T871" t="s">
        <v>33</v>
      </c>
      <c r="U871" t="s">
        <v>39</v>
      </c>
      <c r="V871">
        <v>44</v>
      </c>
      <c r="W871" t="str" cm="1">
        <f t="array" ref="W871">_xlfn.IFS(Table1[[#This Row],[Danceability %]]&lt;=35,"Low",Table1[[#This Row],[Danceability %]]&lt;=70,"Medium",Table1[[#This Row],[Danceability %]]&gt;70,"High")</f>
        <v>Medium</v>
      </c>
      <c r="X871">
        <v>41</v>
      </c>
      <c r="Y871">
        <v>92</v>
      </c>
      <c r="Z871" t="str" cm="1">
        <f t="array" ref="Z871">_xlfn.IFS(Table1[[#This Row],[Energy %]]&lt;=35,"Low",Table1[[#This Row],[Energy %]]&lt;=70,"Medium",Table1[[#This Row],[Energy %]]&gt;70,"High")</f>
        <v>High</v>
      </c>
      <c r="AA871">
        <v>0</v>
      </c>
      <c r="AB871" t="str" cm="1">
        <f t="array" ref="AB871">_xlfn.IFS(Table1[[#This Row],[Acousticness %]]&lt;=35,"Low",Table1[[#This Row],[Acousticness %]]&lt;=70,"Medium",Table1[[#This Row],[Acousticness %]]&gt;70,"High")</f>
        <v>Low</v>
      </c>
      <c r="AC871">
        <v>0</v>
      </c>
      <c r="AD871">
        <v>44</v>
      </c>
      <c r="AE871">
        <v>7</v>
      </c>
    </row>
    <row r="872" spans="1:31" x14ac:dyDescent="0.3">
      <c r="A872" t="s">
        <v>1495</v>
      </c>
      <c r="B872" t="str">
        <f>PROPER(Table1[[#This Row],[track_name]])</f>
        <v>More</v>
      </c>
      <c r="C872" t="s">
        <v>1496</v>
      </c>
      <c r="D872" t="str">
        <f>PROPER(Table1[[#This Row],[artist(s)_name]])</f>
        <v>J-Hope</v>
      </c>
      <c r="E872">
        <v>1</v>
      </c>
      <c r="F872" s="5">
        <f>IF(Table1[[#This Row],[Artist Count]]&gt;=4, "4+", Table1[[#This Row],[Artist Count]])</f>
        <v>1</v>
      </c>
      <c r="G872">
        <v>2022</v>
      </c>
      <c r="H872">
        <v>7</v>
      </c>
      <c r="I872">
        <v>1</v>
      </c>
      <c r="J872" s="4">
        <f>DATE(Table1[[#This Row],[Released Year]],Table1[[#This Row],[Released Month]],Table1[[#This Row],[Released Day]])</f>
        <v>44743</v>
      </c>
      <c r="K872">
        <v>565</v>
      </c>
      <c r="L872">
        <v>0</v>
      </c>
      <c r="M872" s="3">
        <v>155795783</v>
      </c>
      <c r="N872">
        <v>6</v>
      </c>
      <c r="O872">
        <v>52</v>
      </c>
      <c r="P872">
        <v>11</v>
      </c>
      <c r="Q872">
        <v>0</v>
      </c>
      <c r="R872">
        <v>0</v>
      </c>
      <c r="S872">
        <v>97</v>
      </c>
      <c r="T872" t="s">
        <v>50</v>
      </c>
      <c r="U872" t="s">
        <v>27</v>
      </c>
      <c r="V872">
        <v>78</v>
      </c>
      <c r="W872" t="str" cm="1">
        <f t="array" ref="W872">_xlfn.IFS(Table1[[#This Row],[Danceability %]]&lt;=35,"Low",Table1[[#This Row],[Danceability %]]&lt;=70,"Medium",Table1[[#This Row],[Danceability %]]&gt;70,"High")</f>
        <v>High</v>
      </c>
      <c r="X872">
        <v>31</v>
      </c>
      <c r="Y872">
        <v>72</v>
      </c>
      <c r="Z872" t="str" cm="1">
        <f t="array" ref="Z872">_xlfn.IFS(Table1[[#This Row],[Energy %]]&lt;=35,"Low",Table1[[#This Row],[Energy %]]&lt;=70,"Medium",Table1[[#This Row],[Energy %]]&gt;70,"High")</f>
        <v>High</v>
      </c>
      <c r="AA872">
        <v>1</v>
      </c>
      <c r="AB872" t="str" cm="1">
        <f t="array" ref="AB872">_xlfn.IFS(Table1[[#This Row],[Acousticness %]]&lt;=35,"Low",Table1[[#This Row],[Acousticness %]]&lt;=70,"Medium",Table1[[#This Row],[Acousticness %]]&gt;70,"High")</f>
        <v>Low</v>
      </c>
      <c r="AC872">
        <v>0</v>
      </c>
      <c r="AD872">
        <v>11</v>
      </c>
      <c r="AE872">
        <v>4</v>
      </c>
    </row>
    <row r="873" spans="1:31" x14ac:dyDescent="0.3">
      <c r="A873" t="s">
        <v>1497</v>
      </c>
      <c r="B873" t="str">
        <f>PROPER(Table1[[#This Row],[track_name]])</f>
        <v>Sweet Child O' Mine</v>
      </c>
      <c r="C873" t="s">
        <v>1498</v>
      </c>
      <c r="D873" t="str">
        <f>PROPER(Table1[[#This Row],[artist(s)_name]])</f>
        <v>Guns N' Roses</v>
      </c>
      <c r="E873">
        <v>1</v>
      </c>
      <c r="F873" s="5">
        <f>IF(Table1[[#This Row],[Artist Count]]&gt;=4, "4+", Table1[[#This Row],[Artist Count]])</f>
        <v>1</v>
      </c>
      <c r="G873">
        <v>1987</v>
      </c>
      <c r="H873">
        <v>1</v>
      </c>
      <c r="I873">
        <v>1</v>
      </c>
      <c r="J873" s="4">
        <f>DATE(Table1[[#This Row],[Released Year]],Table1[[#This Row],[Released Month]],Table1[[#This Row],[Released Day]])</f>
        <v>31778</v>
      </c>
      <c r="K873">
        <v>41231</v>
      </c>
      <c r="L873">
        <v>1</v>
      </c>
      <c r="M873" s="3">
        <v>1553497987</v>
      </c>
      <c r="N873">
        <v>228</v>
      </c>
      <c r="O873">
        <v>151</v>
      </c>
      <c r="P873" s="1">
        <v>6720</v>
      </c>
      <c r="Q873">
        <v>3</v>
      </c>
      <c r="R873">
        <v>99</v>
      </c>
      <c r="S873">
        <v>125</v>
      </c>
      <c r="T873" t="s">
        <v>53</v>
      </c>
      <c r="U873" t="s">
        <v>27</v>
      </c>
      <c r="V873">
        <v>45</v>
      </c>
      <c r="W873" t="str" cm="1">
        <f t="array" ref="W873">_xlfn.IFS(Table1[[#This Row],[Danceability %]]&lt;=35,"Low",Table1[[#This Row],[Danceability %]]&lt;=70,"Medium",Table1[[#This Row],[Danceability %]]&gt;70,"High")</f>
        <v>Medium</v>
      </c>
      <c r="X873">
        <v>67</v>
      </c>
      <c r="Y873">
        <v>90</v>
      </c>
      <c r="Z873" t="str" cm="1">
        <f t="array" ref="Z873">_xlfn.IFS(Table1[[#This Row],[Energy %]]&lt;=35,"Low",Table1[[#This Row],[Energy %]]&lt;=70,"Medium",Table1[[#This Row],[Energy %]]&gt;70,"High")</f>
        <v>High</v>
      </c>
      <c r="AA873">
        <v>9</v>
      </c>
      <c r="AB873" t="str" cm="1">
        <f t="array" ref="AB873">_xlfn.IFS(Table1[[#This Row],[Acousticness %]]&lt;=35,"Low",Table1[[#This Row],[Acousticness %]]&lt;=70,"Medium",Table1[[#This Row],[Acousticness %]]&gt;70,"High")</f>
        <v>Low</v>
      </c>
      <c r="AC873">
        <v>11</v>
      </c>
      <c r="AD873">
        <v>10</v>
      </c>
      <c r="AE873">
        <v>5</v>
      </c>
    </row>
    <row r="874" spans="1:31" x14ac:dyDescent="0.3">
      <c r="A874" t="s">
        <v>1499</v>
      </c>
      <c r="B874" t="str">
        <f>PROPER(Table1[[#This Row],[track_name]])</f>
        <v>Last Last</v>
      </c>
      <c r="C874" t="s">
        <v>1500</v>
      </c>
      <c r="D874" t="str">
        <f>PROPER(Table1[[#This Row],[artist(s)_name]])</f>
        <v>Burna Boy</v>
      </c>
      <c r="E874">
        <v>1</v>
      </c>
      <c r="F874" s="5">
        <f>IF(Table1[[#This Row],[Artist Count]]&gt;=4, "4+", Table1[[#This Row],[Artist Count]])</f>
        <v>1</v>
      </c>
      <c r="G874">
        <v>2022</v>
      </c>
      <c r="H874">
        <v>5</v>
      </c>
      <c r="I874">
        <v>12</v>
      </c>
      <c r="J874" s="4">
        <f>DATE(Table1[[#This Row],[Released Year]],Table1[[#This Row],[Released Month]],Table1[[#This Row],[Released Day]])</f>
        <v>44693</v>
      </c>
      <c r="K874">
        <v>4526</v>
      </c>
      <c r="L874">
        <v>12</v>
      </c>
      <c r="M874" s="3">
        <v>293466523</v>
      </c>
      <c r="N874">
        <v>156</v>
      </c>
      <c r="O874">
        <v>275</v>
      </c>
      <c r="P874">
        <v>150</v>
      </c>
      <c r="Q874">
        <v>3</v>
      </c>
      <c r="R874">
        <v>128</v>
      </c>
      <c r="S874">
        <v>88</v>
      </c>
      <c r="T874" t="s">
        <v>215</v>
      </c>
      <c r="U874" t="s">
        <v>39</v>
      </c>
      <c r="V874">
        <v>80</v>
      </c>
      <c r="W874" t="str" cm="1">
        <f t="array" ref="W874">_xlfn.IFS(Table1[[#This Row],[Danceability %]]&lt;=35,"Low",Table1[[#This Row],[Danceability %]]&lt;=70,"Medium",Table1[[#This Row],[Danceability %]]&gt;70,"High")</f>
        <v>High</v>
      </c>
      <c r="X874">
        <v>55</v>
      </c>
      <c r="Y874">
        <v>56</v>
      </c>
      <c r="Z874" t="str" cm="1">
        <f t="array" ref="Z874">_xlfn.IFS(Table1[[#This Row],[Energy %]]&lt;=35,"Low",Table1[[#This Row],[Energy %]]&lt;=70,"Medium",Table1[[#This Row],[Energy %]]&gt;70,"High")</f>
        <v>Medium</v>
      </c>
      <c r="AA874">
        <v>13</v>
      </c>
      <c r="AB874" t="str" cm="1">
        <f t="array" ref="AB874">_xlfn.IFS(Table1[[#This Row],[Acousticness %]]&lt;=35,"Low",Table1[[#This Row],[Acousticness %]]&lt;=70,"Medium",Table1[[#This Row],[Acousticness %]]&gt;70,"High")</f>
        <v>Low</v>
      </c>
      <c r="AC874">
        <v>0</v>
      </c>
      <c r="AD874">
        <v>8</v>
      </c>
      <c r="AE874">
        <v>9</v>
      </c>
    </row>
    <row r="875" spans="1:31" x14ac:dyDescent="0.3">
      <c r="A875" t="s">
        <v>353</v>
      </c>
      <c r="B875" t="str">
        <f>PROPER(Table1[[#This Row],[track_name]])</f>
        <v>Snap</v>
      </c>
      <c r="C875" t="s">
        <v>354</v>
      </c>
      <c r="D875" t="str">
        <f>PROPER(Table1[[#This Row],[artist(s)_name]])</f>
        <v>Rosa Linn</v>
      </c>
      <c r="E875">
        <v>1</v>
      </c>
      <c r="F875" s="5">
        <f>IF(Table1[[#This Row],[Artist Count]]&gt;=4, "4+", Table1[[#This Row],[Artist Count]])</f>
        <v>1</v>
      </c>
      <c r="G875">
        <v>2022</v>
      </c>
      <c r="H875">
        <v>3</v>
      </c>
      <c r="I875">
        <v>19</v>
      </c>
      <c r="J875" s="4">
        <f>DATE(Table1[[#This Row],[Released Year]],Table1[[#This Row],[Released Month]],Table1[[#This Row],[Released Day]])</f>
        <v>44639</v>
      </c>
      <c r="K875">
        <v>1818</v>
      </c>
      <c r="L875">
        <v>0</v>
      </c>
      <c r="M875" s="3">
        <v>711366595</v>
      </c>
      <c r="N875">
        <v>3</v>
      </c>
      <c r="O875">
        <v>0</v>
      </c>
      <c r="P875">
        <v>63</v>
      </c>
      <c r="Q875">
        <v>0</v>
      </c>
      <c r="R875">
        <v>353</v>
      </c>
      <c r="S875">
        <v>170</v>
      </c>
      <c r="U875" t="s">
        <v>27</v>
      </c>
      <c r="V875">
        <v>56</v>
      </c>
      <c r="W875" t="str" cm="1">
        <f t="array" ref="W875">_xlfn.IFS(Table1[[#This Row],[Danceability %]]&lt;=35,"Low",Table1[[#This Row],[Danceability %]]&lt;=70,"Medium",Table1[[#This Row],[Danceability %]]&gt;70,"High")</f>
        <v>Medium</v>
      </c>
      <c r="X875">
        <v>52</v>
      </c>
      <c r="Y875">
        <v>64</v>
      </c>
      <c r="Z875" t="str" cm="1">
        <f t="array" ref="Z875">_xlfn.IFS(Table1[[#This Row],[Energy %]]&lt;=35,"Low",Table1[[#This Row],[Energy %]]&lt;=70,"Medium",Table1[[#This Row],[Energy %]]&gt;70,"High")</f>
        <v>Medium</v>
      </c>
      <c r="AA875">
        <v>11</v>
      </c>
      <c r="AB875" t="str" cm="1">
        <f t="array" ref="AB875">_xlfn.IFS(Table1[[#This Row],[Acousticness %]]&lt;=35,"Low",Table1[[#This Row],[Acousticness %]]&lt;=70,"Medium",Table1[[#This Row],[Acousticness %]]&gt;70,"High")</f>
        <v>Low</v>
      </c>
      <c r="AC875">
        <v>0</v>
      </c>
      <c r="AD875">
        <v>45</v>
      </c>
      <c r="AE875">
        <v>7</v>
      </c>
    </row>
    <row r="876" spans="1:31" x14ac:dyDescent="0.3">
      <c r="A876" t="s">
        <v>1501</v>
      </c>
      <c r="B876" t="str">
        <f>PROPER(Table1[[#This Row],[track_name]])</f>
        <v>Sticky</v>
      </c>
      <c r="C876" t="s">
        <v>456</v>
      </c>
      <c r="D876" t="str">
        <f>PROPER(Table1[[#This Row],[artist(s)_name]])</f>
        <v>Drake</v>
      </c>
      <c r="E876">
        <v>1</v>
      </c>
      <c r="F876" s="5">
        <f>IF(Table1[[#This Row],[Artist Count]]&gt;=4, "4+", Table1[[#This Row],[Artist Count]])</f>
        <v>1</v>
      </c>
      <c r="G876">
        <v>2022</v>
      </c>
      <c r="H876">
        <v>6</v>
      </c>
      <c r="I876">
        <v>17</v>
      </c>
      <c r="J876" s="4">
        <f>DATE(Table1[[#This Row],[Released Year]],Table1[[#This Row],[Released Month]],Table1[[#This Row],[Released Day]])</f>
        <v>44729</v>
      </c>
      <c r="K876">
        <v>2814</v>
      </c>
      <c r="L876">
        <v>0</v>
      </c>
      <c r="M876" s="3">
        <v>191448892</v>
      </c>
      <c r="N876">
        <v>38</v>
      </c>
      <c r="O876">
        <v>105</v>
      </c>
      <c r="P876">
        <v>25</v>
      </c>
      <c r="Q876">
        <v>0</v>
      </c>
      <c r="R876">
        <v>2</v>
      </c>
      <c r="S876">
        <v>137</v>
      </c>
      <c r="T876" t="s">
        <v>131</v>
      </c>
      <c r="U876" t="s">
        <v>39</v>
      </c>
      <c r="V876">
        <v>88</v>
      </c>
      <c r="W876" t="str" cm="1">
        <f t="array" ref="W876">_xlfn.IFS(Table1[[#This Row],[Danceability %]]&lt;=35,"Low",Table1[[#This Row],[Danceability %]]&lt;=70,"Medium",Table1[[#This Row],[Danceability %]]&gt;70,"High")</f>
        <v>High</v>
      </c>
      <c r="X876">
        <v>8</v>
      </c>
      <c r="Y876">
        <v>49</v>
      </c>
      <c r="Z876" t="str" cm="1">
        <f t="array" ref="Z876">_xlfn.IFS(Table1[[#This Row],[Energy %]]&lt;=35,"Low",Table1[[#This Row],[Energy %]]&lt;=70,"Medium",Table1[[#This Row],[Energy %]]&gt;70,"High")</f>
        <v>Medium</v>
      </c>
      <c r="AA876">
        <v>9</v>
      </c>
      <c r="AB876" t="str" cm="1">
        <f t="array" ref="AB876">_xlfn.IFS(Table1[[#This Row],[Acousticness %]]&lt;=35,"Low",Table1[[#This Row],[Acousticness %]]&lt;=70,"Medium",Table1[[#This Row],[Acousticness %]]&gt;70,"High")</f>
        <v>Low</v>
      </c>
      <c r="AC876">
        <v>0</v>
      </c>
      <c r="AD876">
        <v>9</v>
      </c>
      <c r="AE876">
        <v>14</v>
      </c>
    </row>
    <row r="877" spans="1:31" x14ac:dyDescent="0.3">
      <c r="A877" t="s">
        <v>1502</v>
      </c>
      <c r="B877" t="str">
        <f>PROPER(Table1[[#This Row],[track_name]])</f>
        <v>Hot Shit (Feat. Ye &amp; Lil Durk)</v>
      </c>
      <c r="C877" t="s">
        <v>1503</v>
      </c>
      <c r="D877" t="str">
        <f>PROPER(Table1[[#This Row],[artist(s)_name]])</f>
        <v>Kanye West, Lil Durk, Cardi B</v>
      </c>
      <c r="E877">
        <v>3</v>
      </c>
      <c r="F877" s="5">
        <f>IF(Table1[[#This Row],[Artist Count]]&gt;=4, "4+", Table1[[#This Row],[Artist Count]])</f>
        <v>3</v>
      </c>
      <c r="G877">
        <v>2022</v>
      </c>
      <c r="H877">
        <v>7</v>
      </c>
      <c r="I877">
        <v>1</v>
      </c>
      <c r="J877" s="4">
        <f>DATE(Table1[[#This Row],[Released Year]],Table1[[#This Row],[Released Month]],Table1[[#This Row],[Released Day]])</f>
        <v>44743</v>
      </c>
      <c r="K877">
        <v>1601</v>
      </c>
      <c r="L877">
        <v>0</v>
      </c>
      <c r="M877" s="3">
        <v>85924992</v>
      </c>
      <c r="N877">
        <v>11</v>
      </c>
      <c r="O877">
        <v>0</v>
      </c>
      <c r="P877">
        <v>2</v>
      </c>
      <c r="Q877">
        <v>0</v>
      </c>
      <c r="R877">
        <v>0</v>
      </c>
      <c r="S877">
        <v>157</v>
      </c>
      <c r="T877" t="s">
        <v>36</v>
      </c>
      <c r="U877" t="s">
        <v>27</v>
      </c>
      <c r="V877">
        <v>88</v>
      </c>
      <c r="W877" t="str" cm="1">
        <f t="array" ref="W877">_xlfn.IFS(Table1[[#This Row],[Danceability %]]&lt;=35,"Low",Table1[[#This Row],[Danceability %]]&lt;=70,"Medium",Table1[[#This Row],[Danceability %]]&gt;70,"High")</f>
        <v>High</v>
      </c>
      <c r="X877">
        <v>52</v>
      </c>
      <c r="Y877">
        <v>69</v>
      </c>
      <c r="Z877" t="str" cm="1">
        <f t="array" ref="Z877">_xlfn.IFS(Table1[[#This Row],[Energy %]]&lt;=35,"Low",Table1[[#This Row],[Energy %]]&lt;=70,"Medium",Table1[[#This Row],[Energy %]]&gt;70,"High")</f>
        <v>Medium</v>
      </c>
      <c r="AA877">
        <v>0</v>
      </c>
      <c r="AB877" t="str" cm="1">
        <f t="array" ref="AB877">_xlfn.IFS(Table1[[#This Row],[Acousticness %]]&lt;=35,"Low",Table1[[#This Row],[Acousticness %]]&lt;=70,"Medium",Table1[[#This Row],[Acousticness %]]&gt;70,"High")</f>
        <v>Low</v>
      </c>
      <c r="AC877">
        <v>0</v>
      </c>
      <c r="AD877">
        <v>8</v>
      </c>
      <c r="AE877">
        <v>23</v>
      </c>
    </row>
    <row r="878" spans="1:31" x14ac:dyDescent="0.3">
      <c r="A878" t="s">
        <v>1504</v>
      </c>
      <c r="B878" t="str">
        <f>PROPER(Table1[[#This Row],[track_name]])</f>
        <v>Ai Preto</v>
      </c>
      <c r="C878" t="s">
        <v>1505</v>
      </c>
      <c r="D878" t="str">
        <f>PROPER(Table1[[#This Row],[artist(s)_name]])</f>
        <v>L7Nnon, Dj Biel Do Furduncinho, Bianca</v>
      </c>
      <c r="E878">
        <v>3</v>
      </c>
      <c r="F878" s="5">
        <f>IF(Table1[[#This Row],[Artist Count]]&gt;=4, "4+", Table1[[#This Row],[Artist Count]])</f>
        <v>3</v>
      </c>
      <c r="G878">
        <v>2022</v>
      </c>
      <c r="H878">
        <v>6</v>
      </c>
      <c r="I878">
        <v>3</v>
      </c>
      <c r="J878" s="4">
        <f>DATE(Table1[[#This Row],[Released Year]],Table1[[#This Row],[Released Month]],Table1[[#This Row],[Released Day]])</f>
        <v>44715</v>
      </c>
      <c r="K878">
        <v>894</v>
      </c>
      <c r="L878">
        <v>4</v>
      </c>
      <c r="M878" s="3">
        <v>176103902</v>
      </c>
      <c r="N878">
        <v>28</v>
      </c>
      <c r="O878">
        <v>0</v>
      </c>
      <c r="P878">
        <v>54</v>
      </c>
      <c r="Q878">
        <v>0</v>
      </c>
      <c r="R878">
        <v>0</v>
      </c>
      <c r="S878">
        <v>130</v>
      </c>
      <c r="T878" t="s">
        <v>53</v>
      </c>
      <c r="U878" t="s">
        <v>27</v>
      </c>
      <c r="V878">
        <v>95</v>
      </c>
      <c r="W878" t="str" cm="1">
        <f t="array" ref="W878">_xlfn.IFS(Table1[[#This Row],[Danceability %]]&lt;=35,"Low",Table1[[#This Row],[Danceability %]]&lt;=70,"Medium",Table1[[#This Row],[Danceability %]]&gt;70,"High")</f>
        <v>High</v>
      </c>
      <c r="X878">
        <v>83</v>
      </c>
      <c r="Y878">
        <v>57</v>
      </c>
      <c r="Z878" t="str" cm="1">
        <f t="array" ref="Z878">_xlfn.IFS(Table1[[#This Row],[Energy %]]&lt;=35,"Low",Table1[[#This Row],[Energy %]]&lt;=70,"Medium",Table1[[#This Row],[Energy %]]&gt;70,"High")</f>
        <v>Medium</v>
      </c>
      <c r="AA878">
        <v>54</v>
      </c>
      <c r="AB878" t="str" cm="1">
        <f t="array" ref="AB878">_xlfn.IFS(Table1[[#This Row],[Acousticness %]]&lt;=35,"Low",Table1[[#This Row],[Acousticness %]]&lt;=70,"Medium",Table1[[#This Row],[Acousticness %]]&gt;70,"High")</f>
        <v>Medium</v>
      </c>
      <c r="AC878">
        <v>0</v>
      </c>
      <c r="AD878">
        <v>10</v>
      </c>
      <c r="AE878">
        <v>25</v>
      </c>
    </row>
    <row r="879" spans="1:31" x14ac:dyDescent="0.3">
      <c r="A879" t="s">
        <v>1506</v>
      </c>
      <c r="B879" t="str">
        <f>PROPER(Table1[[#This Row],[track_name]])</f>
        <v>La Loto</v>
      </c>
      <c r="C879" t="s">
        <v>1507</v>
      </c>
      <c r="D879" t="str">
        <f>PROPER(Table1[[#This Row],[artist(s)_name]])</f>
        <v>Anitta, Tini, Becky G</v>
      </c>
      <c r="E879">
        <v>3</v>
      </c>
      <c r="F879" s="5">
        <f>IF(Table1[[#This Row],[Artist Count]]&gt;=4, "4+", Table1[[#This Row],[Artist Count]])</f>
        <v>3</v>
      </c>
      <c r="G879">
        <v>2022</v>
      </c>
      <c r="H879">
        <v>7</v>
      </c>
      <c r="I879">
        <v>6</v>
      </c>
      <c r="J879" s="4">
        <f>DATE(Table1[[#This Row],[Released Year]],Table1[[#This Row],[Released Month]],Table1[[#This Row],[Released Day]])</f>
        <v>44748</v>
      </c>
      <c r="K879">
        <v>945</v>
      </c>
      <c r="L879">
        <v>0</v>
      </c>
      <c r="M879" s="3">
        <v>121189256</v>
      </c>
      <c r="N879">
        <v>49</v>
      </c>
      <c r="O879">
        <v>3</v>
      </c>
      <c r="P879">
        <v>57</v>
      </c>
      <c r="Q879">
        <v>0</v>
      </c>
      <c r="R879">
        <v>0</v>
      </c>
      <c r="S879">
        <v>90</v>
      </c>
      <c r="T879" t="s">
        <v>30</v>
      </c>
      <c r="U879" t="s">
        <v>27</v>
      </c>
      <c r="V879">
        <v>85</v>
      </c>
      <c r="W879" t="str" cm="1">
        <f t="array" ref="W879">_xlfn.IFS(Table1[[#This Row],[Danceability %]]&lt;=35,"Low",Table1[[#This Row],[Danceability %]]&lt;=70,"Medium",Table1[[#This Row],[Danceability %]]&gt;70,"High")</f>
        <v>High</v>
      </c>
      <c r="X879">
        <v>80</v>
      </c>
      <c r="Y879">
        <v>83</v>
      </c>
      <c r="Z879" t="str" cm="1">
        <f t="array" ref="Z879">_xlfn.IFS(Table1[[#This Row],[Energy %]]&lt;=35,"Low",Table1[[#This Row],[Energy %]]&lt;=70,"Medium",Table1[[#This Row],[Energy %]]&gt;70,"High")</f>
        <v>High</v>
      </c>
      <c r="AA879">
        <v>10</v>
      </c>
      <c r="AB879" t="str" cm="1">
        <f t="array" ref="AB879">_xlfn.IFS(Table1[[#This Row],[Acousticness %]]&lt;=35,"Low",Table1[[#This Row],[Acousticness %]]&lt;=70,"Medium",Table1[[#This Row],[Acousticness %]]&gt;70,"High")</f>
        <v>Low</v>
      </c>
      <c r="AC879">
        <v>0</v>
      </c>
      <c r="AD879">
        <v>8</v>
      </c>
      <c r="AE879">
        <v>11</v>
      </c>
    </row>
    <row r="880" spans="1:31" x14ac:dyDescent="0.3">
      <c r="A880" t="s">
        <v>1508</v>
      </c>
      <c r="B880" t="str">
        <f>PROPER(Table1[[#This Row],[track_name]])</f>
        <v>Die First</v>
      </c>
      <c r="C880" t="s">
        <v>1509</v>
      </c>
      <c r="D880" t="str">
        <f>PROPER(Table1[[#This Row],[artist(s)_name]])</f>
        <v>Nessa Barrett</v>
      </c>
      <c r="E880">
        <v>1</v>
      </c>
      <c r="F880" s="5">
        <f>IF(Table1[[#This Row],[Artist Count]]&gt;=4, "4+", Table1[[#This Row],[Artist Count]])</f>
        <v>1</v>
      </c>
      <c r="G880">
        <v>2022</v>
      </c>
      <c r="H880">
        <v>6</v>
      </c>
      <c r="I880">
        <v>24</v>
      </c>
      <c r="J880" s="4">
        <f>DATE(Table1[[#This Row],[Released Year]],Table1[[#This Row],[Released Month]],Table1[[#This Row],[Released Day]])</f>
        <v>44736</v>
      </c>
      <c r="K880">
        <v>767</v>
      </c>
      <c r="L880">
        <v>0</v>
      </c>
      <c r="M880" s="3">
        <v>131746175</v>
      </c>
      <c r="N880">
        <v>25</v>
      </c>
      <c r="O880">
        <v>0</v>
      </c>
      <c r="P880">
        <v>22</v>
      </c>
      <c r="Q880">
        <v>0</v>
      </c>
      <c r="R880">
        <v>0</v>
      </c>
      <c r="S880">
        <v>183</v>
      </c>
      <c r="T880" t="s">
        <v>64</v>
      </c>
      <c r="U880" t="s">
        <v>39</v>
      </c>
      <c r="V880">
        <v>44</v>
      </c>
      <c r="W880" t="str" cm="1">
        <f t="array" ref="W880">_xlfn.IFS(Table1[[#This Row],[Danceability %]]&lt;=35,"Low",Table1[[#This Row],[Danceability %]]&lt;=70,"Medium",Table1[[#This Row],[Danceability %]]&gt;70,"High")</f>
        <v>Medium</v>
      </c>
      <c r="X880">
        <v>44</v>
      </c>
      <c r="Y880">
        <v>67</v>
      </c>
      <c r="Z880" t="str" cm="1">
        <f t="array" ref="Z880">_xlfn.IFS(Table1[[#This Row],[Energy %]]&lt;=35,"Low",Table1[[#This Row],[Energy %]]&lt;=70,"Medium",Table1[[#This Row],[Energy %]]&gt;70,"High")</f>
        <v>Medium</v>
      </c>
      <c r="AA880">
        <v>7</v>
      </c>
      <c r="AB880" t="str" cm="1">
        <f t="array" ref="AB880">_xlfn.IFS(Table1[[#This Row],[Acousticness %]]&lt;=35,"Low",Table1[[#This Row],[Acousticness %]]&lt;=70,"Medium",Table1[[#This Row],[Acousticness %]]&gt;70,"High")</f>
        <v>Low</v>
      </c>
      <c r="AC880">
        <v>0</v>
      </c>
      <c r="AD880">
        <v>12</v>
      </c>
      <c r="AE880">
        <v>13</v>
      </c>
    </row>
    <row r="881" spans="1:31" x14ac:dyDescent="0.3">
      <c r="A881" t="s">
        <v>1510</v>
      </c>
      <c r="B881" t="str">
        <f>PROPER(Table1[[#This Row],[track_name]])</f>
        <v>Afraid To Feel</v>
      </c>
      <c r="C881" t="s">
        <v>1511</v>
      </c>
      <c r="D881" t="str">
        <f>PROPER(Table1[[#This Row],[artist(s)_name]])</f>
        <v>Lf System</v>
      </c>
      <c r="E881">
        <v>1</v>
      </c>
      <c r="F881" s="5">
        <f>IF(Table1[[#This Row],[Artist Count]]&gt;=4, "4+", Table1[[#This Row],[Artist Count]])</f>
        <v>1</v>
      </c>
      <c r="G881">
        <v>2022</v>
      </c>
      <c r="H881">
        <v>5</v>
      </c>
      <c r="I881">
        <v>2</v>
      </c>
      <c r="J881" s="4">
        <f>DATE(Table1[[#This Row],[Released Year]],Table1[[#This Row],[Released Month]],Table1[[#This Row],[Released Day]])</f>
        <v>44683</v>
      </c>
      <c r="K881">
        <v>5898</v>
      </c>
      <c r="L881">
        <v>5</v>
      </c>
      <c r="M881" s="3">
        <v>244790012</v>
      </c>
      <c r="N881">
        <v>129</v>
      </c>
      <c r="O881">
        <v>55</v>
      </c>
      <c r="P881">
        <v>128</v>
      </c>
      <c r="Q881">
        <v>0</v>
      </c>
      <c r="R881">
        <v>101</v>
      </c>
      <c r="S881">
        <v>128</v>
      </c>
      <c r="T881" t="s">
        <v>30</v>
      </c>
      <c r="U881" t="s">
        <v>27</v>
      </c>
      <c r="V881">
        <v>58</v>
      </c>
      <c r="W881" t="str" cm="1">
        <f t="array" ref="W881">_xlfn.IFS(Table1[[#This Row],[Danceability %]]&lt;=35,"Low",Table1[[#This Row],[Danceability %]]&lt;=70,"Medium",Table1[[#This Row],[Danceability %]]&gt;70,"High")</f>
        <v>Medium</v>
      </c>
      <c r="X881">
        <v>68</v>
      </c>
      <c r="Y881">
        <v>91</v>
      </c>
      <c r="Z881" t="str" cm="1">
        <f t="array" ref="Z881">_xlfn.IFS(Table1[[#This Row],[Energy %]]&lt;=35,"Low",Table1[[#This Row],[Energy %]]&lt;=70,"Medium",Table1[[#This Row],[Energy %]]&gt;70,"High")</f>
        <v>High</v>
      </c>
      <c r="AA881">
        <v>2</v>
      </c>
      <c r="AB881" t="str" cm="1">
        <f t="array" ref="AB881">_xlfn.IFS(Table1[[#This Row],[Acousticness %]]&lt;=35,"Low",Table1[[#This Row],[Acousticness %]]&lt;=70,"Medium",Table1[[#This Row],[Acousticness %]]&gt;70,"High")</f>
        <v>Low</v>
      </c>
      <c r="AC881">
        <v>0</v>
      </c>
      <c r="AD881">
        <v>27</v>
      </c>
      <c r="AE881">
        <v>11</v>
      </c>
    </row>
    <row r="882" spans="1:31" x14ac:dyDescent="0.3">
      <c r="A882" t="s">
        <v>1512</v>
      </c>
      <c r="B882" t="str">
        <f>PROPER(Table1[[#This Row],[track_name]])</f>
        <v>Baile No Morro</v>
      </c>
      <c r="C882" t="s">
        <v>1513</v>
      </c>
      <c r="D882" t="str">
        <f>PROPER(Table1[[#This Row],[artist(s)_name]])</f>
        <v>Mc Vitin Da Igrejinha, Mc Tairon, Dj Win</v>
      </c>
      <c r="E882">
        <v>3</v>
      </c>
      <c r="F882" s="5">
        <f>IF(Table1[[#This Row],[Artist Count]]&gt;=4, "4+", Table1[[#This Row],[Artist Count]])</f>
        <v>3</v>
      </c>
      <c r="G882">
        <v>2022</v>
      </c>
      <c r="H882">
        <v>6</v>
      </c>
      <c r="I882">
        <v>10</v>
      </c>
      <c r="J882" s="4">
        <f>DATE(Table1[[#This Row],[Released Year]],Table1[[#This Row],[Released Month]],Table1[[#This Row],[Released Day]])</f>
        <v>44722</v>
      </c>
      <c r="K882">
        <v>685</v>
      </c>
      <c r="L882">
        <v>2</v>
      </c>
      <c r="M882" s="3">
        <v>129314708</v>
      </c>
      <c r="N882">
        <v>17</v>
      </c>
      <c r="O882">
        <v>0</v>
      </c>
      <c r="P882">
        <v>24</v>
      </c>
      <c r="Q882">
        <v>0</v>
      </c>
      <c r="R882">
        <v>30</v>
      </c>
      <c r="S882">
        <v>130</v>
      </c>
      <c r="T882" t="s">
        <v>215</v>
      </c>
      <c r="U882" t="s">
        <v>39</v>
      </c>
      <c r="V882">
        <v>71</v>
      </c>
      <c r="W882" t="str" cm="1">
        <f t="array" ref="W882">_xlfn.IFS(Table1[[#This Row],[Danceability %]]&lt;=35,"Low",Table1[[#This Row],[Danceability %]]&lt;=70,"Medium",Table1[[#This Row],[Danceability %]]&gt;70,"High")</f>
        <v>High</v>
      </c>
      <c r="X882">
        <v>78</v>
      </c>
      <c r="Y882">
        <v>40</v>
      </c>
      <c r="Z882" t="str" cm="1">
        <f t="array" ref="Z882">_xlfn.IFS(Table1[[#This Row],[Energy %]]&lt;=35,"Low",Table1[[#This Row],[Energy %]]&lt;=70,"Medium",Table1[[#This Row],[Energy %]]&gt;70,"High")</f>
        <v>Medium</v>
      </c>
      <c r="AA882">
        <v>46</v>
      </c>
      <c r="AB882" t="str" cm="1">
        <f t="array" ref="AB882">_xlfn.IFS(Table1[[#This Row],[Acousticness %]]&lt;=35,"Low",Table1[[#This Row],[Acousticness %]]&lt;=70,"Medium",Table1[[#This Row],[Acousticness %]]&gt;70,"High")</f>
        <v>Medium</v>
      </c>
      <c r="AC882">
        <v>0</v>
      </c>
      <c r="AD882">
        <v>7</v>
      </c>
      <c r="AE882">
        <v>45</v>
      </c>
    </row>
    <row r="883" spans="1:31" x14ac:dyDescent="0.3">
      <c r="A883" t="s">
        <v>1514</v>
      </c>
      <c r="B883" t="str">
        <f>PROPER(Table1[[#This Row],[track_name]])</f>
        <v>Cï¿½Ï¿½Mo Dormi</v>
      </c>
      <c r="C883" t="s">
        <v>1515</v>
      </c>
      <c r="D883" t="str">
        <f>PROPER(Table1[[#This Row],[artist(s)_name]])</f>
        <v>Rels B</v>
      </c>
      <c r="E883">
        <v>1</v>
      </c>
      <c r="F883" s="5">
        <f>IF(Table1[[#This Row],[Artist Count]]&gt;=4, "4+", Table1[[#This Row],[Artist Count]])</f>
        <v>1</v>
      </c>
      <c r="G883">
        <v>2022</v>
      </c>
      <c r="H883">
        <v>8</v>
      </c>
      <c r="I883">
        <v>4</v>
      </c>
      <c r="J883" s="4">
        <f>DATE(Table1[[#This Row],[Released Year]],Table1[[#This Row],[Released Month]],Table1[[#This Row],[Released Day]])</f>
        <v>44777</v>
      </c>
      <c r="K883">
        <v>1452</v>
      </c>
      <c r="L883">
        <v>35</v>
      </c>
      <c r="M883" s="3">
        <v>331511413</v>
      </c>
      <c r="N883">
        <v>16</v>
      </c>
      <c r="O883">
        <v>15</v>
      </c>
      <c r="P883">
        <v>20</v>
      </c>
      <c r="Q883">
        <v>0</v>
      </c>
      <c r="R883">
        <v>0</v>
      </c>
      <c r="S883">
        <v>126</v>
      </c>
      <c r="T883" t="s">
        <v>30</v>
      </c>
      <c r="U883" t="s">
        <v>27</v>
      </c>
      <c r="V883">
        <v>63</v>
      </c>
      <c r="W883" t="str" cm="1">
        <f t="array" ref="W883">_xlfn.IFS(Table1[[#This Row],[Danceability %]]&lt;=35,"Low",Table1[[#This Row],[Danceability %]]&lt;=70,"Medium",Table1[[#This Row],[Danceability %]]&gt;70,"High")</f>
        <v>Medium</v>
      </c>
      <c r="X883">
        <v>56</v>
      </c>
      <c r="Y883">
        <v>43</v>
      </c>
      <c r="Z883" t="str" cm="1">
        <f t="array" ref="Z883">_xlfn.IFS(Table1[[#This Row],[Energy %]]&lt;=35,"Low",Table1[[#This Row],[Energy %]]&lt;=70,"Medium",Table1[[#This Row],[Energy %]]&gt;70,"High")</f>
        <v>Medium</v>
      </c>
      <c r="AA883">
        <v>24</v>
      </c>
      <c r="AB883" t="str" cm="1">
        <f t="array" ref="AB883">_xlfn.IFS(Table1[[#This Row],[Acousticness %]]&lt;=35,"Low",Table1[[#This Row],[Acousticness %]]&lt;=70,"Medium",Table1[[#This Row],[Acousticness %]]&gt;70,"High")</f>
        <v>Low</v>
      </c>
      <c r="AC883">
        <v>0</v>
      </c>
      <c r="AD883">
        <v>12</v>
      </c>
      <c r="AE883">
        <v>23</v>
      </c>
    </row>
    <row r="884" spans="1:31" x14ac:dyDescent="0.3">
      <c r="A884" t="s">
        <v>1516</v>
      </c>
      <c r="B884" t="str">
        <f>PROPER(Table1[[#This Row],[track_name]])</f>
        <v>Bad Decisions (With Bts &amp; Snoop Dogg)</v>
      </c>
      <c r="C884" t="s">
        <v>1517</v>
      </c>
      <c r="D884" t="str">
        <f>PROPER(Table1[[#This Row],[artist(s)_name]])</f>
        <v>Snoop Dogg, Bts, Benny Blanco</v>
      </c>
      <c r="E884">
        <v>3</v>
      </c>
      <c r="F884" s="5">
        <f>IF(Table1[[#This Row],[Artist Count]]&gt;=4, "4+", Table1[[#This Row],[Artist Count]])</f>
        <v>3</v>
      </c>
      <c r="G884">
        <v>2022</v>
      </c>
      <c r="H884">
        <v>8</v>
      </c>
      <c r="I884">
        <v>5</v>
      </c>
      <c r="J884" s="4">
        <f>DATE(Table1[[#This Row],[Released Year]],Table1[[#This Row],[Released Month]],Table1[[#This Row],[Released Day]])</f>
        <v>44778</v>
      </c>
      <c r="K884">
        <v>1456</v>
      </c>
      <c r="L884">
        <v>0</v>
      </c>
      <c r="M884" s="3">
        <v>219196651</v>
      </c>
      <c r="N884">
        <v>53</v>
      </c>
      <c r="O884">
        <v>2</v>
      </c>
      <c r="P884">
        <v>33</v>
      </c>
      <c r="Q884">
        <v>0</v>
      </c>
      <c r="R884">
        <v>0</v>
      </c>
      <c r="S884">
        <v>120</v>
      </c>
      <c r="U884" t="s">
        <v>27</v>
      </c>
      <c r="V884">
        <v>77</v>
      </c>
      <c r="W884" t="str" cm="1">
        <f t="array" ref="W884">_xlfn.IFS(Table1[[#This Row],[Danceability %]]&lt;=35,"Low",Table1[[#This Row],[Danceability %]]&lt;=70,"Medium",Table1[[#This Row],[Danceability %]]&gt;70,"High")</f>
        <v>High</v>
      </c>
      <c r="X884">
        <v>94</v>
      </c>
      <c r="Y884">
        <v>87</v>
      </c>
      <c r="Z884" t="str" cm="1">
        <f t="array" ref="Z884">_xlfn.IFS(Table1[[#This Row],[Energy %]]&lt;=35,"Low",Table1[[#This Row],[Energy %]]&lt;=70,"Medium",Table1[[#This Row],[Energy %]]&gt;70,"High")</f>
        <v>High</v>
      </c>
      <c r="AA884">
        <v>2</v>
      </c>
      <c r="AB884" t="str" cm="1">
        <f t="array" ref="AB884">_xlfn.IFS(Table1[[#This Row],[Acousticness %]]&lt;=35,"Low",Table1[[#This Row],[Acousticness %]]&lt;=70,"Medium",Table1[[#This Row],[Acousticness %]]&gt;70,"High")</f>
        <v>Low</v>
      </c>
      <c r="AC884">
        <v>0</v>
      </c>
      <c r="AD884">
        <v>23</v>
      </c>
      <c r="AE884">
        <v>12</v>
      </c>
    </row>
    <row r="885" spans="1:31" x14ac:dyDescent="0.3">
      <c r="A885" t="s">
        <v>1518</v>
      </c>
      <c r="B885" t="str">
        <f>PROPER(Table1[[#This Row],[track_name]])</f>
        <v>Staying Alive (Feat. Drake &amp; Lil Baby)</v>
      </c>
      <c r="C885" t="s">
        <v>1519</v>
      </c>
      <c r="D885" t="str">
        <f>PROPER(Table1[[#This Row],[artist(s)_name]])</f>
        <v>Drake, Dj Khaled, Lil Baby</v>
      </c>
      <c r="E885">
        <v>3</v>
      </c>
      <c r="F885" s="5">
        <f>IF(Table1[[#This Row],[Artist Count]]&gt;=4, "4+", Table1[[#This Row],[Artist Count]])</f>
        <v>3</v>
      </c>
      <c r="G885">
        <v>2022</v>
      </c>
      <c r="H885">
        <v>8</v>
      </c>
      <c r="I885">
        <v>5</v>
      </c>
      <c r="J885" s="4">
        <f>DATE(Table1[[#This Row],[Released Year]],Table1[[#This Row],[Released Month]],Table1[[#This Row],[Released Day]])</f>
        <v>44778</v>
      </c>
      <c r="K885">
        <v>2107</v>
      </c>
      <c r="L885">
        <v>0</v>
      </c>
      <c r="M885" s="3">
        <v>170732845</v>
      </c>
      <c r="N885">
        <v>51</v>
      </c>
      <c r="O885">
        <v>1</v>
      </c>
      <c r="P885">
        <v>50</v>
      </c>
      <c r="Q885">
        <v>0</v>
      </c>
      <c r="R885">
        <v>0</v>
      </c>
      <c r="S885">
        <v>130</v>
      </c>
      <c r="T885" t="s">
        <v>100</v>
      </c>
      <c r="U885" t="s">
        <v>39</v>
      </c>
      <c r="V885">
        <v>72</v>
      </c>
      <c r="W885" t="str" cm="1">
        <f t="array" ref="W885">_xlfn.IFS(Table1[[#This Row],[Danceability %]]&lt;=35,"Low",Table1[[#This Row],[Danceability %]]&lt;=70,"Medium",Table1[[#This Row],[Danceability %]]&gt;70,"High")</f>
        <v>High</v>
      </c>
      <c r="X885">
        <v>18</v>
      </c>
      <c r="Y885">
        <v>46</v>
      </c>
      <c r="Z885" t="str" cm="1">
        <f t="array" ref="Z885">_xlfn.IFS(Table1[[#This Row],[Energy %]]&lt;=35,"Low",Table1[[#This Row],[Energy %]]&lt;=70,"Medium",Table1[[#This Row],[Energy %]]&gt;70,"High")</f>
        <v>Medium</v>
      </c>
      <c r="AA885">
        <v>7</v>
      </c>
      <c r="AB885" t="str" cm="1">
        <f t="array" ref="AB885">_xlfn.IFS(Table1[[#This Row],[Acousticness %]]&lt;=35,"Low",Table1[[#This Row],[Acousticness %]]&lt;=70,"Medium",Table1[[#This Row],[Acousticness %]]&gt;70,"High")</f>
        <v>Low</v>
      </c>
      <c r="AC885">
        <v>0</v>
      </c>
      <c r="AD885">
        <v>28</v>
      </c>
      <c r="AE885">
        <v>8</v>
      </c>
    </row>
    <row r="886" spans="1:31" x14ac:dyDescent="0.3">
      <c r="A886" t="s">
        <v>1520</v>
      </c>
      <c r="B886" t="str">
        <f>PROPER(Table1[[#This Row],[track_name]])</f>
        <v>Caile</v>
      </c>
      <c r="C886" t="s">
        <v>1521</v>
      </c>
      <c r="D886" t="str">
        <f>PROPER(Table1[[#This Row],[artist(s)_name]])</f>
        <v>Luar La L</v>
      </c>
      <c r="E886">
        <v>1</v>
      </c>
      <c r="F886" s="5">
        <f>IF(Table1[[#This Row],[Artist Count]]&gt;=4, "4+", Table1[[#This Row],[Artist Count]])</f>
        <v>1</v>
      </c>
      <c r="G886">
        <v>2020</v>
      </c>
      <c r="H886">
        <v>12</v>
      </c>
      <c r="I886">
        <v>18</v>
      </c>
      <c r="J886" s="4">
        <f>DATE(Table1[[#This Row],[Released Year]],Table1[[#This Row],[Released Month]],Table1[[#This Row],[Released Day]])</f>
        <v>44183</v>
      </c>
      <c r="K886">
        <v>1494</v>
      </c>
      <c r="L886">
        <v>2</v>
      </c>
      <c r="M886" s="3">
        <v>273914335</v>
      </c>
      <c r="N886">
        <v>17</v>
      </c>
      <c r="O886">
        <v>12</v>
      </c>
      <c r="P886">
        <v>15</v>
      </c>
      <c r="Q886">
        <v>0</v>
      </c>
      <c r="R886">
        <v>0</v>
      </c>
      <c r="S886">
        <v>122</v>
      </c>
      <c r="U886" t="s">
        <v>27</v>
      </c>
      <c r="V886">
        <v>70</v>
      </c>
      <c r="W886" t="str" cm="1">
        <f t="array" ref="W886">_xlfn.IFS(Table1[[#This Row],[Danceability %]]&lt;=35,"Low",Table1[[#This Row],[Danceability %]]&lt;=70,"Medium",Table1[[#This Row],[Danceability %]]&gt;70,"High")</f>
        <v>Medium</v>
      </c>
      <c r="X886">
        <v>46</v>
      </c>
      <c r="Y886">
        <v>76</v>
      </c>
      <c r="Z886" t="str" cm="1">
        <f t="array" ref="Z886">_xlfn.IFS(Table1[[#This Row],[Energy %]]&lt;=35,"Low",Table1[[#This Row],[Energy %]]&lt;=70,"Medium",Table1[[#This Row],[Energy %]]&gt;70,"High")</f>
        <v>High</v>
      </c>
      <c r="AA886">
        <v>30</v>
      </c>
      <c r="AB886" t="str" cm="1">
        <f t="array" ref="AB886">_xlfn.IFS(Table1[[#This Row],[Acousticness %]]&lt;=35,"Low",Table1[[#This Row],[Acousticness %]]&lt;=70,"Medium",Table1[[#This Row],[Acousticness %]]&gt;70,"High")</f>
        <v>Low</v>
      </c>
      <c r="AC886">
        <v>0</v>
      </c>
      <c r="AD886">
        <v>9</v>
      </c>
      <c r="AE886">
        <v>45</v>
      </c>
    </row>
    <row r="887" spans="1:31" x14ac:dyDescent="0.3">
      <c r="A887" t="s">
        <v>1522</v>
      </c>
      <c r="B887" t="str">
        <f>PROPER(Table1[[#This Row],[track_name]])</f>
        <v>Si Te La Encuentras Por Ahï¿</v>
      </c>
      <c r="C887" t="s">
        <v>267</v>
      </c>
      <c r="D887" t="str">
        <f>PROPER(Table1[[#This Row],[artist(s)_name]])</f>
        <v>Feid</v>
      </c>
      <c r="E887">
        <v>1</v>
      </c>
      <c r="F887" s="5">
        <f>IF(Table1[[#This Row],[Artist Count]]&gt;=4, "4+", Table1[[#This Row],[Artist Count]])</f>
        <v>1</v>
      </c>
      <c r="G887">
        <v>2022</v>
      </c>
      <c r="H887">
        <v>8</v>
      </c>
      <c r="I887">
        <v>5</v>
      </c>
      <c r="J887" s="4">
        <f>DATE(Table1[[#This Row],[Released Year]],Table1[[#This Row],[Released Month]],Table1[[#This Row],[Released Day]])</f>
        <v>44778</v>
      </c>
      <c r="K887">
        <v>1379</v>
      </c>
      <c r="L887">
        <v>4</v>
      </c>
      <c r="M887" s="3">
        <v>179061440</v>
      </c>
      <c r="N887">
        <v>23</v>
      </c>
      <c r="O887">
        <v>10</v>
      </c>
      <c r="P887">
        <v>18</v>
      </c>
      <c r="Q887">
        <v>0</v>
      </c>
      <c r="R887">
        <v>0</v>
      </c>
      <c r="S887">
        <v>172</v>
      </c>
      <c r="T887" t="s">
        <v>64</v>
      </c>
      <c r="U887" t="s">
        <v>39</v>
      </c>
      <c r="V887">
        <v>74</v>
      </c>
      <c r="W887" t="str" cm="1">
        <f t="array" ref="W887">_xlfn.IFS(Table1[[#This Row],[Danceability %]]&lt;=35,"Low",Table1[[#This Row],[Danceability %]]&lt;=70,"Medium",Table1[[#This Row],[Danceability %]]&gt;70,"High")</f>
        <v>High</v>
      </c>
      <c r="X887">
        <v>46</v>
      </c>
      <c r="Y887">
        <v>58</v>
      </c>
      <c r="Z887" t="str" cm="1">
        <f t="array" ref="Z887">_xlfn.IFS(Table1[[#This Row],[Energy %]]&lt;=35,"Low",Table1[[#This Row],[Energy %]]&lt;=70,"Medium",Table1[[#This Row],[Energy %]]&gt;70,"High")</f>
        <v>Medium</v>
      </c>
      <c r="AA887">
        <v>15</v>
      </c>
      <c r="AB887" t="str" cm="1">
        <f t="array" ref="AB887">_xlfn.IFS(Table1[[#This Row],[Acousticness %]]&lt;=35,"Low",Table1[[#This Row],[Acousticness %]]&lt;=70,"Medium",Table1[[#This Row],[Acousticness %]]&gt;70,"High")</f>
        <v>Low</v>
      </c>
      <c r="AC887">
        <v>0</v>
      </c>
      <c r="AD887">
        <v>13</v>
      </c>
      <c r="AE887">
        <v>8</v>
      </c>
    </row>
    <row r="888" spans="1:31" x14ac:dyDescent="0.3">
      <c r="A888" t="s">
        <v>1523</v>
      </c>
      <c r="B888" t="str">
        <f>PROPER(Table1[[#This Row],[track_name]])</f>
        <v>Givenchy</v>
      </c>
      <c r="C888" t="s">
        <v>1474</v>
      </c>
      <c r="D888" t="str">
        <f>PROPER(Table1[[#This Row],[artist(s)_name]])</f>
        <v>Duki</v>
      </c>
      <c r="E888">
        <v>1</v>
      </c>
      <c r="F888" s="5">
        <f>IF(Table1[[#This Row],[Artist Count]]&gt;=4, "4+", Table1[[#This Row],[Artist Count]])</f>
        <v>1</v>
      </c>
      <c r="G888">
        <v>2022</v>
      </c>
      <c r="H888">
        <v>7</v>
      </c>
      <c r="I888">
        <v>20</v>
      </c>
      <c r="J888" s="4">
        <f>DATE(Table1[[#This Row],[Released Year]],Table1[[#This Row],[Released Month]],Table1[[#This Row],[Released Day]])</f>
        <v>44762</v>
      </c>
      <c r="K888">
        <v>625</v>
      </c>
      <c r="L888">
        <v>4</v>
      </c>
      <c r="M888" s="3">
        <v>185236961</v>
      </c>
      <c r="N888">
        <v>13</v>
      </c>
      <c r="O888">
        <v>18</v>
      </c>
      <c r="P888">
        <v>12</v>
      </c>
      <c r="Q888">
        <v>0</v>
      </c>
      <c r="R888">
        <v>0</v>
      </c>
      <c r="S888">
        <v>103</v>
      </c>
      <c r="T888" t="s">
        <v>64</v>
      </c>
      <c r="U888" t="s">
        <v>27</v>
      </c>
      <c r="V888">
        <v>61</v>
      </c>
      <c r="W888" t="str" cm="1">
        <f t="array" ref="W888">_xlfn.IFS(Table1[[#This Row],[Danceability %]]&lt;=35,"Low",Table1[[#This Row],[Danceability %]]&lt;=70,"Medium",Table1[[#This Row],[Danceability %]]&gt;70,"High")</f>
        <v>Medium</v>
      </c>
      <c r="X888">
        <v>38</v>
      </c>
      <c r="Y888">
        <v>62</v>
      </c>
      <c r="Z888" t="str" cm="1">
        <f t="array" ref="Z888">_xlfn.IFS(Table1[[#This Row],[Energy %]]&lt;=35,"Low",Table1[[#This Row],[Energy %]]&lt;=70,"Medium",Table1[[#This Row],[Energy %]]&gt;70,"High")</f>
        <v>Medium</v>
      </c>
      <c r="AA888">
        <v>14</v>
      </c>
      <c r="AB888" t="str" cm="1">
        <f t="array" ref="AB888">_xlfn.IFS(Table1[[#This Row],[Acousticness %]]&lt;=35,"Low",Table1[[#This Row],[Acousticness %]]&lt;=70,"Medium",Table1[[#This Row],[Acousticness %]]&gt;70,"High")</f>
        <v>Low</v>
      </c>
      <c r="AC888">
        <v>0</v>
      </c>
      <c r="AD888">
        <v>23</v>
      </c>
      <c r="AE888">
        <v>40</v>
      </c>
    </row>
    <row r="889" spans="1:31" x14ac:dyDescent="0.3">
      <c r="A889" t="s">
        <v>1524</v>
      </c>
      <c r="B889" t="str">
        <f>PROPER(Table1[[#This Row],[track_name]])</f>
        <v>Alien Superstar</v>
      </c>
      <c r="C889" t="s">
        <v>449</v>
      </c>
      <c r="D889" t="str">
        <f>PROPER(Table1[[#This Row],[artist(s)_name]])</f>
        <v>Beyoncï¿</v>
      </c>
      <c r="E889">
        <v>1</v>
      </c>
      <c r="F889" s="5">
        <f>IF(Table1[[#This Row],[Artist Count]]&gt;=4, "4+", Table1[[#This Row],[Artist Count]])</f>
        <v>1</v>
      </c>
      <c r="G889">
        <v>2022</v>
      </c>
      <c r="H889">
        <v>7</v>
      </c>
      <c r="I889">
        <v>29</v>
      </c>
      <c r="J889" s="4">
        <f>DATE(Table1[[#This Row],[Released Year]],Table1[[#This Row],[Released Month]],Table1[[#This Row],[Released Day]])</f>
        <v>44771</v>
      </c>
      <c r="K889">
        <v>2688</v>
      </c>
      <c r="L889">
        <v>0</v>
      </c>
      <c r="M889" s="3">
        <v>171788484</v>
      </c>
      <c r="N889">
        <v>39</v>
      </c>
      <c r="O889">
        <v>47</v>
      </c>
      <c r="P889">
        <v>36</v>
      </c>
      <c r="Q889">
        <v>0</v>
      </c>
      <c r="R889">
        <v>0</v>
      </c>
      <c r="S889">
        <v>122</v>
      </c>
      <c r="T889" t="s">
        <v>131</v>
      </c>
      <c r="U889" t="s">
        <v>39</v>
      </c>
      <c r="V889">
        <v>55</v>
      </c>
      <c r="W889" t="str" cm="1">
        <f t="array" ref="W889">_xlfn.IFS(Table1[[#This Row],[Danceability %]]&lt;=35,"Low",Table1[[#This Row],[Danceability %]]&lt;=70,"Medium",Table1[[#This Row],[Danceability %]]&gt;70,"High")</f>
        <v>Medium</v>
      </c>
      <c r="X889">
        <v>46</v>
      </c>
      <c r="Y889">
        <v>64</v>
      </c>
      <c r="Z889" t="str" cm="1">
        <f t="array" ref="Z889">_xlfn.IFS(Table1[[#This Row],[Energy %]]&lt;=35,"Low",Table1[[#This Row],[Energy %]]&lt;=70,"Medium",Table1[[#This Row],[Energy %]]&gt;70,"High")</f>
        <v>Medium</v>
      </c>
      <c r="AA889">
        <v>0</v>
      </c>
      <c r="AB889" t="str" cm="1">
        <f t="array" ref="AB889">_xlfn.IFS(Table1[[#This Row],[Acousticness %]]&lt;=35,"Low",Table1[[#This Row],[Acousticness %]]&lt;=70,"Medium",Table1[[#This Row],[Acousticness %]]&gt;70,"High")</f>
        <v>Low</v>
      </c>
      <c r="AC889">
        <v>0</v>
      </c>
      <c r="AD889">
        <v>17</v>
      </c>
      <c r="AE889">
        <v>10</v>
      </c>
    </row>
    <row r="890" spans="1:31" x14ac:dyDescent="0.3">
      <c r="A890" t="s">
        <v>1525</v>
      </c>
      <c r="B890" t="str">
        <f>PROPER(Table1[[#This Row],[track_name]])</f>
        <v>Mary On A Cross</v>
      </c>
      <c r="C890" t="s">
        <v>321</v>
      </c>
      <c r="D890" t="str">
        <f>PROPER(Table1[[#This Row],[artist(s)_name]])</f>
        <v>Ghost</v>
      </c>
      <c r="E890">
        <v>1</v>
      </c>
      <c r="F890" s="5">
        <f>IF(Table1[[#This Row],[Artist Count]]&gt;=4, "4+", Table1[[#This Row],[Artist Count]])</f>
        <v>1</v>
      </c>
      <c r="G890">
        <v>2019</v>
      </c>
      <c r="H890">
        <v>9</v>
      </c>
      <c r="I890">
        <v>13</v>
      </c>
      <c r="J890" s="4">
        <f>DATE(Table1[[#This Row],[Released Year]],Table1[[#This Row],[Released Month]],Table1[[#This Row],[Released Day]])</f>
        <v>43721</v>
      </c>
      <c r="K890">
        <v>2668</v>
      </c>
      <c r="L890">
        <v>2</v>
      </c>
      <c r="M890" s="3">
        <v>387080183</v>
      </c>
      <c r="N890">
        <v>38</v>
      </c>
      <c r="O890">
        <v>266</v>
      </c>
      <c r="P890">
        <v>78</v>
      </c>
      <c r="Q890">
        <v>0</v>
      </c>
      <c r="R890">
        <v>141</v>
      </c>
      <c r="S890">
        <v>130</v>
      </c>
      <c r="T890" t="s">
        <v>26</v>
      </c>
      <c r="U890" t="s">
        <v>27</v>
      </c>
      <c r="V890">
        <v>47</v>
      </c>
      <c r="W890" t="str" cm="1">
        <f t="array" ref="W890">_xlfn.IFS(Table1[[#This Row],[Danceability %]]&lt;=35,"Low",Table1[[#This Row],[Danceability %]]&lt;=70,"Medium",Table1[[#This Row],[Danceability %]]&gt;70,"High")</f>
        <v>Medium</v>
      </c>
      <c r="X890">
        <v>56</v>
      </c>
      <c r="Y890">
        <v>90</v>
      </c>
      <c r="Z890" t="str" cm="1">
        <f t="array" ref="Z890">_xlfn.IFS(Table1[[#This Row],[Energy %]]&lt;=35,"Low",Table1[[#This Row],[Energy %]]&lt;=70,"Medium",Table1[[#This Row],[Energy %]]&gt;70,"High")</f>
        <v>High</v>
      </c>
      <c r="AA890">
        <v>0</v>
      </c>
      <c r="AB890" t="str" cm="1">
        <f t="array" ref="AB890">_xlfn.IFS(Table1[[#This Row],[Acousticness %]]&lt;=35,"Low",Table1[[#This Row],[Acousticness %]]&lt;=70,"Medium",Table1[[#This Row],[Acousticness %]]&gt;70,"High")</f>
        <v>Low</v>
      </c>
      <c r="AC890">
        <v>0</v>
      </c>
      <c r="AD890">
        <v>10</v>
      </c>
      <c r="AE890">
        <v>4</v>
      </c>
    </row>
    <row r="891" spans="1:31" x14ac:dyDescent="0.3">
      <c r="A891" t="s">
        <v>1526</v>
      </c>
      <c r="B891" t="str">
        <f>PROPER(Table1[[#This Row],[track_name]])</f>
        <v>Attention</v>
      </c>
      <c r="C891" t="s">
        <v>55</v>
      </c>
      <c r="D891" t="str">
        <f>PROPER(Table1[[#This Row],[artist(s)_name]])</f>
        <v>Newjeans</v>
      </c>
      <c r="E891">
        <v>1</v>
      </c>
      <c r="F891" s="5">
        <f>IF(Table1[[#This Row],[Artist Count]]&gt;=4, "4+", Table1[[#This Row],[Artist Count]])</f>
        <v>1</v>
      </c>
      <c r="G891">
        <v>2022</v>
      </c>
      <c r="H891">
        <v>8</v>
      </c>
      <c r="I891">
        <v>1</v>
      </c>
      <c r="J891" s="4">
        <f>DATE(Table1[[#This Row],[Released Year]],Table1[[#This Row],[Released Month]],Table1[[#This Row],[Released Day]])</f>
        <v>44774</v>
      </c>
      <c r="K891">
        <v>799</v>
      </c>
      <c r="L891">
        <v>12</v>
      </c>
      <c r="M891" s="3">
        <v>264717480</v>
      </c>
      <c r="N891">
        <v>14</v>
      </c>
      <c r="O891">
        <v>141</v>
      </c>
      <c r="P891">
        <v>9</v>
      </c>
      <c r="Q891">
        <v>0</v>
      </c>
      <c r="R891">
        <v>1</v>
      </c>
      <c r="S891">
        <v>105</v>
      </c>
      <c r="T891" t="s">
        <v>131</v>
      </c>
      <c r="U891" t="s">
        <v>39</v>
      </c>
      <c r="V891">
        <v>81</v>
      </c>
      <c r="W891" t="str" cm="1">
        <f t="array" ref="W891">_xlfn.IFS(Table1[[#This Row],[Danceability %]]&lt;=35,"Low",Table1[[#This Row],[Danceability %]]&lt;=70,"Medium",Table1[[#This Row],[Danceability %]]&gt;70,"High")</f>
        <v>High</v>
      </c>
      <c r="X891">
        <v>70</v>
      </c>
      <c r="Y891">
        <v>65</v>
      </c>
      <c r="Z891" t="str" cm="1">
        <f t="array" ref="Z891">_xlfn.IFS(Table1[[#This Row],[Energy %]]&lt;=35,"Low",Table1[[#This Row],[Energy %]]&lt;=70,"Medium",Table1[[#This Row],[Energy %]]&gt;70,"High")</f>
        <v>Medium</v>
      </c>
      <c r="AA891">
        <v>24</v>
      </c>
      <c r="AB891" t="str" cm="1">
        <f t="array" ref="AB891">_xlfn.IFS(Table1[[#This Row],[Acousticness %]]&lt;=35,"Low",Table1[[#This Row],[Acousticness %]]&lt;=70,"Medium",Table1[[#This Row],[Acousticness %]]&gt;70,"High")</f>
        <v>Low</v>
      </c>
      <c r="AC891">
        <v>0</v>
      </c>
      <c r="AD891">
        <v>8</v>
      </c>
      <c r="AE891">
        <v>4</v>
      </c>
    </row>
    <row r="892" spans="1:31" x14ac:dyDescent="0.3">
      <c r="A892" t="s">
        <v>1527</v>
      </c>
      <c r="B892" t="str">
        <f>PROPER(Table1[[#This Row],[track_name]])</f>
        <v>The Shade</v>
      </c>
      <c r="C892" t="s">
        <v>1528</v>
      </c>
      <c r="D892" t="str">
        <f>PROPER(Table1[[#This Row],[artist(s)_name]])</f>
        <v>Rex Orange County</v>
      </c>
      <c r="E892">
        <v>1</v>
      </c>
      <c r="F892" s="5">
        <f>IF(Table1[[#This Row],[Artist Count]]&gt;=4, "4+", Table1[[#This Row],[Artist Count]])</f>
        <v>1</v>
      </c>
      <c r="G892">
        <v>2022</v>
      </c>
      <c r="H892">
        <v>3</v>
      </c>
      <c r="I892">
        <v>11</v>
      </c>
      <c r="J892" s="4">
        <f>DATE(Table1[[#This Row],[Released Year]],Table1[[#This Row],[Released Month]],Table1[[#This Row],[Released Day]])</f>
        <v>44631</v>
      </c>
      <c r="K892">
        <v>1189</v>
      </c>
      <c r="L892">
        <v>6</v>
      </c>
      <c r="M892" s="3">
        <v>244928911</v>
      </c>
      <c r="N892">
        <v>17</v>
      </c>
      <c r="O892">
        <v>10</v>
      </c>
      <c r="P892">
        <v>16</v>
      </c>
      <c r="Q892">
        <v>0</v>
      </c>
      <c r="R892">
        <v>4</v>
      </c>
      <c r="S892">
        <v>120</v>
      </c>
      <c r="T892" t="s">
        <v>33</v>
      </c>
      <c r="U892" t="s">
        <v>27</v>
      </c>
      <c r="V892">
        <v>90</v>
      </c>
      <c r="W892" t="str" cm="1">
        <f t="array" ref="W892">_xlfn.IFS(Table1[[#This Row],[Danceability %]]&lt;=35,"Low",Table1[[#This Row],[Danceability %]]&lt;=70,"Medium",Table1[[#This Row],[Danceability %]]&gt;70,"High")</f>
        <v>High</v>
      </c>
      <c r="X892">
        <v>73</v>
      </c>
      <c r="Y892">
        <v>51</v>
      </c>
      <c r="Z892" t="str" cm="1">
        <f t="array" ref="Z892">_xlfn.IFS(Table1[[#This Row],[Energy %]]&lt;=35,"Low",Table1[[#This Row],[Energy %]]&lt;=70,"Medium",Table1[[#This Row],[Energy %]]&gt;70,"High")</f>
        <v>Medium</v>
      </c>
      <c r="AA892">
        <v>39</v>
      </c>
      <c r="AB892" t="str" cm="1">
        <f t="array" ref="AB892">_xlfn.IFS(Table1[[#This Row],[Acousticness %]]&lt;=35,"Low",Table1[[#This Row],[Acousticness %]]&lt;=70,"Medium",Table1[[#This Row],[Acousticness %]]&gt;70,"High")</f>
        <v>Medium</v>
      </c>
      <c r="AC892">
        <v>0</v>
      </c>
      <c r="AD892">
        <v>9</v>
      </c>
      <c r="AE892">
        <v>6</v>
      </c>
    </row>
    <row r="893" spans="1:31" x14ac:dyDescent="0.3">
      <c r="A893" t="s">
        <v>1529</v>
      </c>
      <c r="B893" t="str">
        <f>PROPER(Table1[[#This Row],[track_name]])</f>
        <v>Come Back Home - From "Purple Hearts"</v>
      </c>
      <c r="C893" t="s">
        <v>1530</v>
      </c>
      <c r="D893" t="str">
        <f>PROPER(Table1[[#This Row],[artist(s)_name]])</f>
        <v>Sofia Carson</v>
      </c>
      <c r="E893">
        <v>1</v>
      </c>
      <c r="F893" s="5">
        <f>IF(Table1[[#This Row],[Artist Count]]&gt;=4, "4+", Table1[[#This Row],[Artist Count]])</f>
        <v>1</v>
      </c>
      <c r="G893">
        <v>2022</v>
      </c>
      <c r="H893">
        <v>7</v>
      </c>
      <c r="I893">
        <v>12</v>
      </c>
      <c r="J893" s="4">
        <f>DATE(Table1[[#This Row],[Released Year]],Table1[[#This Row],[Released Month]],Table1[[#This Row],[Released Day]])</f>
        <v>44754</v>
      </c>
      <c r="K893">
        <v>367</v>
      </c>
      <c r="L893">
        <v>0</v>
      </c>
      <c r="M893" s="3">
        <v>97610446</v>
      </c>
      <c r="N893">
        <v>28</v>
      </c>
      <c r="O893">
        <v>67</v>
      </c>
      <c r="P893">
        <v>195</v>
      </c>
      <c r="Q893">
        <v>0</v>
      </c>
      <c r="R893">
        <v>0</v>
      </c>
      <c r="S893">
        <v>145</v>
      </c>
      <c r="T893" t="s">
        <v>73</v>
      </c>
      <c r="U893" t="s">
        <v>27</v>
      </c>
      <c r="V893">
        <v>56</v>
      </c>
      <c r="W893" t="str" cm="1">
        <f t="array" ref="W893">_xlfn.IFS(Table1[[#This Row],[Danceability %]]&lt;=35,"Low",Table1[[#This Row],[Danceability %]]&lt;=70,"Medium",Table1[[#This Row],[Danceability %]]&gt;70,"High")</f>
        <v>Medium</v>
      </c>
      <c r="X893">
        <v>43</v>
      </c>
      <c r="Y893">
        <v>53</v>
      </c>
      <c r="Z893" t="str" cm="1">
        <f t="array" ref="Z893">_xlfn.IFS(Table1[[#This Row],[Energy %]]&lt;=35,"Low",Table1[[#This Row],[Energy %]]&lt;=70,"Medium",Table1[[#This Row],[Energy %]]&gt;70,"High")</f>
        <v>Medium</v>
      </c>
      <c r="AA893">
        <v>24</v>
      </c>
      <c r="AB893" t="str" cm="1">
        <f t="array" ref="AB893">_xlfn.IFS(Table1[[#This Row],[Acousticness %]]&lt;=35,"Low",Table1[[#This Row],[Acousticness %]]&lt;=70,"Medium",Table1[[#This Row],[Acousticness %]]&gt;70,"High")</f>
        <v>Low</v>
      </c>
      <c r="AC893">
        <v>0</v>
      </c>
      <c r="AD893">
        <v>12</v>
      </c>
      <c r="AE893">
        <v>4</v>
      </c>
    </row>
    <row r="894" spans="1:31" x14ac:dyDescent="0.3">
      <c r="A894" t="s">
        <v>1531</v>
      </c>
      <c r="B894" t="str">
        <f>PROPER(Table1[[#This Row],[track_name]])</f>
        <v>El Rescate</v>
      </c>
      <c r="C894" t="s">
        <v>1532</v>
      </c>
      <c r="D894" t="str">
        <f>PROPER(Table1[[#This Row],[artist(s)_name]])</f>
        <v>Grupo Marca Registrada, Junior H</v>
      </c>
      <c r="E894">
        <v>2</v>
      </c>
      <c r="F894" s="5">
        <f>IF(Table1[[#This Row],[Artist Count]]&gt;=4, "4+", Table1[[#This Row],[Artist Count]])</f>
        <v>2</v>
      </c>
      <c r="G894">
        <v>2022</v>
      </c>
      <c r="H894">
        <v>7</v>
      </c>
      <c r="I894">
        <v>22</v>
      </c>
      <c r="J894" s="4">
        <f>DATE(Table1[[#This Row],[Released Year]],Table1[[#This Row],[Released Month]],Table1[[#This Row],[Released Day]])</f>
        <v>44764</v>
      </c>
      <c r="K894">
        <v>527</v>
      </c>
      <c r="L894">
        <v>4</v>
      </c>
      <c r="M894" s="3">
        <v>287278853</v>
      </c>
      <c r="N894">
        <v>10</v>
      </c>
      <c r="O894">
        <v>43</v>
      </c>
      <c r="P894">
        <v>3</v>
      </c>
      <c r="Q894">
        <v>1</v>
      </c>
      <c r="R894">
        <v>0</v>
      </c>
      <c r="S894">
        <v>99</v>
      </c>
      <c r="T894" t="s">
        <v>73</v>
      </c>
      <c r="U894" t="s">
        <v>39</v>
      </c>
      <c r="V894">
        <v>79</v>
      </c>
      <c r="W894" t="str" cm="1">
        <f t="array" ref="W894">_xlfn.IFS(Table1[[#This Row],[Danceability %]]&lt;=35,"Low",Table1[[#This Row],[Danceability %]]&lt;=70,"Medium",Table1[[#This Row],[Danceability %]]&gt;70,"High")</f>
        <v>High</v>
      </c>
      <c r="X894">
        <v>64</v>
      </c>
      <c r="Y894">
        <v>59</v>
      </c>
      <c r="Z894" t="str" cm="1">
        <f t="array" ref="Z894">_xlfn.IFS(Table1[[#This Row],[Energy %]]&lt;=35,"Low",Table1[[#This Row],[Energy %]]&lt;=70,"Medium",Table1[[#This Row],[Energy %]]&gt;70,"High")</f>
        <v>Medium</v>
      </c>
      <c r="AA894">
        <v>28</v>
      </c>
      <c r="AB894" t="str" cm="1">
        <f t="array" ref="AB894">_xlfn.IFS(Table1[[#This Row],[Acousticness %]]&lt;=35,"Low",Table1[[#This Row],[Acousticness %]]&lt;=70,"Medium",Table1[[#This Row],[Acousticness %]]&gt;70,"High")</f>
        <v>Low</v>
      </c>
      <c r="AC894">
        <v>0</v>
      </c>
      <c r="AD894">
        <v>11</v>
      </c>
      <c r="AE894">
        <v>14</v>
      </c>
    </row>
    <row r="895" spans="1:31" x14ac:dyDescent="0.3">
      <c r="A895" t="s">
        <v>1533</v>
      </c>
      <c r="B895" t="str">
        <f>PROPER(Table1[[#This Row],[track_name]])</f>
        <v>Heartless</v>
      </c>
      <c r="C895" t="s">
        <v>1048</v>
      </c>
      <c r="D895" t="str">
        <f>PROPER(Table1[[#This Row],[artist(s)_name]])</f>
        <v>Kanye West</v>
      </c>
      <c r="E895">
        <v>1</v>
      </c>
      <c r="F895" s="5">
        <f>IF(Table1[[#This Row],[Artist Count]]&gt;=4, "4+", Table1[[#This Row],[Artist Count]])</f>
        <v>1</v>
      </c>
      <c r="G895">
        <v>2008</v>
      </c>
      <c r="H895">
        <v>1</v>
      </c>
      <c r="I895">
        <v>1</v>
      </c>
      <c r="J895" s="4">
        <f>DATE(Table1[[#This Row],[Released Year]],Table1[[#This Row],[Released Month]],Table1[[#This Row],[Released Day]])</f>
        <v>39448</v>
      </c>
      <c r="K895">
        <v>17504</v>
      </c>
      <c r="L895">
        <v>34</v>
      </c>
      <c r="M895" s="3">
        <v>887906111</v>
      </c>
      <c r="N895">
        <v>63</v>
      </c>
      <c r="O895">
        <v>39</v>
      </c>
      <c r="P895" s="1">
        <v>1315</v>
      </c>
      <c r="Q895">
        <v>0</v>
      </c>
      <c r="R895">
        <v>2</v>
      </c>
      <c r="S895">
        <v>88</v>
      </c>
      <c r="T895" t="s">
        <v>131</v>
      </c>
      <c r="U895" t="s">
        <v>39</v>
      </c>
      <c r="V895">
        <v>79</v>
      </c>
      <c r="W895" t="str" cm="1">
        <f t="array" ref="W895">_xlfn.IFS(Table1[[#This Row],[Danceability %]]&lt;=35,"Low",Table1[[#This Row],[Danceability %]]&lt;=70,"Medium",Table1[[#This Row],[Danceability %]]&gt;70,"High")</f>
        <v>High</v>
      </c>
      <c r="X895">
        <v>66</v>
      </c>
      <c r="Y895">
        <v>65</v>
      </c>
      <c r="Z895" t="str" cm="1">
        <f t="array" ref="Z895">_xlfn.IFS(Table1[[#This Row],[Energy %]]&lt;=35,"Low",Table1[[#This Row],[Energy %]]&lt;=70,"Medium",Table1[[#This Row],[Energy %]]&gt;70,"High")</f>
        <v>Medium</v>
      </c>
      <c r="AA895">
        <v>5</v>
      </c>
      <c r="AB895" t="str" cm="1">
        <f t="array" ref="AB895">_xlfn.IFS(Table1[[#This Row],[Acousticness %]]&lt;=35,"Low",Table1[[#This Row],[Acousticness %]]&lt;=70,"Medium",Table1[[#This Row],[Acousticness %]]&gt;70,"High")</f>
        <v>Low</v>
      </c>
      <c r="AC895">
        <v>0</v>
      </c>
      <c r="AD895">
        <v>25</v>
      </c>
      <c r="AE895">
        <v>14</v>
      </c>
    </row>
    <row r="896" spans="1:31" x14ac:dyDescent="0.3">
      <c r="A896" t="s">
        <v>1534</v>
      </c>
      <c r="B896" t="str">
        <f>PROPER(Table1[[#This Row],[track_name]])</f>
        <v>Stay With Me (With Justin Timberlake, Halsey, &amp; Pharrell)</v>
      </c>
      <c r="C896" t="s">
        <v>1535</v>
      </c>
      <c r="D896" t="str">
        <f>PROPER(Table1[[#This Row],[artist(s)_name]])</f>
        <v>Calvin Harris, Halsey, Pharrell Williams, Justin Timberlake</v>
      </c>
      <c r="E896">
        <v>4</v>
      </c>
      <c r="F896" s="5" t="str">
        <f>IF(Table1[[#This Row],[Artist Count]]&gt;=4, "4+", Table1[[#This Row],[Artist Count]])</f>
        <v>4+</v>
      </c>
      <c r="G896">
        <v>2022</v>
      </c>
      <c r="H896">
        <v>7</v>
      </c>
      <c r="I896">
        <v>15</v>
      </c>
      <c r="J896" s="4">
        <f>DATE(Table1[[#This Row],[Released Year]],Table1[[#This Row],[Released Month]],Table1[[#This Row],[Released Day]])</f>
        <v>44757</v>
      </c>
      <c r="K896">
        <v>3113</v>
      </c>
      <c r="L896">
        <v>0</v>
      </c>
      <c r="M896" s="3">
        <v>123473120</v>
      </c>
      <c r="N896">
        <v>54</v>
      </c>
      <c r="O896">
        <v>6</v>
      </c>
      <c r="P896">
        <v>124</v>
      </c>
      <c r="Q896">
        <v>1</v>
      </c>
      <c r="R896">
        <v>0</v>
      </c>
      <c r="S896">
        <v>126</v>
      </c>
      <c r="T896" t="s">
        <v>36</v>
      </c>
      <c r="U896" t="s">
        <v>27</v>
      </c>
      <c r="V896">
        <v>81</v>
      </c>
      <c r="W896" t="str" cm="1">
        <f t="array" ref="W896">_xlfn.IFS(Table1[[#This Row],[Danceability %]]&lt;=35,"Low",Table1[[#This Row],[Danceability %]]&lt;=70,"Medium",Table1[[#This Row],[Danceability %]]&gt;70,"High")</f>
        <v>High</v>
      </c>
      <c r="X896">
        <v>90</v>
      </c>
      <c r="Y896">
        <v>73</v>
      </c>
      <c r="Z896" t="str" cm="1">
        <f t="array" ref="Z896">_xlfn.IFS(Table1[[#This Row],[Energy %]]&lt;=35,"Low",Table1[[#This Row],[Energy %]]&lt;=70,"Medium",Table1[[#This Row],[Energy %]]&gt;70,"High")</f>
        <v>High</v>
      </c>
      <c r="AA896">
        <v>28</v>
      </c>
      <c r="AB896" t="str" cm="1">
        <f t="array" ref="AB896">_xlfn.IFS(Table1[[#This Row],[Acousticness %]]&lt;=35,"Low",Table1[[#This Row],[Acousticness %]]&lt;=70,"Medium",Table1[[#This Row],[Acousticness %]]&gt;70,"High")</f>
        <v>Low</v>
      </c>
      <c r="AC896">
        <v>0</v>
      </c>
      <c r="AD896">
        <v>29</v>
      </c>
      <c r="AE896">
        <v>4</v>
      </c>
    </row>
    <row r="897" spans="1:31" x14ac:dyDescent="0.3">
      <c r="A897" t="s">
        <v>1536</v>
      </c>
      <c r="B897" t="str">
        <f>PROPER(Table1[[#This Row],[track_name]])</f>
        <v>Siempre Pendientes</v>
      </c>
      <c r="C897" t="s">
        <v>1537</v>
      </c>
      <c r="D897" t="str">
        <f>PROPER(Table1[[#This Row],[artist(s)_name]])</f>
        <v>Peso Pluma, Luis R Conriquez</v>
      </c>
      <c r="E897">
        <v>2</v>
      </c>
      <c r="F897" s="5">
        <f>IF(Table1[[#This Row],[Artist Count]]&gt;=4, "4+", Table1[[#This Row],[Artist Count]])</f>
        <v>2</v>
      </c>
      <c r="G897">
        <v>2022</v>
      </c>
      <c r="H897">
        <v>8</v>
      </c>
      <c r="I897">
        <v>15</v>
      </c>
      <c r="J897" s="4">
        <f>DATE(Table1[[#This Row],[Released Year]],Table1[[#This Row],[Released Month]],Table1[[#This Row],[Released Day]])</f>
        <v>44788</v>
      </c>
      <c r="K897">
        <v>685</v>
      </c>
      <c r="L897">
        <v>5</v>
      </c>
      <c r="M897" s="3">
        <v>295152154</v>
      </c>
      <c r="N897">
        <v>15</v>
      </c>
      <c r="O897">
        <v>79</v>
      </c>
      <c r="P897">
        <v>4</v>
      </c>
      <c r="Q897">
        <v>2</v>
      </c>
      <c r="R897">
        <v>0</v>
      </c>
      <c r="S897">
        <v>136</v>
      </c>
      <c r="U897" t="s">
        <v>27</v>
      </c>
      <c r="V897">
        <v>77</v>
      </c>
      <c r="W897" t="str" cm="1">
        <f t="array" ref="W897">_xlfn.IFS(Table1[[#This Row],[Danceability %]]&lt;=35,"Low",Table1[[#This Row],[Danceability %]]&lt;=70,"Medium",Table1[[#This Row],[Danceability %]]&gt;70,"High")</f>
        <v>High</v>
      </c>
      <c r="X897">
        <v>71</v>
      </c>
      <c r="Y897">
        <v>75</v>
      </c>
      <c r="Z897" t="str" cm="1">
        <f t="array" ref="Z897">_xlfn.IFS(Table1[[#This Row],[Energy %]]&lt;=35,"Low",Table1[[#This Row],[Energy %]]&lt;=70,"Medium",Table1[[#This Row],[Energy %]]&gt;70,"High")</f>
        <v>High</v>
      </c>
      <c r="AA897">
        <v>33</v>
      </c>
      <c r="AB897" t="str" cm="1">
        <f t="array" ref="AB897">_xlfn.IFS(Table1[[#This Row],[Acousticness %]]&lt;=35,"Low",Table1[[#This Row],[Acousticness %]]&lt;=70,"Medium",Table1[[#This Row],[Acousticness %]]&gt;70,"High")</f>
        <v>Low</v>
      </c>
      <c r="AC897">
        <v>1</v>
      </c>
      <c r="AD897">
        <v>13</v>
      </c>
      <c r="AE897">
        <v>4</v>
      </c>
    </row>
    <row r="898" spans="1:31" x14ac:dyDescent="0.3">
      <c r="A898" t="s">
        <v>1538</v>
      </c>
      <c r="B898" t="str">
        <f>PROPER(Table1[[#This Row],[track_name]])</f>
        <v>Jgl</v>
      </c>
      <c r="C898" t="s">
        <v>1539</v>
      </c>
      <c r="D898" t="str">
        <f>PROPER(Table1[[#This Row],[artist(s)_name]])</f>
        <v>Luis R Conriquez, La Adictiva</v>
      </c>
      <c r="E898">
        <v>2</v>
      </c>
      <c r="F898" s="5">
        <f>IF(Table1[[#This Row],[Artist Count]]&gt;=4, "4+", Table1[[#This Row],[Artist Count]])</f>
        <v>2</v>
      </c>
      <c r="G898">
        <v>2022</v>
      </c>
      <c r="H898">
        <v>2</v>
      </c>
      <c r="I898">
        <v>18</v>
      </c>
      <c r="J898" s="4">
        <f>DATE(Table1[[#This Row],[Released Year]],Table1[[#This Row],[Released Month]],Table1[[#This Row],[Released Day]])</f>
        <v>44610</v>
      </c>
      <c r="K898">
        <v>782</v>
      </c>
      <c r="L898">
        <v>9</v>
      </c>
      <c r="M898" s="3">
        <v>323455692</v>
      </c>
      <c r="N898">
        <v>15</v>
      </c>
      <c r="O898">
        <v>33</v>
      </c>
      <c r="P898">
        <v>6</v>
      </c>
      <c r="Q898">
        <v>1</v>
      </c>
      <c r="R898">
        <v>0</v>
      </c>
      <c r="S898">
        <v>113</v>
      </c>
      <c r="T898" t="s">
        <v>64</v>
      </c>
      <c r="U898" t="s">
        <v>27</v>
      </c>
      <c r="V898">
        <v>70</v>
      </c>
      <c r="W898" t="str" cm="1">
        <f t="array" ref="W898">_xlfn.IFS(Table1[[#This Row],[Danceability %]]&lt;=35,"Low",Table1[[#This Row],[Danceability %]]&lt;=70,"Medium",Table1[[#This Row],[Danceability %]]&gt;70,"High")</f>
        <v>Medium</v>
      </c>
      <c r="X898">
        <v>97</v>
      </c>
      <c r="Y898">
        <v>59</v>
      </c>
      <c r="Z898" t="str" cm="1">
        <f t="array" ref="Z898">_xlfn.IFS(Table1[[#This Row],[Energy %]]&lt;=35,"Low",Table1[[#This Row],[Energy %]]&lt;=70,"Medium",Table1[[#This Row],[Energy %]]&gt;70,"High")</f>
        <v>Medium</v>
      </c>
      <c r="AA898">
        <v>55</v>
      </c>
      <c r="AB898" t="str" cm="1">
        <f t="array" ref="AB898">_xlfn.IFS(Table1[[#This Row],[Acousticness %]]&lt;=35,"Low",Table1[[#This Row],[Acousticness %]]&lt;=70,"Medium",Table1[[#This Row],[Acousticness %]]&gt;70,"High")</f>
        <v>Medium</v>
      </c>
      <c r="AC898">
        <v>0</v>
      </c>
      <c r="AD898">
        <v>27</v>
      </c>
      <c r="AE898">
        <v>12</v>
      </c>
    </row>
    <row r="899" spans="1:31" x14ac:dyDescent="0.3">
      <c r="A899" t="s">
        <v>1540</v>
      </c>
      <c r="B899" t="str">
        <f>PROPER(Table1[[#This Row],[track_name]])</f>
        <v>Don'T You Worry</v>
      </c>
      <c r="C899" t="s">
        <v>1541</v>
      </c>
      <c r="D899" t="str">
        <f>PROPER(Table1[[#This Row],[artist(s)_name]])</f>
        <v>David Guetta, Shakira, Black Eyed Peas</v>
      </c>
      <c r="E899">
        <v>3</v>
      </c>
      <c r="F899" s="5">
        <f>IF(Table1[[#This Row],[Artist Count]]&gt;=4, "4+", Table1[[#This Row],[Artist Count]])</f>
        <v>3</v>
      </c>
      <c r="G899">
        <v>2022</v>
      </c>
      <c r="H899">
        <v>6</v>
      </c>
      <c r="I899">
        <v>16</v>
      </c>
      <c r="J899" s="4">
        <f>DATE(Table1[[#This Row],[Released Year]],Table1[[#This Row],[Released Month]],Table1[[#This Row],[Released Day]])</f>
        <v>44728</v>
      </c>
      <c r="K899">
        <v>2442</v>
      </c>
      <c r="L899">
        <v>0</v>
      </c>
      <c r="M899" s="3">
        <v>240918092</v>
      </c>
      <c r="N899">
        <v>81</v>
      </c>
      <c r="O899">
        <v>4</v>
      </c>
      <c r="P899">
        <v>248</v>
      </c>
      <c r="Q899">
        <v>1</v>
      </c>
      <c r="R899">
        <v>6</v>
      </c>
      <c r="S899">
        <v>132</v>
      </c>
      <c r="T899" t="s">
        <v>26</v>
      </c>
      <c r="U899" t="s">
        <v>27</v>
      </c>
      <c r="V899">
        <v>82</v>
      </c>
      <c r="W899" t="str" cm="1">
        <f t="array" ref="W899">_xlfn.IFS(Table1[[#This Row],[Danceability %]]&lt;=35,"Low",Table1[[#This Row],[Danceability %]]&lt;=70,"Medium",Table1[[#This Row],[Danceability %]]&gt;70,"High")</f>
        <v>High</v>
      </c>
      <c r="X899">
        <v>49</v>
      </c>
      <c r="Y899">
        <v>88</v>
      </c>
      <c r="Z899" t="str" cm="1">
        <f t="array" ref="Z899">_xlfn.IFS(Table1[[#This Row],[Energy %]]&lt;=35,"Low",Table1[[#This Row],[Energy %]]&lt;=70,"Medium",Table1[[#This Row],[Energy %]]&gt;70,"High")</f>
        <v>High</v>
      </c>
      <c r="AA899">
        <v>20</v>
      </c>
      <c r="AB899" t="str" cm="1">
        <f t="array" ref="AB899">_xlfn.IFS(Table1[[#This Row],[Acousticness %]]&lt;=35,"Low",Table1[[#This Row],[Acousticness %]]&lt;=70,"Medium",Table1[[#This Row],[Acousticness %]]&gt;70,"High")</f>
        <v>Low</v>
      </c>
      <c r="AC899">
        <v>0</v>
      </c>
      <c r="AD899">
        <v>21</v>
      </c>
      <c r="AE899">
        <v>3</v>
      </c>
    </row>
    <row r="900" spans="1:31" x14ac:dyDescent="0.3">
      <c r="A900" t="s">
        <v>1542</v>
      </c>
      <c r="B900" t="str">
        <f>PROPER(Table1[[#This Row],[track_name]])</f>
        <v>Pipoco</v>
      </c>
      <c r="C900" t="s">
        <v>1543</v>
      </c>
      <c r="D900" t="str">
        <f>PROPER(Table1[[#This Row],[artist(s)_name]])</f>
        <v>Melody, Ana Castela, Dj Chris No Beat</v>
      </c>
      <c r="E900">
        <v>3</v>
      </c>
      <c r="F900" s="5">
        <f>IF(Table1[[#This Row],[Artist Count]]&gt;=4, "4+", Table1[[#This Row],[Artist Count]])</f>
        <v>3</v>
      </c>
      <c r="G900">
        <v>2022</v>
      </c>
      <c r="H900">
        <v>5</v>
      </c>
      <c r="I900">
        <v>20</v>
      </c>
      <c r="J900" s="4">
        <f>DATE(Table1[[#This Row],[Released Year]],Table1[[#This Row],[Released Month]],Table1[[#This Row],[Released Day]])</f>
        <v>44701</v>
      </c>
      <c r="K900">
        <v>1112</v>
      </c>
      <c r="L900">
        <v>4</v>
      </c>
      <c r="M900" s="3">
        <v>191873381</v>
      </c>
      <c r="N900">
        <v>22</v>
      </c>
      <c r="O900">
        <v>2</v>
      </c>
      <c r="P900">
        <v>65</v>
      </c>
      <c r="Q900">
        <v>1</v>
      </c>
      <c r="R900">
        <v>3</v>
      </c>
      <c r="S900">
        <v>135</v>
      </c>
      <c r="T900" t="s">
        <v>64</v>
      </c>
      <c r="U900" t="s">
        <v>27</v>
      </c>
      <c r="V900">
        <v>77</v>
      </c>
      <c r="W900" t="str" cm="1">
        <f t="array" ref="W900">_xlfn.IFS(Table1[[#This Row],[Danceability %]]&lt;=35,"Low",Table1[[#This Row],[Danceability %]]&lt;=70,"Medium",Table1[[#This Row],[Danceability %]]&gt;70,"High")</f>
        <v>High</v>
      </c>
      <c r="X900">
        <v>74</v>
      </c>
      <c r="Y900">
        <v>74</v>
      </c>
      <c r="Z900" t="str" cm="1">
        <f t="array" ref="Z900">_xlfn.IFS(Table1[[#This Row],[Energy %]]&lt;=35,"Low",Table1[[#This Row],[Energy %]]&lt;=70,"Medium",Table1[[#This Row],[Energy %]]&gt;70,"High")</f>
        <v>High</v>
      </c>
      <c r="AA900">
        <v>47</v>
      </c>
      <c r="AB900" t="str" cm="1">
        <f t="array" ref="AB900">_xlfn.IFS(Table1[[#This Row],[Acousticness %]]&lt;=35,"Low",Table1[[#This Row],[Acousticness %]]&lt;=70,"Medium",Table1[[#This Row],[Acousticness %]]&gt;70,"High")</f>
        <v>Medium</v>
      </c>
      <c r="AC900">
        <v>0</v>
      </c>
      <c r="AD900">
        <v>34</v>
      </c>
      <c r="AE900">
        <v>8</v>
      </c>
    </row>
    <row r="901" spans="1:31" x14ac:dyDescent="0.3">
      <c r="A901" t="s">
        <v>1544</v>
      </c>
      <c r="B901" t="str">
        <f>PROPER(Table1[[#This Row],[track_name]])</f>
        <v>Hold Me Closer</v>
      </c>
      <c r="C901" t="s">
        <v>1545</v>
      </c>
      <c r="D901" t="str">
        <f>PROPER(Table1[[#This Row],[artist(s)_name]])</f>
        <v>Elton John, Britney Spears</v>
      </c>
      <c r="E901">
        <v>2</v>
      </c>
      <c r="F901" s="5">
        <f>IF(Table1[[#This Row],[Artist Count]]&gt;=4, "4+", Table1[[#This Row],[Artist Count]])</f>
        <v>2</v>
      </c>
      <c r="G901">
        <v>2017</v>
      </c>
      <c r="H901">
        <v>11</v>
      </c>
      <c r="I901">
        <v>10</v>
      </c>
      <c r="J901" s="4">
        <f>DATE(Table1[[#This Row],[Released Year]],Table1[[#This Row],[Released Month]],Table1[[#This Row],[Released Day]])</f>
        <v>43049</v>
      </c>
      <c r="K901">
        <v>4967</v>
      </c>
      <c r="L901">
        <v>0</v>
      </c>
      <c r="M901" s="3">
        <v>284216603</v>
      </c>
      <c r="N901">
        <v>165</v>
      </c>
      <c r="O901">
        <v>10</v>
      </c>
      <c r="P901">
        <v>177</v>
      </c>
      <c r="Q901">
        <v>4</v>
      </c>
      <c r="R901">
        <v>73</v>
      </c>
      <c r="S901">
        <v>126</v>
      </c>
      <c r="U901" t="s">
        <v>27</v>
      </c>
      <c r="V901">
        <v>67</v>
      </c>
      <c r="W901" t="str" cm="1">
        <f t="array" ref="W901">_xlfn.IFS(Table1[[#This Row],[Danceability %]]&lt;=35,"Low",Table1[[#This Row],[Danceability %]]&lt;=70,"Medium",Table1[[#This Row],[Danceability %]]&gt;70,"High")</f>
        <v>Medium</v>
      </c>
      <c r="X901">
        <v>49</v>
      </c>
      <c r="Y901">
        <v>77</v>
      </c>
      <c r="Z901" t="str" cm="1">
        <f t="array" ref="Z901">_xlfn.IFS(Table1[[#This Row],[Energy %]]&lt;=35,"Low",Table1[[#This Row],[Energy %]]&lt;=70,"Medium",Table1[[#This Row],[Energy %]]&gt;70,"High")</f>
        <v>High</v>
      </c>
      <c r="AA901">
        <v>11</v>
      </c>
      <c r="AB901" t="str" cm="1">
        <f t="array" ref="AB901">_xlfn.IFS(Table1[[#This Row],[Acousticness %]]&lt;=35,"Low",Table1[[#This Row],[Acousticness %]]&lt;=70,"Medium",Table1[[#This Row],[Acousticness %]]&gt;70,"High")</f>
        <v>Low</v>
      </c>
      <c r="AC901">
        <v>0</v>
      </c>
      <c r="AD901">
        <v>19</v>
      </c>
      <c r="AE901">
        <v>11</v>
      </c>
    </row>
    <row r="902" spans="1:31" x14ac:dyDescent="0.3">
      <c r="A902" t="s">
        <v>1546</v>
      </c>
      <c r="B902" t="str">
        <f>PROPER(Table1[[#This Row],[track_name]])</f>
        <v>Forget Me</v>
      </c>
      <c r="C902" t="s">
        <v>197</v>
      </c>
      <c r="D902" t="str">
        <f>PROPER(Table1[[#This Row],[artist(s)_name]])</f>
        <v>Lewis Capaldi</v>
      </c>
      <c r="E902">
        <v>1</v>
      </c>
      <c r="F902" s="5">
        <f>IF(Table1[[#This Row],[Artist Count]]&gt;=4, "4+", Table1[[#This Row],[Artist Count]])</f>
        <v>1</v>
      </c>
      <c r="G902">
        <v>2022</v>
      </c>
      <c r="H902">
        <v>9</v>
      </c>
      <c r="I902">
        <v>9</v>
      </c>
      <c r="J902" s="4">
        <f>DATE(Table1[[#This Row],[Released Year]],Table1[[#This Row],[Released Month]],Table1[[#This Row],[Released Day]])</f>
        <v>44813</v>
      </c>
      <c r="K902">
        <v>2520</v>
      </c>
      <c r="L902">
        <v>4</v>
      </c>
      <c r="M902" s="3">
        <v>239411309</v>
      </c>
      <c r="N902">
        <v>93</v>
      </c>
      <c r="O902">
        <v>95</v>
      </c>
      <c r="P902">
        <v>84</v>
      </c>
      <c r="Q902">
        <v>9</v>
      </c>
      <c r="R902">
        <v>202</v>
      </c>
      <c r="S902">
        <v>102</v>
      </c>
      <c r="T902" t="s">
        <v>30</v>
      </c>
      <c r="U902" t="s">
        <v>39</v>
      </c>
      <c r="V902">
        <v>67</v>
      </c>
      <c r="W902" t="str" cm="1">
        <f t="array" ref="W902">_xlfn.IFS(Table1[[#This Row],[Danceability %]]&lt;=35,"Low",Table1[[#This Row],[Danceability %]]&lt;=70,"Medium",Table1[[#This Row],[Danceability %]]&gt;70,"High")</f>
        <v>Medium</v>
      </c>
      <c r="X902">
        <v>72</v>
      </c>
      <c r="Y902">
        <v>74</v>
      </c>
      <c r="Z902" t="str" cm="1">
        <f t="array" ref="Z902">_xlfn.IFS(Table1[[#This Row],[Energy %]]&lt;=35,"Low",Table1[[#This Row],[Energy %]]&lt;=70,"Medium",Table1[[#This Row],[Energy %]]&gt;70,"High")</f>
        <v>High</v>
      </c>
      <c r="AA902">
        <v>30</v>
      </c>
      <c r="AB902" t="str" cm="1">
        <f t="array" ref="AB902">_xlfn.IFS(Table1[[#This Row],[Acousticness %]]&lt;=35,"Low",Table1[[#This Row],[Acousticness %]]&lt;=70,"Medium",Table1[[#This Row],[Acousticness %]]&gt;70,"High")</f>
        <v>Low</v>
      </c>
      <c r="AC902">
        <v>0</v>
      </c>
      <c r="AD902">
        <v>36</v>
      </c>
      <c r="AE902">
        <v>4</v>
      </c>
    </row>
    <row r="903" spans="1:31" x14ac:dyDescent="0.3">
      <c r="A903" t="s">
        <v>1547</v>
      </c>
      <c r="B903" t="str">
        <f>PROPER(Table1[[#This Row],[track_name]])</f>
        <v>After Like</v>
      </c>
      <c r="C903" t="s">
        <v>506</v>
      </c>
      <c r="D903" t="str">
        <f>PROPER(Table1[[#This Row],[artist(s)_name]])</f>
        <v>Ive</v>
      </c>
      <c r="E903">
        <v>1</v>
      </c>
      <c r="F903" s="5">
        <f>IF(Table1[[#This Row],[Artist Count]]&gt;=4, "4+", Table1[[#This Row],[Artist Count]])</f>
        <v>1</v>
      </c>
      <c r="G903">
        <v>2022</v>
      </c>
      <c r="H903">
        <v>8</v>
      </c>
      <c r="I903">
        <v>22</v>
      </c>
      <c r="J903" s="4">
        <f>DATE(Table1[[#This Row],[Released Year]],Table1[[#This Row],[Released Month]],Table1[[#This Row],[Released Day]])</f>
        <v>44795</v>
      </c>
      <c r="K903">
        <v>767</v>
      </c>
      <c r="L903">
        <v>12</v>
      </c>
      <c r="M903" s="3">
        <v>265548837</v>
      </c>
      <c r="N903">
        <v>20</v>
      </c>
      <c r="O903">
        <v>129</v>
      </c>
      <c r="P903">
        <v>11</v>
      </c>
      <c r="Q903">
        <v>0</v>
      </c>
      <c r="R903">
        <v>12</v>
      </c>
      <c r="S903">
        <v>125</v>
      </c>
      <c r="U903" t="s">
        <v>27</v>
      </c>
      <c r="V903">
        <v>68</v>
      </c>
      <c r="W903" t="str" cm="1">
        <f t="array" ref="W903">_xlfn.IFS(Table1[[#This Row],[Danceability %]]&lt;=35,"Low",Table1[[#This Row],[Danceability %]]&lt;=70,"Medium",Table1[[#This Row],[Danceability %]]&gt;70,"High")</f>
        <v>Medium</v>
      </c>
      <c r="X903">
        <v>80</v>
      </c>
      <c r="Y903">
        <v>92</v>
      </c>
      <c r="Z903" t="str" cm="1">
        <f t="array" ref="Z903">_xlfn.IFS(Table1[[#This Row],[Energy %]]&lt;=35,"Low",Table1[[#This Row],[Energy %]]&lt;=70,"Medium",Table1[[#This Row],[Energy %]]&gt;70,"High")</f>
        <v>High</v>
      </c>
      <c r="AA903">
        <v>10</v>
      </c>
      <c r="AB903" t="str" cm="1">
        <f t="array" ref="AB903">_xlfn.IFS(Table1[[#This Row],[Acousticness %]]&lt;=35,"Low",Table1[[#This Row],[Acousticness %]]&lt;=70,"Medium",Table1[[#This Row],[Acousticness %]]&gt;70,"High")</f>
        <v>Low</v>
      </c>
      <c r="AC903">
        <v>0</v>
      </c>
      <c r="AD903">
        <v>9</v>
      </c>
      <c r="AE903">
        <v>12</v>
      </c>
    </row>
    <row r="904" spans="1:31" x14ac:dyDescent="0.3">
      <c r="A904" t="s">
        <v>1548</v>
      </c>
      <c r="B904" t="str">
        <f>PROPER(Table1[[#This Row],[track_name]])</f>
        <v>Bound 2</v>
      </c>
      <c r="C904" t="s">
        <v>1048</v>
      </c>
      <c r="D904" t="str">
        <f>PROPER(Table1[[#This Row],[artist(s)_name]])</f>
        <v>Kanye West</v>
      </c>
      <c r="E904">
        <v>1</v>
      </c>
      <c r="F904" s="5">
        <f>IF(Table1[[#This Row],[Artist Count]]&gt;=4, "4+", Table1[[#This Row],[Artist Count]])</f>
        <v>1</v>
      </c>
      <c r="G904">
        <v>2013</v>
      </c>
      <c r="H904">
        <v>1</v>
      </c>
      <c r="I904">
        <v>1</v>
      </c>
      <c r="J904" s="4">
        <f>DATE(Table1[[#This Row],[Released Year]],Table1[[#This Row],[Released Month]],Table1[[#This Row],[Released Day]])</f>
        <v>41275</v>
      </c>
      <c r="K904">
        <v>19806</v>
      </c>
      <c r="L904">
        <v>7</v>
      </c>
      <c r="M904" s="3">
        <v>703301727</v>
      </c>
      <c r="N904">
        <v>33</v>
      </c>
      <c r="O904">
        <v>11</v>
      </c>
      <c r="P904">
        <v>274</v>
      </c>
      <c r="Q904">
        <v>0</v>
      </c>
      <c r="R904">
        <v>0</v>
      </c>
      <c r="S904">
        <v>149</v>
      </c>
      <c r="T904" t="s">
        <v>30</v>
      </c>
      <c r="U904" t="s">
        <v>27</v>
      </c>
      <c r="V904">
        <v>37</v>
      </c>
      <c r="W904" t="str" cm="1">
        <f t="array" ref="W904">_xlfn.IFS(Table1[[#This Row],[Danceability %]]&lt;=35,"Low",Table1[[#This Row],[Danceability %]]&lt;=70,"Medium",Table1[[#This Row],[Danceability %]]&gt;70,"High")</f>
        <v>Medium</v>
      </c>
      <c r="X904">
        <v>28</v>
      </c>
      <c r="Y904">
        <v>66</v>
      </c>
      <c r="Z904" t="str" cm="1">
        <f t="array" ref="Z904">_xlfn.IFS(Table1[[#This Row],[Energy %]]&lt;=35,"Low",Table1[[#This Row],[Energy %]]&lt;=70,"Medium",Table1[[#This Row],[Energy %]]&gt;70,"High")</f>
        <v>Medium</v>
      </c>
      <c r="AA904">
        <v>14</v>
      </c>
      <c r="AB904" t="str" cm="1">
        <f t="array" ref="AB904">_xlfn.IFS(Table1[[#This Row],[Acousticness %]]&lt;=35,"Low",Table1[[#This Row],[Acousticness %]]&lt;=70,"Medium",Table1[[#This Row],[Acousticness %]]&gt;70,"High")</f>
        <v>Low</v>
      </c>
      <c r="AC904">
        <v>0</v>
      </c>
      <c r="AD904">
        <v>9</v>
      </c>
      <c r="AE904">
        <v>5</v>
      </c>
    </row>
    <row r="905" spans="1:31" x14ac:dyDescent="0.3">
      <c r="A905" t="s">
        <v>1549</v>
      </c>
      <c r="B905" t="str">
        <f>PROPER(Table1[[#This Row],[track_name]])</f>
        <v>B.O.T.A. (Baddest Of Them All) - Edit</v>
      </c>
      <c r="C905" t="s">
        <v>1550</v>
      </c>
      <c r="D905" t="str">
        <f>PROPER(Table1[[#This Row],[artist(s)_name]])</f>
        <v>Interplanetary Criminal, Eliza Rose</v>
      </c>
      <c r="E905">
        <v>2</v>
      </c>
      <c r="F905" s="5">
        <f>IF(Table1[[#This Row],[Artist Count]]&gt;=4, "4+", Table1[[#This Row],[Artist Count]])</f>
        <v>2</v>
      </c>
      <c r="G905">
        <v>2022</v>
      </c>
      <c r="H905">
        <v>6</v>
      </c>
      <c r="I905">
        <v>15</v>
      </c>
      <c r="J905" s="4">
        <f>DATE(Table1[[#This Row],[Released Year]],Table1[[#This Row],[Released Month]],Table1[[#This Row],[Released Day]])</f>
        <v>44727</v>
      </c>
      <c r="K905">
        <v>5153</v>
      </c>
      <c r="L905">
        <v>6</v>
      </c>
      <c r="M905" s="3">
        <v>244585109</v>
      </c>
      <c r="N905">
        <v>102</v>
      </c>
      <c r="O905">
        <v>53</v>
      </c>
      <c r="P905">
        <v>113</v>
      </c>
      <c r="Q905">
        <v>12</v>
      </c>
      <c r="R905">
        <v>0</v>
      </c>
      <c r="S905">
        <v>137</v>
      </c>
      <c r="U905" t="s">
        <v>27</v>
      </c>
      <c r="V905">
        <v>74</v>
      </c>
      <c r="W905" t="str" cm="1">
        <f t="array" ref="W905">_xlfn.IFS(Table1[[#This Row],[Danceability %]]&lt;=35,"Low",Table1[[#This Row],[Danceability %]]&lt;=70,"Medium",Table1[[#This Row],[Danceability %]]&gt;70,"High")</f>
        <v>High</v>
      </c>
      <c r="X905">
        <v>71</v>
      </c>
      <c r="Y905">
        <v>89</v>
      </c>
      <c r="Z905" t="str" cm="1">
        <f t="array" ref="Z905">_xlfn.IFS(Table1[[#This Row],[Energy %]]&lt;=35,"Low",Table1[[#This Row],[Energy %]]&lt;=70,"Medium",Table1[[#This Row],[Energy %]]&gt;70,"High")</f>
        <v>High</v>
      </c>
      <c r="AA905">
        <v>24</v>
      </c>
      <c r="AB905" t="str" cm="1">
        <f t="array" ref="AB905">_xlfn.IFS(Table1[[#This Row],[Acousticness %]]&lt;=35,"Low",Table1[[#This Row],[Acousticness %]]&lt;=70,"Medium",Table1[[#This Row],[Acousticness %]]&gt;70,"High")</f>
        <v>Low</v>
      </c>
      <c r="AC905">
        <v>61</v>
      </c>
      <c r="AD905">
        <v>15</v>
      </c>
      <c r="AE905">
        <v>5</v>
      </c>
    </row>
    <row r="906" spans="1:31" x14ac:dyDescent="0.3">
      <c r="A906" t="s">
        <v>1551</v>
      </c>
      <c r="B906" t="str">
        <f>PROPER(Table1[[#This Row],[track_name]])</f>
        <v>Talk That Talk</v>
      </c>
      <c r="C906" t="s">
        <v>1068</v>
      </c>
      <c r="D906" t="str">
        <f>PROPER(Table1[[#This Row],[artist(s)_name]])</f>
        <v>Twice</v>
      </c>
      <c r="E906">
        <v>1</v>
      </c>
      <c r="F906" s="5">
        <f>IF(Table1[[#This Row],[Artist Count]]&gt;=4, "4+", Table1[[#This Row],[Artist Count]])</f>
        <v>1</v>
      </c>
      <c r="G906">
        <v>2022</v>
      </c>
      <c r="H906">
        <v>8</v>
      </c>
      <c r="I906">
        <v>26</v>
      </c>
      <c r="J906" s="4">
        <f>DATE(Table1[[#This Row],[Released Year]],Table1[[#This Row],[Released Month]],Table1[[#This Row],[Released Day]])</f>
        <v>44799</v>
      </c>
      <c r="K906">
        <v>615</v>
      </c>
      <c r="L906">
        <v>0</v>
      </c>
      <c r="M906" s="3">
        <v>189476119</v>
      </c>
      <c r="N906">
        <v>14</v>
      </c>
      <c r="O906">
        <v>77</v>
      </c>
      <c r="P906">
        <v>15</v>
      </c>
      <c r="Q906">
        <v>1</v>
      </c>
      <c r="R906">
        <v>2</v>
      </c>
      <c r="S906">
        <v>120</v>
      </c>
      <c r="T906" t="s">
        <v>215</v>
      </c>
      <c r="U906" t="s">
        <v>39</v>
      </c>
      <c r="V906">
        <v>77</v>
      </c>
      <c r="W906" t="str" cm="1">
        <f t="array" ref="W906">_xlfn.IFS(Table1[[#This Row],[Danceability %]]&lt;=35,"Low",Table1[[#This Row],[Danceability %]]&lt;=70,"Medium",Table1[[#This Row],[Danceability %]]&gt;70,"High")</f>
        <v>High</v>
      </c>
      <c r="X906">
        <v>78</v>
      </c>
      <c r="Y906">
        <v>91</v>
      </c>
      <c r="Z906" t="str" cm="1">
        <f t="array" ref="Z906">_xlfn.IFS(Table1[[#This Row],[Energy %]]&lt;=35,"Low",Table1[[#This Row],[Energy %]]&lt;=70,"Medium",Table1[[#This Row],[Energy %]]&gt;70,"High")</f>
        <v>High</v>
      </c>
      <c r="AA906">
        <v>14</v>
      </c>
      <c r="AB906" t="str" cm="1">
        <f t="array" ref="AB906">_xlfn.IFS(Table1[[#This Row],[Acousticness %]]&lt;=35,"Low",Table1[[#This Row],[Acousticness %]]&lt;=70,"Medium",Table1[[#This Row],[Acousticness %]]&gt;70,"High")</f>
        <v>Low</v>
      </c>
      <c r="AC906">
        <v>0</v>
      </c>
      <c r="AD906">
        <v>33</v>
      </c>
      <c r="AE906">
        <v>12</v>
      </c>
    </row>
    <row r="907" spans="1:31" x14ac:dyDescent="0.3">
      <c r="A907" t="s">
        <v>1552</v>
      </c>
      <c r="B907" t="str">
        <f>PROPER(Table1[[#This Row],[track_name]])</f>
        <v>Billie Eilish.</v>
      </c>
      <c r="C907" t="s">
        <v>1553</v>
      </c>
      <c r="D907" t="str">
        <f>PROPER(Table1[[#This Row],[artist(s)_name]])</f>
        <v>Armani White</v>
      </c>
      <c r="E907">
        <v>1</v>
      </c>
      <c r="F907" s="5">
        <f>IF(Table1[[#This Row],[Artist Count]]&gt;=4, "4+", Table1[[#This Row],[Artist Count]])</f>
        <v>1</v>
      </c>
      <c r="G907">
        <v>2022</v>
      </c>
      <c r="H907">
        <v>1</v>
      </c>
      <c r="I907">
        <v>20</v>
      </c>
      <c r="J907" s="4">
        <f>DATE(Table1[[#This Row],[Released Year]],Table1[[#This Row],[Released Month]],Table1[[#This Row],[Released Day]])</f>
        <v>44581</v>
      </c>
      <c r="K907">
        <v>2537</v>
      </c>
      <c r="L907">
        <v>0</v>
      </c>
      <c r="M907" s="3">
        <v>277132266</v>
      </c>
      <c r="N907">
        <v>49</v>
      </c>
      <c r="O907">
        <v>1</v>
      </c>
      <c r="P907">
        <v>67</v>
      </c>
      <c r="Q907">
        <v>11</v>
      </c>
      <c r="R907">
        <v>1</v>
      </c>
      <c r="S907">
        <v>100</v>
      </c>
      <c r="T907" t="s">
        <v>30</v>
      </c>
      <c r="U907" t="s">
        <v>27</v>
      </c>
      <c r="V907">
        <v>90</v>
      </c>
      <c r="W907" t="str" cm="1">
        <f t="array" ref="W907">_xlfn.IFS(Table1[[#This Row],[Danceability %]]&lt;=35,"Low",Table1[[#This Row],[Danceability %]]&lt;=70,"Medium",Table1[[#This Row],[Danceability %]]&gt;70,"High")</f>
        <v>High</v>
      </c>
      <c r="X907">
        <v>75</v>
      </c>
      <c r="Y907">
        <v>50</v>
      </c>
      <c r="Z907" t="str" cm="1">
        <f t="array" ref="Z907">_xlfn.IFS(Table1[[#This Row],[Energy %]]&lt;=35,"Low",Table1[[#This Row],[Energy %]]&lt;=70,"Medium",Table1[[#This Row],[Energy %]]&gt;70,"High")</f>
        <v>Medium</v>
      </c>
      <c r="AA907">
        <v>11</v>
      </c>
      <c r="AB907" t="str" cm="1">
        <f t="array" ref="AB907">_xlfn.IFS(Table1[[#This Row],[Acousticness %]]&lt;=35,"Low",Table1[[#This Row],[Acousticness %]]&lt;=70,"Medium",Table1[[#This Row],[Acousticness %]]&gt;70,"High")</f>
        <v>Low</v>
      </c>
      <c r="AC907">
        <v>0</v>
      </c>
      <c r="AD907">
        <v>9</v>
      </c>
      <c r="AE907">
        <v>26</v>
      </c>
    </row>
    <row r="908" spans="1:31" x14ac:dyDescent="0.3">
      <c r="A908" t="s">
        <v>1554</v>
      </c>
      <c r="B908" t="str">
        <f>PROPER(Table1[[#This Row],[track_name]])</f>
        <v>Ferxxo 100</v>
      </c>
      <c r="C908" t="s">
        <v>267</v>
      </c>
      <c r="D908" t="str">
        <f>PROPER(Table1[[#This Row],[artist(s)_name]])</f>
        <v>Feid</v>
      </c>
      <c r="E908">
        <v>1</v>
      </c>
      <c r="F908" s="5">
        <f>IF(Table1[[#This Row],[Artist Count]]&gt;=4, "4+", Table1[[#This Row],[Artist Count]])</f>
        <v>1</v>
      </c>
      <c r="G908">
        <v>2022</v>
      </c>
      <c r="H908">
        <v>6</v>
      </c>
      <c r="I908">
        <v>3</v>
      </c>
      <c r="J908" s="4">
        <f>DATE(Table1[[#This Row],[Released Year]],Table1[[#This Row],[Released Month]],Table1[[#This Row],[Released Day]])</f>
        <v>44715</v>
      </c>
      <c r="K908">
        <v>1647</v>
      </c>
      <c r="L908">
        <v>30</v>
      </c>
      <c r="M908" s="3">
        <v>278920007</v>
      </c>
      <c r="N908">
        <v>20</v>
      </c>
      <c r="O908">
        <v>49</v>
      </c>
      <c r="P908">
        <v>23</v>
      </c>
      <c r="Q908">
        <v>2</v>
      </c>
      <c r="R908">
        <v>2</v>
      </c>
      <c r="S908">
        <v>164</v>
      </c>
      <c r="T908" t="s">
        <v>64</v>
      </c>
      <c r="U908" t="s">
        <v>39</v>
      </c>
      <c r="V908">
        <v>70</v>
      </c>
      <c r="W908" t="str" cm="1">
        <f t="array" ref="W908">_xlfn.IFS(Table1[[#This Row],[Danceability %]]&lt;=35,"Low",Table1[[#This Row],[Danceability %]]&lt;=70,"Medium",Table1[[#This Row],[Danceability %]]&gt;70,"High")</f>
        <v>Medium</v>
      </c>
      <c r="X908">
        <v>58</v>
      </c>
      <c r="Y908">
        <v>57</v>
      </c>
      <c r="Z908" t="str" cm="1">
        <f t="array" ref="Z908">_xlfn.IFS(Table1[[#This Row],[Energy %]]&lt;=35,"Low",Table1[[#This Row],[Energy %]]&lt;=70,"Medium",Table1[[#This Row],[Energy %]]&gt;70,"High")</f>
        <v>Medium</v>
      </c>
      <c r="AA908">
        <v>25</v>
      </c>
      <c r="AB908" t="str" cm="1">
        <f t="array" ref="AB908">_xlfn.IFS(Table1[[#This Row],[Acousticness %]]&lt;=35,"Low",Table1[[#This Row],[Acousticness %]]&lt;=70,"Medium",Table1[[#This Row],[Acousticness %]]&gt;70,"High")</f>
        <v>Low</v>
      </c>
      <c r="AC908">
        <v>0</v>
      </c>
      <c r="AD908">
        <v>15</v>
      </c>
      <c r="AE908">
        <v>7</v>
      </c>
    </row>
    <row r="909" spans="1:31" x14ac:dyDescent="0.3">
      <c r="A909" t="s">
        <v>1555</v>
      </c>
      <c r="B909" t="str">
        <f>PROPER(Table1[[#This Row],[track_name]])</f>
        <v>Ku Lo Sa - A Colors Show</v>
      </c>
      <c r="C909" t="s">
        <v>1556</v>
      </c>
      <c r="D909" t="str">
        <f>PROPER(Table1[[#This Row],[artist(s)_name]])</f>
        <v>Oxlade</v>
      </c>
      <c r="E909">
        <v>1</v>
      </c>
      <c r="F909" s="5">
        <f>IF(Table1[[#This Row],[Artist Count]]&gt;=4, "4+", Table1[[#This Row],[Artist Count]])</f>
        <v>1</v>
      </c>
      <c r="G909">
        <v>2022</v>
      </c>
      <c r="H909">
        <v>6</v>
      </c>
      <c r="I909">
        <v>10</v>
      </c>
      <c r="J909" s="4">
        <f>DATE(Table1[[#This Row],[Released Year]],Table1[[#This Row],[Released Month]],Table1[[#This Row],[Released Day]])</f>
        <v>44722</v>
      </c>
      <c r="K909">
        <v>2019</v>
      </c>
      <c r="L909">
        <v>8</v>
      </c>
      <c r="M909" s="3">
        <v>222410722</v>
      </c>
      <c r="N909">
        <v>117</v>
      </c>
      <c r="O909">
        <v>72</v>
      </c>
      <c r="P909">
        <v>107</v>
      </c>
      <c r="Q909">
        <v>1</v>
      </c>
      <c r="R909">
        <v>7</v>
      </c>
      <c r="S909">
        <v>93</v>
      </c>
      <c r="T909" t="s">
        <v>131</v>
      </c>
      <c r="U909" t="s">
        <v>39</v>
      </c>
      <c r="V909">
        <v>65</v>
      </c>
      <c r="W909" t="str" cm="1">
        <f t="array" ref="W909">_xlfn.IFS(Table1[[#This Row],[Danceability %]]&lt;=35,"Low",Table1[[#This Row],[Danceability %]]&lt;=70,"Medium",Table1[[#This Row],[Danceability %]]&gt;70,"High")</f>
        <v>Medium</v>
      </c>
      <c r="X909">
        <v>79</v>
      </c>
      <c r="Y909">
        <v>66</v>
      </c>
      <c r="Z909" t="str" cm="1">
        <f t="array" ref="Z909">_xlfn.IFS(Table1[[#This Row],[Energy %]]&lt;=35,"Low",Table1[[#This Row],[Energy %]]&lt;=70,"Medium",Table1[[#This Row],[Energy %]]&gt;70,"High")</f>
        <v>Medium</v>
      </c>
      <c r="AA909">
        <v>31</v>
      </c>
      <c r="AB909" t="str" cm="1">
        <f t="array" ref="AB909">_xlfn.IFS(Table1[[#This Row],[Acousticness %]]&lt;=35,"Low",Table1[[#This Row],[Acousticness %]]&lt;=70,"Medium",Table1[[#This Row],[Acousticness %]]&gt;70,"High")</f>
        <v>Low</v>
      </c>
      <c r="AC909">
        <v>0</v>
      </c>
      <c r="AD909">
        <v>22</v>
      </c>
      <c r="AE909">
        <v>7</v>
      </c>
    </row>
    <row r="910" spans="1:31" x14ac:dyDescent="0.3">
      <c r="A910" t="s">
        <v>1557</v>
      </c>
      <c r="B910" t="str">
        <f>PROPER(Table1[[#This Row],[track_name]])</f>
        <v>Prohibidox</v>
      </c>
      <c r="C910" t="s">
        <v>267</v>
      </c>
      <c r="D910" t="str">
        <f>PROPER(Table1[[#This Row],[artist(s)_name]])</f>
        <v>Feid</v>
      </c>
      <c r="E910">
        <v>1</v>
      </c>
      <c r="F910" s="5">
        <f>IF(Table1[[#This Row],[Artist Count]]&gt;=4, "4+", Table1[[#This Row],[Artist Count]])</f>
        <v>1</v>
      </c>
      <c r="G910">
        <v>2022</v>
      </c>
      <c r="H910">
        <v>9</v>
      </c>
      <c r="I910">
        <v>13</v>
      </c>
      <c r="J910" s="4">
        <f>DATE(Table1[[#This Row],[Released Year]],Table1[[#This Row],[Released Month]],Table1[[#This Row],[Released Day]])</f>
        <v>44817</v>
      </c>
      <c r="K910">
        <v>1473</v>
      </c>
      <c r="L910">
        <v>12</v>
      </c>
      <c r="M910" s="3">
        <v>185392587</v>
      </c>
      <c r="N910">
        <v>25</v>
      </c>
      <c r="O910">
        <v>36</v>
      </c>
      <c r="P910">
        <v>25</v>
      </c>
      <c r="Q910">
        <v>1</v>
      </c>
      <c r="R910">
        <v>0</v>
      </c>
      <c r="S910">
        <v>180</v>
      </c>
      <c r="T910" t="s">
        <v>30</v>
      </c>
      <c r="U910" t="s">
        <v>39</v>
      </c>
      <c r="V910">
        <v>65</v>
      </c>
      <c r="W910" t="str" cm="1">
        <f t="array" ref="W910">_xlfn.IFS(Table1[[#This Row],[Danceability %]]&lt;=35,"Low",Table1[[#This Row],[Danceability %]]&lt;=70,"Medium",Table1[[#This Row],[Danceability %]]&gt;70,"High")</f>
        <v>Medium</v>
      </c>
      <c r="X910">
        <v>52</v>
      </c>
      <c r="Y910">
        <v>80</v>
      </c>
      <c r="Z910" t="str" cm="1">
        <f t="array" ref="Z910">_xlfn.IFS(Table1[[#This Row],[Energy %]]&lt;=35,"Low",Table1[[#This Row],[Energy %]]&lt;=70,"Medium",Table1[[#This Row],[Energy %]]&gt;70,"High")</f>
        <v>High</v>
      </c>
      <c r="AA910">
        <v>5</v>
      </c>
      <c r="AB910" t="str" cm="1">
        <f t="array" ref="AB910">_xlfn.IFS(Table1[[#This Row],[Acousticness %]]&lt;=35,"Low",Table1[[#This Row],[Acousticness %]]&lt;=70,"Medium",Table1[[#This Row],[Acousticness %]]&gt;70,"High")</f>
        <v>Low</v>
      </c>
      <c r="AC910">
        <v>0</v>
      </c>
      <c r="AD910">
        <v>6</v>
      </c>
      <c r="AE910">
        <v>25</v>
      </c>
    </row>
    <row r="911" spans="1:31" x14ac:dyDescent="0.3">
      <c r="A911" t="s">
        <v>1558</v>
      </c>
      <c r="B911" t="str">
        <f>PROPER(Table1[[#This Row],[track_name]])</f>
        <v>Static</v>
      </c>
      <c r="C911" t="s">
        <v>447</v>
      </c>
      <c r="D911" t="str">
        <f>PROPER(Table1[[#This Row],[artist(s)_name]])</f>
        <v>Steve Lacy</v>
      </c>
      <c r="E911">
        <v>1</v>
      </c>
      <c r="F911" s="5">
        <f>IF(Table1[[#This Row],[Artist Count]]&gt;=4, "4+", Table1[[#This Row],[Artist Count]])</f>
        <v>1</v>
      </c>
      <c r="G911">
        <v>2022</v>
      </c>
      <c r="H911">
        <v>7</v>
      </c>
      <c r="I911">
        <v>15</v>
      </c>
      <c r="J911" s="4">
        <f>DATE(Table1[[#This Row],[Released Year]],Table1[[#This Row],[Released Month]],Table1[[#This Row],[Released Day]])</f>
        <v>44757</v>
      </c>
      <c r="K911">
        <v>1613</v>
      </c>
      <c r="L911">
        <v>0</v>
      </c>
      <c r="M911" s="3">
        <v>202452860</v>
      </c>
      <c r="N911">
        <v>21</v>
      </c>
      <c r="O911">
        <v>15</v>
      </c>
      <c r="P911">
        <v>13</v>
      </c>
      <c r="Q911">
        <v>0</v>
      </c>
      <c r="R911">
        <v>0</v>
      </c>
      <c r="S911">
        <v>79</v>
      </c>
      <c r="T911" t="s">
        <v>30</v>
      </c>
      <c r="U911" t="s">
        <v>27</v>
      </c>
      <c r="V911">
        <v>34</v>
      </c>
      <c r="W911" t="str" cm="1">
        <f t="array" ref="W911">_xlfn.IFS(Table1[[#This Row],[Danceability %]]&lt;=35,"Low",Table1[[#This Row],[Danceability %]]&lt;=70,"Medium",Table1[[#This Row],[Danceability %]]&gt;70,"High")</f>
        <v>Low</v>
      </c>
      <c r="X911">
        <v>22</v>
      </c>
      <c r="Y911">
        <v>31</v>
      </c>
      <c r="Z911" t="str" cm="1">
        <f t="array" ref="Z911">_xlfn.IFS(Table1[[#This Row],[Energy %]]&lt;=35,"Low",Table1[[#This Row],[Energy %]]&lt;=70,"Medium",Table1[[#This Row],[Energy %]]&gt;70,"High")</f>
        <v>Low</v>
      </c>
      <c r="AA911">
        <v>43</v>
      </c>
      <c r="AB911" t="str" cm="1">
        <f t="array" ref="AB911">_xlfn.IFS(Table1[[#This Row],[Acousticness %]]&lt;=35,"Low",Table1[[#This Row],[Acousticness %]]&lt;=70,"Medium",Table1[[#This Row],[Acousticness %]]&gt;70,"High")</f>
        <v>Medium</v>
      </c>
      <c r="AC911">
        <v>63</v>
      </c>
      <c r="AD911">
        <v>10</v>
      </c>
      <c r="AE911">
        <v>7</v>
      </c>
    </row>
    <row r="912" spans="1:31" x14ac:dyDescent="0.3">
      <c r="A912" t="s">
        <v>1559</v>
      </c>
      <c r="B912" t="str">
        <f>PROPER(Table1[[#This Row],[track_name]])</f>
        <v>The Scientist</v>
      </c>
      <c r="C912" t="s">
        <v>176</v>
      </c>
      <c r="D912" t="str">
        <f>PROPER(Table1[[#This Row],[artist(s)_name]])</f>
        <v>Coldplay</v>
      </c>
      <c r="E912">
        <v>1</v>
      </c>
      <c r="F912" s="5">
        <f>IF(Table1[[#This Row],[Artist Count]]&gt;=4, "4+", Table1[[#This Row],[Artist Count]])</f>
        <v>1</v>
      </c>
      <c r="G912">
        <v>2002</v>
      </c>
      <c r="H912">
        <v>8</v>
      </c>
      <c r="I912">
        <v>5</v>
      </c>
      <c r="J912" s="4">
        <f>DATE(Table1[[#This Row],[Released Year]],Table1[[#This Row],[Released Month]],Table1[[#This Row],[Released Day]])</f>
        <v>37473</v>
      </c>
      <c r="K912">
        <v>30992</v>
      </c>
      <c r="L912">
        <v>6</v>
      </c>
      <c r="M912" s="3">
        <v>1608164312</v>
      </c>
      <c r="N912">
        <v>124</v>
      </c>
      <c r="O912">
        <v>25</v>
      </c>
      <c r="P912" s="1">
        <v>7827</v>
      </c>
      <c r="Q912">
        <v>1</v>
      </c>
      <c r="R912">
        <v>0</v>
      </c>
      <c r="S912">
        <v>146</v>
      </c>
      <c r="T912" t="s">
        <v>33</v>
      </c>
      <c r="U912" t="s">
        <v>27</v>
      </c>
      <c r="V912">
        <v>56</v>
      </c>
      <c r="W912" t="str" cm="1">
        <f t="array" ref="W912">_xlfn.IFS(Table1[[#This Row],[Danceability %]]&lt;=35,"Low",Table1[[#This Row],[Danceability %]]&lt;=70,"Medium",Table1[[#This Row],[Danceability %]]&gt;70,"High")</f>
        <v>Medium</v>
      </c>
      <c r="X912">
        <v>21</v>
      </c>
      <c r="Y912">
        <v>44</v>
      </c>
      <c r="Z912" t="str" cm="1">
        <f t="array" ref="Z912">_xlfn.IFS(Table1[[#This Row],[Energy %]]&lt;=35,"Low",Table1[[#This Row],[Energy %]]&lt;=70,"Medium",Table1[[#This Row],[Energy %]]&gt;70,"High")</f>
        <v>Medium</v>
      </c>
      <c r="AA912">
        <v>73</v>
      </c>
      <c r="AB912" t="str" cm="1">
        <f t="array" ref="AB912">_xlfn.IFS(Table1[[#This Row],[Acousticness %]]&lt;=35,"Low",Table1[[#This Row],[Acousticness %]]&lt;=70,"Medium",Table1[[#This Row],[Acousticness %]]&gt;70,"High")</f>
        <v>High</v>
      </c>
      <c r="AC912">
        <v>0</v>
      </c>
      <c r="AD912">
        <v>11</v>
      </c>
      <c r="AE912">
        <v>2</v>
      </c>
    </row>
    <row r="913" spans="1:31" x14ac:dyDescent="0.3">
      <c r="A913" t="s">
        <v>1560</v>
      </c>
      <c r="B913" t="str">
        <f>PROPER(Table1[[#This Row],[track_name]])</f>
        <v>Sparks</v>
      </c>
      <c r="C913" t="s">
        <v>176</v>
      </c>
      <c r="D913" t="str">
        <f>PROPER(Table1[[#This Row],[artist(s)_name]])</f>
        <v>Coldplay</v>
      </c>
      <c r="E913">
        <v>1</v>
      </c>
      <c r="F913" s="5">
        <f>IF(Table1[[#This Row],[Artist Count]]&gt;=4, "4+", Table1[[#This Row],[Artist Count]])</f>
        <v>1</v>
      </c>
      <c r="G913">
        <v>2000</v>
      </c>
      <c r="H913">
        <v>7</v>
      </c>
      <c r="I913">
        <v>10</v>
      </c>
      <c r="J913" s="4">
        <f>DATE(Table1[[#This Row],[Released Year]],Table1[[#This Row],[Released Month]],Table1[[#This Row],[Released Day]])</f>
        <v>36717</v>
      </c>
      <c r="K913">
        <v>10826</v>
      </c>
      <c r="L913">
        <v>4</v>
      </c>
      <c r="M913" s="3">
        <v>624101957</v>
      </c>
      <c r="N913">
        <v>24</v>
      </c>
      <c r="O913">
        <v>0</v>
      </c>
      <c r="P913">
        <v>805</v>
      </c>
      <c r="Q913">
        <v>0</v>
      </c>
      <c r="R913">
        <v>0</v>
      </c>
      <c r="S913">
        <v>103</v>
      </c>
      <c r="T913" t="s">
        <v>30</v>
      </c>
      <c r="U913" t="s">
        <v>27</v>
      </c>
      <c r="V913">
        <v>37</v>
      </c>
      <c r="W913" t="str" cm="1">
        <f t="array" ref="W913">_xlfn.IFS(Table1[[#This Row],[Danceability %]]&lt;=35,"Low",Table1[[#This Row],[Danceability %]]&lt;=70,"Medium",Table1[[#This Row],[Danceability %]]&gt;70,"High")</f>
        <v>Medium</v>
      </c>
      <c r="X913">
        <v>17</v>
      </c>
      <c r="Y913">
        <v>27</v>
      </c>
      <c r="Z913" t="str" cm="1">
        <f t="array" ref="Z913">_xlfn.IFS(Table1[[#This Row],[Energy %]]&lt;=35,"Low",Table1[[#This Row],[Energy %]]&lt;=70,"Medium",Table1[[#This Row],[Energy %]]&gt;70,"High")</f>
        <v>Low</v>
      </c>
      <c r="AA913">
        <v>75</v>
      </c>
      <c r="AB913" t="str" cm="1">
        <f t="array" ref="AB913">_xlfn.IFS(Table1[[#This Row],[Acousticness %]]&lt;=35,"Low",Table1[[#This Row],[Acousticness %]]&lt;=70,"Medium",Table1[[#This Row],[Acousticness %]]&gt;70,"High")</f>
        <v>High</v>
      </c>
      <c r="AC913">
        <v>5</v>
      </c>
      <c r="AD913">
        <v>10</v>
      </c>
      <c r="AE913">
        <v>3</v>
      </c>
    </row>
    <row r="914" spans="1:31" x14ac:dyDescent="0.3">
      <c r="A914" t="s">
        <v>1561</v>
      </c>
      <c r="B914" t="str">
        <f>PROPER(Table1[[#This Row],[track_name]])</f>
        <v>Talk</v>
      </c>
      <c r="C914" t="s">
        <v>1271</v>
      </c>
      <c r="D914" t="str">
        <f>PROPER(Table1[[#This Row],[artist(s)_name]])</f>
        <v>Yeat</v>
      </c>
      <c r="E914">
        <v>1</v>
      </c>
      <c r="F914" s="5">
        <f>IF(Table1[[#This Row],[Artist Count]]&gt;=4, "4+", Table1[[#This Row],[Artist Count]])</f>
        <v>1</v>
      </c>
      <c r="G914">
        <v>2022</v>
      </c>
      <c r="H914">
        <v>9</v>
      </c>
      <c r="I914">
        <v>2</v>
      </c>
      <c r="J914" s="4">
        <f>DATE(Table1[[#This Row],[Released Year]],Table1[[#This Row],[Released Month]],Table1[[#This Row],[Released Day]])</f>
        <v>44806</v>
      </c>
      <c r="K914">
        <v>920</v>
      </c>
      <c r="L914">
        <v>0</v>
      </c>
      <c r="M914" s="3">
        <v>148461629</v>
      </c>
      <c r="N914">
        <v>10</v>
      </c>
      <c r="O914">
        <v>1</v>
      </c>
      <c r="P914">
        <v>8</v>
      </c>
      <c r="Q914">
        <v>0</v>
      </c>
      <c r="R914">
        <v>0</v>
      </c>
      <c r="S914">
        <v>140</v>
      </c>
      <c r="T914" t="s">
        <v>100</v>
      </c>
      <c r="U914" t="s">
        <v>39</v>
      </c>
      <c r="V914">
        <v>70</v>
      </c>
      <c r="W914" t="str" cm="1">
        <f t="array" ref="W914">_xlfn.IFS(Table1[[#This Row],[Danceability %]]&lt;=35,"Low",Table1[[#This Row],[Danceability %]]&lt;=70,"Medium",Table1[[#This Row],[Danceability %]]&gt;70,"High")</f>
        <v>Medium</v>
      </c>
      <c r="X914">
        <v>26</v>
      </c>
      <c r="Y914">
        <v>76</v>
      </c>
      <c r="Z914" t="str" cm="1">
        <f t="array" ref="Z914">_xlfn.IFS(Table1[[#This Row],[Energy %]]&lt;=35,"Low",Table1[[#This Row],[Energy %]]&lt;=70,"Medium",Table1[[#This Row],[Energy %]]&gt;70,"High")</f>
        <v>High</v>
      </c>
      <c r="AA914">
        <v>8</v>
      </c>
      <c r="AB914" t="str" cm="1">
        <f t="array" ref="AB914">_xlfn.IFS(Table1[[#This Row],[Acousticness %]]&lt;=35,"Low",Table1[[#This Row],[Acousticness %]]&lt;=70,"Medium",Table1[[#This Row],[Acousticness %]]&gt;70,"High")</f>
        <v>Low</v>
      </c>
      <c r="AC914">
        <v>0</v>
      </c>
      <c r="AD914">
        <v>54</v>
      </c>
      <c r="AE914">
        <v>23</v>
      </c>
    </row>
    <row r="915" spans="1:31" x14ac:dyDescent="0.3">
      <c r="A915" t="s">
        <v>1562</v>
      </c>
      <c r="B915" t="str">
        <f>PROPER(Table1[[#This Row],[track_name]])</f>
        <v>Xq Te Pones Asï¿</v>
      </c>
      <c r="C915" t="s">
        <v>182</v>
      </c>
      <c r="D915" t="str">
        <f>PROPER(Table1[[#This Row],[artist(s)_name]])</f>
        <v>Yandel, Feid</v>
      </c>
      <c r="E915">
        <v>2</v>
      </c>
      <c r="F915" s="5">
        <f>IF(Table1[[#This Row],[Artist Count]]&gt;=4, "4+", Table1[[#This Row],[Artist Count]])</f>
        <v>2</v>
      </c>
      <c r="G915">
        <v>2022</v>
      </c>
      <c r="H915">
        <v>9</v>
      </c>
      <c r="I915">
        <v>13</v>
      </c>
      <c r="J915" s="4">
        <f>DATE(Table1[[#This Row],[Released Year]],Table1[[#This Row],[Released Month]],Table1[[#This Row],[Released Day]])</f>
        <v>44817</v>
      </c>
      <c r="K915">
        <v>308</v>
      </c>
      <c r="L915">
        <v>0</v>
      </c>
      <c r="M915" s="3">
        <v>47093942</v>
      </c>
      <c r="N915">
        <v>6</v>
      </c>
      <c r="O915">
        <v>1</v>
      </c>
      <c r="P915">
        <v>6</v>
      </c>
      <c r="Q915">
        <v>0</v>
      </c>
      <c r="R915">
        <v>0</v>
      </c>
      <c r="S915">
        <v>92</v>
      </c>
      <c r="T915" t="s">
        <v>131</v>
      </c>
      <c r="U915" t="s">
        <v>27</v>
      </c>
      <c r="V915">
        <v>81</v>
      </c>
      <c r="W915" t="str" cm="1">
        <f t="array" ref="W915">_xlfn.IFS(Table1[[#This Row],[Danceability %]]&lt;=35,"Low",Table1[[#This Row],[Danceability %]]&lt;=70,"Medium",Table1[[#This Row],[Danceability %]]&gt;70,"High")</f>
        <v>High</v>
      </c>
      <c r="X915">
        <v>48</v>
      </c>
      <c r="Y915">
        <v>70</v>
      </c>
      <c r="Z915" t="str" cm="1">
        <f t="array" ref="Z915">_xlfn.IFS(Table1[[#This Row],[Energy %]]&lt;=35,"Low",Table1[[#This Row],[Energy %]]&lt;=70,"Medium",Table1[[#This Row],[Energy %]]&gt;70,"High")</f>
        <v>Medium</v>
      </c>
      <c r="AA915">
        <v>13</v>
      </c>
      <c r="AB915" t="str" cm="1">
        <f t="array" ref="AB915">_xlfn.IFS(Table1[[#This Row],[Acousticness %]]&lt;=35,"Low",Table1[[#This Row],[Acousticness %]]&lt;=70,"Medium",Table1[[#This Row],[Acousticness %]]&gt;70,"High")</f>
        <v>Low</v>
      </c>
      <c r="AC915">
        <v>0</v>
      </c>
      <c r="AD915">
        <v>15</v>
      </c>
      <c r="AE915">
        <v>7</v>
      </c>
    </row>
    <row r="916" spans="1:31" x14ac:dyDescent="0.3">
      <c r="A916" t="s">
        <v>1563</v>
      </c>
      <c r="B916" t="str">
        <f>PROPER(Table1[[#This Row],[track_name]])</f>
        <v>Selfish</v>
      </c>
      <c r="C916" t="s">
        <v>1564</v>
      </c>
      <c r="D916" t="str">
        <f>PROPER(Table1[[#This Row],[artist(s)_name]])</f>
        <v>Pnb Rock</v>
      </c>
      <c r="E916">
        <v>1</v>
      </c>
      <c r="F916" s="5">
        <f>IF(Table1[[#This Row],[Artist Count]]&gt;=4, "4+", Table1[[#This Row],[Artist Count]])</f>
        <v>1</v>
      </c>
      <c r="G916">
        <v>2016</v>
      </c>
      <c r="H916">
        <v>6</v>
      </c>
      <c r="I916">
        <v>23</v>
      </c>
      <c r="J916" s="4">
        <f>DATE(Table1[[#This Row],[Released Year]],Table1[[#This Row],[Released Month]],Table1[[#This Row],[Released Day]])</f>
        <v>42544</v>
      </c>
      <c r="K916">
        <v>2468</v>
      </c>
      <c r="L916">
        <v>0</v>
      </c>
      <c r="M916" s="3">
        <v>380319238</v>
      </c>
      <c r="N916">
        <v>15</v>
      </c>
      <c r="O916">
        <v>0</v>
      </c>
      <c r="P916">
        <v>0</v>
      </c>
      <c r="Q916">
        <v>0</v>
      </c>
      <c r="R916">
        <v>0</v>
      </c>
      <c r="S916">
        <v>102</v>
      </c>
      <c r="T916" t="s">
        <v>30</v>
      </c>
      <c r="U916" t="s">
        <v>39</v>
      </c>
      <c r="V916">
        <v>64</v>
      </c>
      <c r="W916" t="str" cm="1">
        <f t="array" ref="W916">_xlfn.IFS(Table1[[#This Row],[Danceability %]]&lt;=35,"Low",Table1[[#This Row],[Danceability %]]&lt;=70,"Medium",Table1[[#This Row],[Danceability %]]&gt;70,"High")</f>
        <v>Medium</v>
      </c>
      <c r="X916">
        <v>4</v>
      </c>
      <c r="Y916">
        <v>60</v>
      </c>
      <c r="Z916" t="str" cm="1">
        <f t="array" ref="Z916">_xlfn.IFS(Table1[[#This Row],[Energy %]]&lt;=35,"Low",Table1[[#This Row],[Energy %]]&lt;=70,"Medium",Table1[[#This Row],[Energy %]]&gt;70,"High")</f>
        <v>Medium</v>
      </c>
      <c r="AA916">
        <v>11</v>
      </c>
      <c r="AB916" t="str" cm="1">
        <f t="array" ref="AB916">_xlfn.IFS(Table1[[#This Row],[Acousticness %]]&lt;=35,"Low",Table1[[#This Row],[Acousticness %]]&lt;=70,"Medium",Table1[[#This Row],[Acousticness %]]&gt;70,"High")</f>
        <v>Low</v>
      </c>
      <c r="AC916">
        <v>0</v>
      </c>
      <c r="AD916">
        <v>19</v>
      </c>
      <c r="AE916">
        <v>4</v>
      </c>
    </row>
    <row r="917" spans="1:31" x14ac:dyDescent="0.3">
      <c r="A917" t="s">
        <v>1565</v>
      </c>
      <c r="B917" t="str">
        <f>PROPER(Table1[[#This Row],[track_name]])</f>
        <v>Sin Seï¿½Ï</v>
      </c>
      <c r="C917" t="s">
        <v>1566</v>
      </c>
      <c r="D917" t="str">
        <f>PROPER(Table1[[#This Row],[artist(s)_name]])</f>
        <v>Ovy On The Drums, Quevedo</v>
      </c>
      <c r="E917">
        <v>2</v>
      </c>
      <c r="F917" s="5">
        <f>IF(Table1[[#This Row],[Artist Count]]&gt;=4, "4+", Table1[[#This Row],[Artist Count]])</f>
        <v>2</v>
      </c>
      <c r="G917">
        <v>2022</v>
      </c>
      <c r="H917">
        <v>7</v>
      </c>
      <c r="I917">
        <v>22</v>
      </c>
      <c r="J917" s="4">
        <f>DATE(Table1[[#This Row],[Released Year]],Table1[[#This Row],[Released Month]],Table1[[#This Row],[Released Day]])</f>
        <v>44764</v>
      </c>
      <c r="K917">
        <v>1097</v>
      </c>
      <c r="L917">
        <v>2</v>
      </c>
      <c r="M917" s="3">
        <v>209106362</v>
      </c>
      <c r="N917">
        <v>18</v>
      </c>
      <c r="O917">
        <v>10</v>
      </c>
      <c r="P917">
        <v>13</v>
      </c>
      <c r="Q917">
        <v>1</v>
      </c>
      <c r="R917">
        <v>1</v>
      </c>
      <c r="S917">
        <v>118</v>
      </c>
      <c r="T917" t="s">
        <v>26</v>
      </c>
      <c r="U917" t="s">
        <v>39</v>
      </c>
      <c r="V917">
        <v>82</v>
      </c>
      <c r="W917" t="str" cm="1">
        <f t="array" ref="W917">_xlfn.IFS(Table1[[#This Row],[Danceability %]]&lt;=35,"Low",Table1[[#This Row],[Danceability %]]&lt;=70,"Medium",Table1[[#This Row],[Danceability %]]&gt;70,"High")</f>
        <v>High</v>
      </c>
      <c r="X917">
        <v>75</v>
      </c>
      <c r="Y917">
        <v>85</v>
      </c>
      <c r="Z917" t="str" cm="1">
        <f t="array" ref="Z917">_xlfn.IFS(Table1[[#This Row],[Energy %]]&lt;=35,"Low",Table1[[#This Row],[Energy %]]&lt;=70,"Medium",Table1[[#This Row],[Energy %]]&gt;70,"High")</f>
        <v>High</v>
      </c>
      <c r="AA917">
        <v>33</v>
      </c>
      <c r="AB917" t="str" cm="1">
        <f t="array" ref="AB917">_xlfn.IFS(Table1[[#This Row],[Acousticness %]]&lt;=35,"Low",Table1[[#This Row],[Acousticness %]]&lt;=70,"Medium",Table1[[#This Row],[Acousticness %]]&gt;70,"High")</f>
        <v>Low</v>
      </c>
      <c r="AC917">
        <v>1</v>
      </c>
      <c r="AD917">
        <v>11</v>
      </c>
      <c r="AE917">
        <v>4</v>
      </c>
    </row>
    <row r="918" spans="1:31" x14ac:dyDescent="0.3">
      <c r="A918" t="s">
        <v>1567</v>
      </c>
      <c r="B918" t="str">
        <f>PROPER(Table1[[#This Row],[track_name]])</f>
        <v>Lady Mi Amor</v>
      </c>
      <c r="C918" t="s">
        <v>267</v>
      </c>
      <c r="D918" t="str">
        <f>PROPER(Table1[[#This Row],[artist(s)_name]])</f>
        <v>Feid</v>
      </c>
      <c r="E918">
        <v>1</v>
      </c>
      <c r="F918" s="5">
        <f>IF(Table1[[#This Row],[Artist Count]]&gt;=4, "4+", Table1[[#This Row],[Artist Count]])</f>
        <v>1</v>
      </c>
      <c r="G918">
        <v>2022</v>
      </c>
      <c r="H918">
        <v>9</v>
      </c>
      <c r="I918">
        <v>13</v>
      </c>
      <c r="J918" s="4">
        <f>DATE(Table1[[#This Row],[Released Year]],Table1[[#This Row],[Released Month]],Table1[[#This Row],[Released Day]])</f>
        <v>44817</v>
      </c>
      <c r="K918">
        <v>330</v>
      </c>
      <c r="L918">
        <v>0</v>
      </c>
      <c r="M918" s="3">
        <v>53987404</v>
      </c>
      <c r="N918">
        <v>3</v>
      </c>
      <c r="O918">
        <v>0</v>
      </c>
      <c r="P918">
        <v>2</v>
      </c>
      <c r="Q918">
        <v>0</v>
      </c>
      <c r="R918">
        <v>0</v>
      </c>
      <c r="S918">
        <v>93</v>
      </c>
      <c r="T918" t="s">
        <v>50</v>
      </c>
      <c r="U918" t="s">
        <v>27</v>
      </c>
      <c r="V918">
        <v>78</v>
      </c>
      <c r="W918" t="str" cm="1">
        <f t="array" ref="W918">_xlfn.IFS(Table1[[#This Row],[Danceability %]]&lt;=35,"Low",Table1[[#This Row],[Danceability %]]&lt;=70,"Medium",Table1[[#This Row],[Danceability %]]&gt;70,"High")</f>
        <v>High</v>
      </c>
      <c r="X918">
        <v>75</v>
      </c>
      <c r="Y918">
        <v>62</v>
      </c>
      <c r="Z918" t="str" cm="1">
        <f t="array" ref="Z918">_xlfn.IFS(Table1[[#This Row],[Energy %]]&lt;=35,"Low",Table1[[#This Row],[Energy %]]&lt;=70,"Medium",Table1[[#This Row],[Energy %]]&gt;70,"High")</f>
        <v>Medium</v>
      </c>
      <c r="AA918">
        <v>6</v>
      </c>
      <c r="AB918" t="str" cm="1">
        <f t="array" ref="AB918">_xlfn.IFS(Table1[[#This Row],[Acousticness %]]&lt;=35,"Low",Table1[[#This Row],[Acousticness %]]&lt;=70,"Medium",Table1[[#This Row],[Acousticness %]]&gt;70,"High")</f>
        <v>Low</v>
      </c>
      <c r="AC918">
        <v>0</v>
      </c>
      <c r="AD918">
        <v>15</v>
      </c>
      <c r="AE918">
        <v>6</v>
      </c>
    </row>
    <row r="919" spans="1:31" x14ac:dyDescent="0.3">
      <c r="A919" t="s">
        <v>1568</v>
      </c>
      <c r="B919" t="str">
        <f>PROPER(Table1[[#This Row],[track_name]])</f>
        <v>Poland</v>
      </c>
      <c r="C919" t="s">
        <v>1569</v>
      </c>
      <c r="D919" t="str">
        <f>PROPER(Table1[[#This Row],[artist(s)_name]])</f>
        <v>Lil Yachty</v>
      </c>
      <c r="E919">
        <v>1</v>
      </c>
      <c r="F919" s="5">
        <f>IF(Table1[[#This Row],[Artist Count]]&gt;=4, "4+", Table1[[#This Row],[Artist Count]])</f>
        <v>1</v>
      </c>
      <c r="G919">
        <v>2022</v>
      </c>
      <c r="H919">
        <v>6</v>
      </c>
      <c r="I919">
        <v>23</v>
      </c>
      <c r="J919" s="4">
        <f>DATE(Table1[[#This Row],[Released Year]],Table1[[#This Row],[Released Month]],Table1[[#This Row],[Released Day]])</f>
        <v>44735</v>
      </c>
      <c r="K919">
        <v>1584</v>
      </c>
      <c r="L919">
        <v>0</v>
      </c>
      <c r="M919" s="3">
        <v>115331792</v>
      </c>
      <c r="N919">
        <v>38</v>
      </c>
      <c r="O919">
        <v>0</v>
      </c>
      <c r="P919">
        <v>24</v>
      </c>
      <c r="Q919">
        <v>0</v>
      </c>
      <c r="R919">
        <v>0</v>
      </c>
      <c r="S919">
        <v>150</v>
      </c>
      <c r="T919" t="s">
        <v>33</v>
      </c>
      <c r="U919" t="s">
        <v>39</v>
      </c>
      <c r="V919">
        <v>70</v>
      </c>
      <c r="W919" t="str" cm="1">
        <f t="array" ref="W919">_xlfn.IFS(Table1[[#This Row],[Danceability %]]&lt;=35,"Low",Table1[[#This Row],[Danceability %]]&lt;=70,"Medium",Table1[[#This Row],[Danceability %]]&gt;70,"High")</f>
        <v>Medium</v>
      </c>
      <c r="X919">
        <v>26</v>
      </c>
      <c r="Y919">
        <v>56</v>
      </c>
      <c r="Z919" t="str" cm="1">
        <f t="array" ref="Z919">_xlfn.IFS(Table1[[#This Row],[Energy %]]&lt;=35,"Low",Table1[[#This Row],[Energy %]]&lt;=70,"Medium",Table1[[#This Row],[Energy %]]&gt;70,"High")</f>
        <v>Medium</v>
      </c>
      <c r="AA919">
        <v>14</v>
      </c>
      <c r="AB919" t="str" cm="1">
        <f t="array" ref="AB919">_xlfn.IFS(Table1[[#This Row],[Acousticness %]]&lt;=35,"Low",Table1[[#This Row],[Acousticness %]]&lt;=70,"Medium",Table1[[#This Row],[Acousticness %]]&gt;70,"High")</f>
        <v>Low</v>
      </c>
      <c r="AC919">
        <v>83</v>
      </c>
      <c r="AD919">
        <v>11</v>
      </c>
      <c r="AE919">
        <v>5</v>
      </c>
    </row>
    <row r="920" spans="1:31" x14ac:dyDescent="0.3">
      <c r="A920" t="s">
        <v>1570</v>
      </c>
      <c r="B920" t="str">
        <f>PROPER(Table1[[#This Row],[track_name]])</f>
        <v>The Loneliest</v>
      </c>
      <c r="C920" t="s">
        <v>941</v>
      </c>
      <c r="D920" t="str">
        <f>PROPER(Table1[[#This Row],[artist(s)_name]])</f>
        <v>Mï¿½Ï¿½Ne</v>
      </c>
      <c r="E920">
        <v>1</v>
      </c>
      <c r="F920" s="5">
        <f>IF(Table1[[#This Row],[Artist Count]]&gt;=4, "4+", Table1[[#This Row],[Artist Count]])</f>
        <v>1</v>
      </c>
      <c r="G920">
        <v>2022</v>
      </c>
      <c r="H920">
        <v>10</v>
      </c>
      <c r="I920">
        <v>7</v>
      </c>
      <c r="J920" s="4">
        <f>DATE(Table1[[#This Row],[Released Year]],Table1[[#This Row],[Released Month]],Table1[[#This Row],[Released Day]])</f>
        <v>44841</v>
      </c>
      <c r="K920">
        <v>1585</v>
      </c>
      <c r="L920">
        <v>5</v>
      </c>
      <c r="M920" s="3">
        <v>225093344</v>
      </c>
      <c r="N920">
        <v>78</v>
      </c>
      <c r="O920">
        <v>65</v>
      </c>
      <c r="P920">
        <v>328</v>
      </c>
      <c r="Q920">
        <v>1</v>
      </c>
      <c r="R920">
        <v>198</v>
      </c>
      <c r="S920">
        <v>130</v>
      </c>
      <c r="T920" t="s">
        <v>50</v>
      </c>
      <c r="U920" t="s">
        <v>27</v>
      </c>
      <c r="V920">
        <v>52</v>
      </c>
      <c r="W920" t="str" cm="1">
        <f t="array" ref="W920">_xlfn.IFS(Table1[[#This Row],[Danceability %]]&lt;=35,"Low",Table1[[#This Row],[Danceability %]]&lt;=70,"Medium",Table1[[#This Row],[Danceability %]]&gt;70,"High")</f>
        <v>Medium</v>
      </c>
      <c r="X920">
        <v>24</v>
      </c>
      <c r="Y920">
        <v>60</v>
      </c>
      <c r="Z920" t="str" cm="1">
        <f t="array" ref="Z920">_xlfn.IFS(Table1[[#This Row],[Energy %]]&lt;=35,"Low",Table1[[#This Row],[Energy %]]&lt;=70,"Medium",Table1[[#This Row],[Energy %]]&gt;70,"High")</f>
        <v>Medium</v>
      </c>
      <c r="AA920">
        <v>0</v>
      </c>
      <c r="AB920" t="str" cm="1">
        <f t="array" ref="AB920">_xlfn.IFS(Table1[[#This Row],[Acousticness %]]&lt;=35,"Low",Table1[[#This Row],[Acousticness %]]&lt;=70,"Medium",Table1[[#This Row],[Acousticness %]]&gt;70,"High")</f>
        <v>Low</v>
      </c>
      <c r="AC920">
        <v>0</v>
      </c>
      <c r="AD920">
        <v>8</v>
      </c>
      <c r="AE920">
        <v>3</v>
      </c>
    </row>
    <row r="921" spans="1:31" x14ac:dyDescent="0.3">
      <c r="A921" t="s">
        <v>1571</v>
      </c>
      <c r="B921" t="str">
        <f>PROPER(Table1[[#This Row],[track_name]])</f>
        <v>Bye Bye</v>
      </c>
      <c r="C921" t="s">
        <v>1572</v>
      </c>
      <c r="D921" t="str">
        <f>PROPER(Table1[[#This Row],[artist(s)_name]])</f>
        <v>Marshmello, Juice Wrld</v>
      </c>
      <c r="E921">
        <v>2</v>
      </c>
      <c r="F921" s="5">
        <f>IF(Table1[[#This Row],[Artist Count]]&gt;=4, "4+", Table1[[#This Row],[Artist Count]])</f>
        <v>2</v>
      </c>
      <c r="G921">
        <v>2022</v>
      </c>
      <c r="H921">
        <v>10</v>
      </c>
      <c r="I921">
        <v>14</v>
      </c>
      <c r="J921" s="4">
        <f>DATE(Table1[[#This Row],[Released Year]],Table1[[#This Row],[Released Month]],Table1[[#This Row],[Released Day]])</f>
        <v>44848</v>
      </c>
      <c r="K921">
        <v>766</v>
      </c>
      <c r="L921">
        <v>0</v>
      </c>
      <c r="M921" s="3">
        <v>84697729</v>
      </c>
      <c r="N921">
        <v>16</v>
      </c>
      <c r="O921">
        <v>0</v>
      </c>
      <c r="P921">
        <v>9</v>
      </c>
      <c r="Q921">
        <v>0</v>
      </c>
      <c r="R921">
        <v>0</v>
      </c>
      <c r="S921">
        <v>83</v>
      </c>
      <c r="T921" t="s">
        <v>215</v>
      </c>
      <c r="U921" t="s">
        <v>39</v>
      </c>
      <c r="V921">
        <v>65</v>
      </c>
      <c r="W921" t="str" cm="1">
        <f t="array" ref="W921">_xlfn.IFS(Table1[[#This Row],[Danceability %]]&lt;=35,"Low",Table1[[#This Row],[Danceability %]]&lt;=70,"Medium",Table1[[#This Row],[Danceability %]]&gt;70,"High")</f>
        <v>Medium</v>
      </c>
      <c r="X921">
        <v>24</v>
      </c>
      <c r="Y921">
        <v>53</v>
      </c>
      <c r="Z921" t="str" cm="1">
        <f t="array" ref="Z921">_xlfn.IFS(Table1[[#This Row],[Energy %]]&lt;=35,"Low",Table1[[#This Row],[Energy %]]&lt;=70,"Medium",Table1[[#This Row],[Energy %]]&gt;70,"High")</f>
        <v>Medium</v>
      </c>
      <c r="AA921">
        <v>6</v>
      </c>
      <c r="AB921" t="str" cm="1">
        <f t="array" ref="AB921">_xlfn.IFS(Table1[[#This Row],[Acousticness %]]&lt;=35,"Low",Table1[[#This Row],[Acousticness %]]&lt;=70,"Medium",Table1[[#This Row],[Acousticness %]]&gt;70,"High")</f>
        <v>Low</v>
      </c>
      <c r="AC921">
        <v>0</v>
      </c>
      <c r="AD921">
        <v>51</v>
      </c>
      <c r="AE921">
        <v>4</v>
      </c>
    </row>
    <row r="922" spans="1:31" x14ac:dyDescent="0.3">
      <c r="A922" t="s">
        <v>1573</v>
      </c>
      <c r="B922" t="str">
        <f>PROPER(Table1[[#This Row],[track_name]])</f>
        <v>Baby Otaku</v>
      </c>
      <c r="C922" t="s">
        <v>1574</v>
      </c>
      <c r="D922" t="str">
        <f>PROPER(Table1[[#This Row],[artist(s)_name]])</f>
        <v>Fran C, Polima Westcoast, Nickoog Clk, Pablito Pesadilla</v>
      </c>
      <c r="E922">
        <v>4</v>
      </c>
      <c r="F922" s="5" t="str">
        <f>IF(Table1[[#This Row],[Artist Count]]&gt;=4, "4+", Table1[[#This Row],[Artist Count]])</f>
        <v>4+</v>
      </c>
      <c r="G922">
        <v>2022</v>
      </c>
      <c r="H922">
        <v>8</v>
      </c>
      <c r="I922">
        <v>18</v>
      </c>
      <c r="J922" s="4">
        <f>DATE(Table1[[#This Row],[Released Year]],Table1[[#This Row],[Released Month]],Table1[[#This Row],[Released Day]])</f>
        <v>44791</v>
      </c>
      <c r="K922">
        <v>836</v>
      </c>
      <c r="L922">
        <v>0</v>
      </c>
      <c r="M922" s="3">
        <v>159240673</v>
      </c>
      <c r="N922">
        <v>14</v>
      </c>
      <c r="O922">
        <v>1</v>
      </c>
      <c r="P922">
        <v>13</v>
      </c>
      <c r="Q922">
        <v>0</v>
      </c>
      <c r="R922">
        <v>0</v>
      </c>
      <c r="S922">
        <v>102</v>
      </c>
      <c r="T922" t="s">
        <v>36</v>
      </c>
      <c r="U922" t="s">
        <v>27</v>
      </c>
      <c r="V922">
        <v>84</v>
      </c>
      <c r="W922" t="str" cm="1">
        <f t="array" ref="W922">_xlfn.IFS(Table1[[#This Row],[Danceability %]]&lt;=35,"Low",Table1[[#This Row],[Danceability %]]&lt;=70,"Medium",Table1[[#This Row],[Danceability %]]&gt;70,"High")</f>
        <v>High</v>
      </c>
      <c r="X922">
        <v>43</v>
      </c>
      <c r="Y922">
        <v>75</v>
      </c>
      <c r="Z922" t="str" cm="1">
        <f t="array" ref="Z922">_xlfn.IFS(Table1[[#This Row],[Energy %]]&lt;=35,"Low",Table1[[#This Row],[Energy %]]&lt;=70,"Medium",Table1[[#This Row],[Energy %]]&gt;70,"High")</f>
        <v>High</v>
      </c>
      <c r="AA922">
        <v>5</v>
      </c>
      <c r="AB922" t="str" cm="1">
        <f t="array" ref="AB922">_xlfn.IFS(Table1[[#This Row],[Acousticness %]]&lt;=35,"Low",Table1[[#This Row],[Acousticness %]]&lt;=70,"Medium",Table1[[#This Row],[Acousticness %]]&gt;70,"High")</f>
        <v>Low</v>
      </c>
      <c r="AC922">
        <v>0</v>
      </c>
      <c r="AD922">
        <v>6</v>
      </c>
      <c r="AE922">
        <v>8</v>
      </c>
    </row>
    <row r="923" spans="1:31" x14ac:dyDescent="0.3">
      <c r="A923" t="s">
        <v>1575</v>
      </c>
      <c r="B923" t="str">
        <f>PROPER(Table1[[#This Row],[track_name]])</f>
        <v>Nxde</v>
      </c>
      <c r="C923" t="s">
        <v>275</v>
      </c>
      <c r="D923" t="str">
        <f>PROPER(Table1[[#This Row],[artist(s)_name]])</f>
        <v>(G)I-Dle</v>
      </c>
      <c r="E923">
        <v>1</v>
      </c>
      <c r="F923" s="5">
        <f>IF(Table1[[#This Row],[Artist Count]]&gt;=4, "4+", Table1[[#This Row],[Artist Count]])</f>
        <v>1</v>
      </c>
      <c r="G923">
        <v>2022</v>
      </c>
      <c r="H923">
        <v>10</v>
      </c>
      <c r="I923">
        <v>17</v>
      </c>
      <c r="J923" s="4">
        <f>DATE(Table1[[#This Row],[Released Year]],Table1[[#This Row],[Released Month]],Table1[[#This Row],[Released Day]])</f>
        <v>44851</v>
      </c>
      <c r="K923">
        <v>430</v>
      </c>
      <c r="L923">
        <v>6</v>
      </c>
      <c r="M923" s="3">
        <v>170709584</v>
      </c>
      <c r="N923">
        <v>14</v>
      </c>
      <c r="O923">
        <v>116</v>
      </c>
      <c r="P923">
        <v>9</v>
      </c>
      <c r="Q923">
        <v>0</v>
      </c>
      <c r="R923">
        <v>11</v>
      </c>
      <c r="S923">
        <v>136</v>
      </c>
      <c r="T923" t="s">
        <v>100</v>
      </c>
      <c r="U923" t="s">
        <v>39</v>
      </c>
      <c r="V923">
        <v>73</v>
      </c>
      <c r="W923" t="str" cm="1">
        <f t="array" ref="W923">_xlfn.IFS(Table1[[#This Row],[Danceability %]]&lt;=35,"Low",Table1[[#This Row],[Danceability %]]&lt;=70,"Medium",Table1[[#This Row],[Danceability %]]&gt;70,"High")</f>
        <v>High</v>
      </c>
      <c r="X923">
        <v>65</v>
      </c>
      <c r="Y923">
        <v>91</v>
      </c>
      <c r="Z923" t="str" cm="1">
        <f t="array" ref="Z923">_xlfn.IFS(Table1[[#This Row],[Energy %]]&lt;=35,"Low",Table1[[#This Row],[Energy %]]&lt;=70,"Medium",Table1[[#This Row],[Energy %]]&gt;70,"High")</f>
        <v>High</v>
      </c>
      <c r="AA923">
        <v>4</v>
      </c>
      <c r="AB923" t="str" cm="1">
        <f t="array" ref="AB923">_xlfn.IFS(Table1[[#This Row],[Acousticness %]]&lt;=35,"Low",Table1[[#This Row],[Acousticness %]]&lt;=70,"Medium",Table1[[#This Row],[Acousticness %]]&gt;70,"High")</f>
        <v>Low</v>
      </c>
      <c r="AC923">
        <v>0</v>
      </c>
      <c r="AD923">
        <v>48</v>
      </c>
      <c r="AE923">
        <v>18</v>
      </c>
    </row>
    <row r="924" spans="1:31" x14ac:dyDescent="0.3">
      <c r="A924" t="s">
        <v>625</v>
      </c>
      <c r="B924" t="str">
        <f>PROPER(Table1[[#This Row],[track_name]])</f>
        <v>Miss You</v>
      </c>
      <c r="C924" t="s">
        <v>1576</v>
      </c>
      <c r="D924" t="str">
        <f>PROPER(Table1[[#This Row],[artist(s)_name]])</f>
        <v>Southstar</v>
      </c>
      <c r="E924">
        <v>1</v>
      </c>
      <c r="F924" s="5">
        <f>IF(Table1[[#This Row],[Artist Count]]&gt;=4, "4+", Table1[[#This Row],[Artist Count]])</f>
        <v>1</v>
      </c>
      <c r="G924">
        <v>1982</v>
      </c>
      <c r="H924">
        <v>5</v>
      </c>
      <c r="I924">
        <v>16</v>
      </c>
      <c r="J924" s="4">
        <f>DATE(Table1[[#This Row],[Released Year]],Table1[[#This Row],[Released Month]],Table1[[#This Row],[Released Day]])</f>
        <v>30087</v>
      </c>
      <c r="K924">
        <v>2020</v>
      </c>
      <c r="L924">
        <v>0</v>
      </c>
      <c r="M924" s="3">
        <v>154356956</v>
      </c>
      <c r="N924">
        <v>77</v>
      </c>
      <c r="O924">
        <v>10</v>
      </c>
      <c r="P924">
        <v>119</v>
      </c>
      <c r="Q924">
        <v>0</v>
      </c>
      <c r="R924">
        <v>40</v>
      </c>
      <c r="S924">
        <v>145</v>
      </c>
      <c r="T924" t="s">
        <v>36</v>
      </c>
      <c r="U924" t="s">
        <v>27</v>
      </c>
      <c r="V924">
        <v>66</v>
      </c>
      <c r="W924" t="str" cm="1">
        <f t="array" ref="W924">_xlfn.IFS(Table1[[#This Row],[Danceability %]]&lt;=35,"Low",Table1[[#This Row],[Danceability %]]&lt;=70,"Medium",Table1[[#This Row],[Danceability %]]&gt;70,"High")</f>
        <v>Medium</v>
      </c>
      <c r="X924">
        <v>24</v>
      </c>
      <c r="Y924">
        <v>58</v>
      </c>
      <c r="Z924" t="str" cm="1">
        <f t="array" ref="Z924">_xlfn.IFS(Table1[[#This Row],[Energy %]]&lt;=35,"Low",Table1[[#This Row],[Energy %]]&lt;=70,"Medium",Table1[[#This Row],[Energy %]]&gt;70,"High")</f>
        <v>Medium</v>
      </c>
      <c r="AA924">
        <v>17</v>
      </c>
      <c r="AB924" t="str" cm="1">
        <f t="array" ref="AB924">_xlfn.IFS(Table1[[#This Row],[Acousticness %]]&lt;=35,"Low",Table1[[#This Row],[Acousticness %]]&lt;=70,"Medium",Table1[[#This Row],[Acousticness %]]&gt;70,"High")</f>
        <v>Low</v>
      </c>
      <c r="AC924">
        <v>0</v>
      </c>
      <c r="AD924">
        <v>19</v>
      </c>
      <c r="AE924">
        <v>5</v>
      </c>
    </row>
    <row r="925" spans="1:31" x14ac:dyDescent="0.3">
      <c r="A925" t="s">
        <v>1577</v>
      </c>
      <c r="B925" t="str">
        <f>PROPER(Table1[[#This Row],[track_name]])</f>
        <v>We Fell In Love In October</v>
      </c>
      <c r="C925" t="s">
        <v>1578</v>
      </c>
      <c r="D925" t="str">
        <f>PROPER(Table1[[#This Row],[artist(s)_name]])</f>
        <v>Girl In Red</v>
      </c>
      <c r="E925">
        <v>1</v>
      </c>
      <c r="F925" s="5">
        <f>IF(Table1[[#This Row],[Artist Count]]&gt;=4, "4+", Table1[[#This Row],[Artist Count]])</f>
        <v>1</v>
      </c>
      <c r="G925">
        <v>2018</v>
      </c>
      <c r="H925">
        <v>11</v>
      </c>
      <c r="I925">
        <v>21</v>
      </c>
      <c r="J925" s="4">
        <f>DATE(Table1[[#This Row],[Released Year]],Table1[[#This Row],[Released Month]],Table1[[#This Row],[Released Day]])</f>
        <v>43425</v>
      </c>
      <c r="K925">
        <v>6858</v>
      </c>
      <c r="L925">
        <v>0</v>
      </c>
      <c r="M925" s="3">
        <v>723043854</v>
      </c>
      <c r="N925">
        <v>31</v>
      </c>
      <c r="O925">
        <v>21</v>
      </c>
      <c r="P925">
        <v>15</v>
      </c>
      <c r="Q925">
        <v>0</v>
      </c>
      <c r="R925">
        <v>4</v>
      </c>
      <c r="S925">
        <v>130</v>
      </c>
      <c r="T925" t="s">
        <v>73</v>
      </c>
      <c r="U925" t="s">
        <v>27</v>
      </c>
      <c r="V925">
        <v>57</v>
      </c>
      <c r="W925" t="str" cm="1">
        <f t="array" ref="W925">_xlfn.IFS(Table1[[#This Row],[Danceability %]]&lt;=35,"Low",Table1[[#This Row],[Danceability %]]&lt;=70,"Medium",Table1[[#This Row],[Danceability %]]&gt;70,"High")</f>
        <v>Medium</v>
      </c>
      <c r="X925">
        <v>24</v>
      </c>
      <c r="Y925">
        <v>37</v>
      </c>
      <c r="Z925" t="str" cm="1">
        <f t="array" ref="Z925">_xlfn.IFS(Table1[[#This Row],[Energy %]]&lt;=35,"Low",Table1[[#This Row],[Energy %]]&lt;=70,"Medium",Table1[[#This Row],[Energy %]]&gt;70,"High")</f>
        <v>Medium</v>
      </c>
      <c r="AA925">
        <v>11</v>
      </c>
      <c r="AB925" t="str" cm="1">
        <f t="array" ref="AB925">_xlfn.IFS(Table1[[#This Row],[Acousticness %]]&lt;=35,"Low",Table1[[#This Row],[Acousticness %]]&lt;=70,"Medium",Table1[[#This Row],[Acousticness %]]&gt;70,"High")</f>
        <v>Low</v>
      </c>
      <c r="AC925">
        <v>18</v>
      </c>
      <c r="AD925">
        <v>16</v>
      </c>
      <c r="AE925">
        <v>3</v>
      </c>
    </row>
    <row r="926" spans="1:31" x14ac:dyDescent="0.3">
      <c r="A926" t="s">
        <v>1579</v>
      </c>
      <c r="B926" t="str">
        <f>PROPER(Table1[[#This Row],[track_name]])</f>
        <v>2 Be Loved (Am I Ready)</v>
      </c>
      <c r="C926" t="s">
        <v>687</v>
      </c>
      <c r="D926" t="str">
        <f>PROPER(Table1[[#This Row],[artist(s)_name]])</f>
        <v>Lizzo</v>
      </c>
      <c r="E926">
        <v>1</v>
      </c>
      <c r="F926" s="5">
        <f>IF(Table1[[#This Row],[Artist Count]]&gt;=4, "4+", Table1[[#This Row],[Artist Count]])</f>
        <v>1</v>
      </c>
      <c r="G926">
        <v>2022</v>
      </c>
      <c r="H926">
        <v>7</v>
      </c>
      <c r="I926">
        <v>14</v>
      </c>
      <c r="J926" s="4">
        <f>DATE(Table1[[#This Row],[Released Year]],Table1[[#This Row],[Released Month]],Table1[[#This Row],[Released Day]])</f>
        <v>44756</v>
      </c>
      <c r="K926">
        <v>3682</v>
      </c>
      <c r="L926">
        <v>6</v>
      </c>
      <c r="M926" s="3">
        <v>247689123</v>
      </c>
      <c r="N926">
        <v>41</v>
      </c>
      <c r="O926">
        <v>0</v>
      </c>
      <c r="P926">
        <v>158</v>
      </c>
      <c r="Q926">
        <v>2</v>
      </c>
      <c r="R926">
        <v>68</v>
      </c>
      <c r="S926">
        <v>156</v>
      </c>
      <c r="T926" t="s">
        <v>73</v>
      </c>
      <c r="U926" t="s">
        <v>27</v>
      </c>
      <c r="V926">
        <v>72</v>
      </c>
      <c r="W926" t="str" cm="1">
        <f t="array" ref="W926">_xlfn.IFS(Table1[[#This Row],[Danceability %]]&lt;=35,"Low",Table1[[#This Row],[Danceability %]]&lt;=70,"Medium",Table1[[#This Row],[Danceability %]]&gt;70,"High")</f>
        <v>High</v>
      </c>
      <c r="X926">
        <v>92</v>
      </c>
      <c r="Y926">
        <v>77</v>
      </c>
      <c r="Z926" t="str" cm="1">
        <f t="array" ref="Z926">_xlfn.IFS(Table1[[#This Row],[Energy %]]&lt;=35,"Low",Table1[[#This Row],[Energy %]]&lt;=70,"Medium",Table1[[#This Row],[Energy %]]&gt;70,"High")</f>
        <v>High</v>
      </c>
      <c r="AA926">
        <v>9</v>
      </c>
      <c r="AB926" t="str" cm="1">
        <f t="array" ref="AB926">_xlfn.IFS(Table1[[#This Row],[Acousticness %]]&lt;=35,"Low",Table1[[#This Row],[Acousticness %]]&lt;=70,"Medium",Table1[[#This Row],[Acousticness %]]&gt;70,"High")</f>
        <v>Low</v>
      </c>
      <c r="AC926">
        <v>0</v>
      </c>
      <c r="AD926">
        <v>8</v>
      </c>
      <c r="AE926">
        <v>11</v>
      </c>
    </row>
    <row r="927" spans="1:31" x14ac:dyDescent="0.3">
      <c r="A927" t="s">
        <v>1580</v>
      </c>
      <c r="B927" t="str">
        <f>PROPER(Table1[[#This Row],[track_name]])</f>
        <v>Celestial</v>
      </c>
      <c r="C927" t="s">
        <v>287</v>
      </c>
      <c r="D927" t="str">
        <f>PROPER(Table1[[#This Row],[artist(s)_name]])</f>
        <v>Ed Sheeran</v>
      </c>
      <c r="E927">
        <v>1</v>
      </c>
      <c r="F927" s="5">
        <f>IF(Table1[[#This Row],[Artist Count]]&gt;=4, "4+", Table1[[#This Row],[Artist Count]])</f>
        <v>1</v>
      </c>
      <c r="G927">
        <v>2022</v>
      </c>
      <c r="H927">
        <v>9</v>
      </c>
      <c r="I927">
        <v>29</v>
      </c>
      <c r="J927" s="4">
        <f>DATE(Table1[[#This Row],[Released Year]],Table1[[#This Row],[Released Month]],Table1[[#This Row],[Released Day]])</f>
        <v>44833</v>
      </c>
      <c r="K927">
        <v>1639</v>
      </c>
      <c r="L927">
        <v>0</v>
      </c>
      <c r="M927" s="3">
        <v>176474912</v>
      </c>
      <c r="N927">
        <v>86</v>
      </c>
      <c r="O927">
        <v>14</v>
      </c>
      <c r="P927">
        <v>80</v>
      </c>
      <c r="Q927">
        <v>0</v>
      </c>
      <c r="R927">
        <v>37</v>
      </c>
      <c r="S927">
        <v>123</v>
      </c>
      <c r="T927" t="s">
        <v>50</v>
      </c>
      <c r="U927" t="s">
        <v>27</v>
      </c>
      <c r="V927">
        <v>57</v>
      </c>
      <c r="W927" t="str" cm="1">
        <f t="array" ref="W927">_xlfn.IFS(Table1[[#This Row],[Danceability %]]&lt;=35,"Low",Table1[[#This Row],[Danceability %]]&lt;=70,"Medium",Table1[[#This Row],[Danceability %]]&gt;70,"High")</f>
        <v>Medium</v>
      </c>
      <c r="X927">
        <v>50</v>
      </c>
      <c r="Y927">
        <v>85</v>
      </c>
      <c r="Z927" t="str" cm="1">
        <f t="array" ref="Z927">_xlfn.IFS(Table1[[#This Row],[Energy %]]&lt;=35,"Low",Table1[[#This Row],[Energy %]]&lt;=70,"Medium",Table1[[#This Row],[Energy %]]&gt;70,"High")</f>
        <v>High</v>
      </c>
      <c r="AA927">
        <v>5</v>
      </c>
      <c r="AB927" t="str" cm="1">
        <f t="array" ref="AB927">_xlfn.IFS(Table1[[#This Row],[Acousticness %]]&lt;=35,"Low",Table1[[#This Row],[Acousticness %]]&lt;=70,"Medium",Table1[[#This Row],[Acousticness %]]&gt;70,"High")</f>
        <v>Low</v>
      </c>
      <c r="AC927">
        <v>0</v>
      </c>
      <c r="AD927">
        <v>16</v>
      </c>
      <c r="AE927">
        <v>4</v>
      </c>
    </row>
    <row r="928" spans="1:31" x14ac:dyDescent="0.3">
      <c r="A928" t="s">
        <v>1581</v>
      </c>
      <c r="B928" t="str">
        <f>PROPER(Table1[[#This Row],[track_name]])</f>
        <v>Typa Girl</v>
      </c>
      <c r="C928" t="s">
        <v>553</v>
      </c>
      <c r="D928" t="str">
        <f>PROPER(Table1[[#This Row],[artist(s)_name]])</f>
        <v>Blackpink</v>
      </c>
      <c r="E928">
        <v>1</v>
      </c>
      <c r="F928" s="5">
        <f>IF(Table1[[#This Row],[Artist Count]]&gt;=4, "4+", Table1[[#This Row],[Artist Count]])</f>
        <v>1</v>
      </c>
      <c r="G928">
        <v>2022</v>
      </c>
      <c r="H928">
        <v>9</v>
      </c>
      <c r="I928">
        <v>16</v>
      </c>
      <c r="J928" s="4">
        <f>DATE(Table1[[#This Row],[Released Year]],Table1[[#This Row],[Released Month]],Table1[[#This Row],[Released Day]])</f>
        <v>44820</v>
      </c>
      <c r="K928">
        <v>452</v>
      </c>
      <c r="L928">
        <v>10</v>
      </c>
      <c r="M928" s="3">
        <v>235549288</v>
      </c>
      <c r="N928">
        <v>2</v>
      </c>
      <c r="O928">
        <v>129</v>
      </c>
      <c r="P928">
        <v>13</v>
      </c>
      <c r="Q928">
        <v>0</v>
      </c>
      <c r="R928">
        <v>1</v>
      </c>
      <c r="S928">
        <v>132</v>
      </c>
      <c r="T928" t="s">
        <v>73</v>
      </c>
      <c r="U928" t="s">
        <v>27</v>
      </c>
      <c r="V928">
        <v>92</v>
      </c>
      <c r="W928" t="str" cm="1">
        <f t="array" ref="W928">_xlfn.IFS(Table1[[#This Row],[Danceability %]]&lt;=35,"Low",Table1[[#This Row],[Danceability %]]&lt;=70,"Medium",Table1[[#This Row],[Danceability %]]&gt;70,"High")</f>
        <v>High</v>
      </c>
      <c r="X928">
        <v>53</v>
      </c>
      <c r="Y928">
        <v>62</v>
      </c>
      <c r="Z928" t="str" cm="1">
        <f t="array" ref="Z928">_xlfn.IFS(Table1[[#This Row],[Energy %]]&lt;=35,"Low",Table1[[#This Row],[Energy %]]&lt;=70,"Medium",Table1[[#This Row],[Energy %]]&gt;70,"High")</f>
        <v>Medium</v>
      </c>
      <c r="AA928">
        <v>7</v>
      </c>
      <c r="AB928" t="str" cm="1">
        <f t="array" ref="AB928">_xlfn.IFS(Table1[[#This Row],[Acousticness %]]&lt;=35,"Low",Table1[[#This Row],[Acousticness %]]&lt;=70,"Medium",Table1[[#This Row],[Acousticness %]]&gt;70,"High")</f>
        <v>Low</v>
      </c>
      <c r="AC928">
        <v>0</v>
      </c>
      <c r="AD928">
        <v>63</v>
      </c>
      <c r="AE928">
        <v>10</v>
      </c>
    </row>
    <row r="929" spans="1:31" x14ac:dyDescent="0.3">
      <c r="A929" t="s">
        <v>1582</v>
      </c>
      <c r="B929" t="str">
        <f>PROPER(Table1[[#This Row],[track_name]])</f>
        <v>I Really Want To Stay At Your House</v>
      </c>
      <c r="C929" t="s">
        <v>1583</v>
      </c>
      <c r="D929" t="str">
        <f>PROPER(Table1[[#This Row],[artist(s)_name]])</f>
        <v>Rosa Walton, Hallie Coggins</v>
      </c>
      <c r="E929">
        <v>2</v>
      </c>
      <c r="F929" s="5">
        <f>IF(Table1[[#This Row],[Artist Count]]&gt;=4, "4+", Table1[[#This Row],[Artist Count]])</f>
        <v>2</v>
      </c>
      <c r="G929">
        <v>2020</v>
      </c>
      <c r="H929">
        <v>12</v>
      </c>
      <c r="I929">
        <v>18</v>
      </c>
      <c r="J929" s="4">
        <f>DATE(Table1[[#This Row],[Released Year]],Table1[[#This Row],[Released Month]],Table1[[#This Row],[Released Day]])</f>
        <v>44183</v>
      </c>
      <c r="K929">
        <v>668</v>
      </c>
      <c r="L929">
        <v>1</v>
      </c>
      <c r="M929" s="3">
        <v>140430339</v>
      </c>
      <c r="N929">
        <v>0</v>
      </c>
      <c r="O929">
        <v>0</v>
      </c>
      <c r="P929">
        <v>31</v>
      </c>
      <c r="Q929">
        <v>0</v>
      </c>
      <c r="S929">
        <v>125</v>
      </c>
      <c r="T929" t="s">
        <v>215</v>
      </c>
      <c r="U929" t="s">
        <v>39</v>
      </c>
      <c r="V929">
        <v>49</v>
      </c>
      <c r="W929" t="str" cm="1">
        <f t="array" ref="W929">_xlfn.IFS(Table1[[#This Row],[Danceability %]]&lt;=35,"Low",Table1[[#This Row],[Danceability %]]&lt;=70,"Medium",Table1[[#This Row],[Danceability %]]&gt;70,"High")</f>
        <v>Medium</v>
      </c>
      <c r="X929">
        <v>13</v>
      </c>
      <c r="Y929">
        <v>74</v>
      </c>
      <c r="Z929" t="str" cm="1">
        <f t="array" ref="Z929">_xlfn.IFS(Table1[[#This Row],[Energy %]]&lt;=35,"Low",Table1[[#This Row],[Energy %]]&lt;=70,"Medium",Table1[[#This Row],[Energy %]]&gt;70,"High")</f>
        <v>High</v>
      </c>
      <c r="AA929">
        <v>0</v>
      </c>
      <c r="AB929" t="str" cm="1">
        <f t="array" ref="AB929">_xlfn.IFS(Table1[[#This Row],[Acousticness %]]&lt;=35,"Low",Table1[[#This Row],[Acousticness %]]&lt;=70,"Medium",Table1[[#This Row],[Acousticness %]]&gt;70,"High")</f>
        <v>Low</v>
      </c>
      <c r="AC929">
        <v>0</v>
      </c>
      <c r="AD929">
        <v>9</v>
      </c>
      <c r="AE929">
        <v>4</v>
      </c>
    </row>
    <row r="930" spans="1:31" x14ac:dyDescent="0.3">
      <c r="A930" t="s">
        <v>1584</v>
      </c>
      <c r="B930" t="str">
        <f>PROPER(Table1[[#This Row],[track_name]])</f>
        <v>California Breeze</v>
      </c>
      <c r="C930" t="s">
        <v>1309</v>
      </c>
      <c r="D930" t="str">
        <f>PROPER(Table1[[#This Row],[artist(s)_name]])</f>
        <v>Lil Baby</v>
      </c>
      <c r="E930">
        <v>1</v>
      </c>
      <c r="F930" s="5">
        <f>IF(Table1[[#This Row],[Artist Count]]&gt;=4, "4+", Table1[[#This Row],[Artist Count]])</f>
        <v>1</v>
      </c>
      <c r="G930">
        <v>2022</v>
      </c>
      <c r="H930">
        <v>10</v>
      </c>
      <c r="I930">
        <v>14</v>
      </c>
      <c r="J930" s="4">
        <f>DATE(Table1[[#This Row],[Released Year]],Table1[[#This Row],[Released Month]],Table1[[#This Row],[Released Day]])</f>
        <v>44848</v>
      </c>
      <c r="K930">
        <v>991</v>
      </c>
      <c r="L930">
        <v>0</v>
      </c>
      <c r="M930" s="3">
        <v>85559365</v>
      </c>
      <c r="N930">
        <v>36</v>
      </c>
      <c r="O930">
        <v>38</v>
      </c>
      <c r="P930">
        <v>13</v>
      </c>
      <c r="Q930">
        <v>0</v>
      </c>
      <c r="R930">
        <v>3</v>
      </c>
      <c r="S930">
        <v>162</v>
      </c>
      <c r="T930" t="s">
        <v>33</v>
      </c>
      <c r="U930" t="s">
        <v>39</v>
      </c>
      <c r="V930">
        <v>74</v>
      </c>
      <c r="W930" t="str" cm="1">
        <f t="array" ref="W930">_xlfn.IFS(Table1[[#This Row],[Danceability %]]&lt;=35,"Low",Table1[[#This Row],[Danceability %]]&lt;=70,"Medium",Table1[[#This Row],[Danceability %]]&gt;70,"High")</f>
        <v>High</v>
      </c>
      <c r="X930">
        <v>22</v>
      </c>
      <c r="Y930">
        <v>67</v>
      </c>
      <c r="Z930" t="str" cm="1">
        <f t="array" ref="Z930">_xlfn.IFS(Table1[[#This Row],[Energy %]]&lt;=35,"Low",Table1[[#This Row],[Energy %]]&lt;=70,"Medium",Table1[[#This Row],[Energy %]]&gt;70,"High")</f>
        <v>Medium</v>
      </c>
      <c r="AA930">
        <v>0</v>
      </c>
      <c r="AB930" t="str" cm="1">
        <f t="array" ref="AB930">_xlfn.IFS(Table1[[#This Row],[Acousticness %]]&lt;=35,"Low",Table1[[#This Row],[Acousticness %]]&lt;=70,"Medium",Table1[[#This Row],[Acousticness %]]&gt;70,"High")</f>
        <v>Low</v>
      </c>
      <c r="AC930">
        <v>0</v>
      </c>
      <c r="AD930">
        <v>11</v>
      </c>
      <c r="AE930">
        <v>46</v>
      </c>
    </row>
    <row r="931" spans="1:31" x14ac:dyDescent="0.3">
      <c r="A931" t="s">
        <v>1585</v>
      </c>
      <c r="B931" t="str">
        <f>PROPER(Table1[[#This Row],[track_name]])</f>
        <v>Bamba (Feat. Aitch &amp; Bia)</v>
      </c>
      <c r="C931" t="s">
        <v>1586</v>
      </c>
      <c r="D931" t="str">
        <f>PROPER(Table1[[#This Row],[artist(s)_name]])</f>
        <v>Luciano, Aitch, Bï¿½</v>
      </c>
      <c r="E931">
        <v>3</v>
      </c>
      <c r="F931" s="5">
        <f>IF(Table1[[#This Row],[Artist Count]]&gt;=4, "4+", Table1[[#This Row],[Artist Count]])</f>
        <v>3</v>
      </c>
      <c r="G931">
        <v>2022</v>
      </c>
      <c r="H931">
        <v>9</v>
      </c>
      <c r="I931">
        <v>22</v>
      </c>
      <c r="J931" s="4">
        <f>DATE(Table1[[#This Row],[Released Year]],Table1[[#This Row],[Released Month]],Table1[[#This Row],[Released Day]])</f>
        <v>44826</v>
      </c>
      <c r="K931">
        <v>869</v>
      </c>
      <c r="L931">
        <v>7</v>
      </c>
      <c r="M931" s="3">
        <v>146223492</v>
      </c>
      <c r="N931">
        <v>14</v>
      </c>
      <c r="O931">
        <v>12</v>
      </c>
      <c r="P931">
        <v>12</v>
      </c>
      <c r="Q931">
        <v>2</v>
      </c>
      <c r="R931">
        <v>28</v>
      </c>
      <c r="S931">
        <v>138</v>
      </c>
      <c r="T931" t="s">
        <v>131</v>
      </c>
      <c r="U931" t="s">
        <v>27</v>
      </c>
      <c r="V931">
        <v>80</v>
      </c>
      <c r="W931" t="str" cm="1">
        <f t="array" ref="W931">_xlfn.IFS(Table1[[#This Row],[Danceability %]]&lt;=35,"Low",Table1[[#This Row],[Danceability %]]&lt;=70,"Medium",Table1[[#This Row],[Danceability %]]&gt;70,"High")</f>
        <v>High</v>
      </c>
      <c r="X931">
        <v>82</v>
      </c>
      <c r="Y931">
        <v>81</v>
      </c>
      <c r="Z931" t="str" cm="1">
        <f t="array" ref="Z931">_xlfn.IFS(Table1[[#This Row],[Energy %]]&lt;=35,"Low",Table1[[#This Row],[Energy %]]&lt;=70,"Medium",Table1[[#This Row],[Energy %]]&gt;70,"High")</f>
        <v>High</v>
      </c>
      <c r="AA931">
        <v>14</v>
      </c>
      <c r="AB931" t="str" cm="1">
        <f t="array" ref="AB931">_xlfn.IFS(Table1[[#This Row],[Acousticness %]]&lt;=35,"Low",Table1[[#This Row],[Acousticness %]]&lt;=70,"Medium",Table1[[#This Row],[Acousticness %]]&gt;70,"High")</f>
        <v>Low</v>
      </c>
      <c r="AC931">
        <v>0</v>
      </c>
      <c r="AD931">
        <v>13</v>
      </c>
      <c r="AE931">
        <v>36</v>
      </c>
    </row>
    <row r="932" spans="1:31" x14ac:dyDescent="0.3">
      <c r="A932" t="s">
        <v>1587</v>
      </c>
      <c r="B932" t="str">
        <f>PROPER(Table1[[#This Row],[track_name]])</f>
        <v>Casei Com A Putaria</v>
      </c>
      <c r="C932" t="s">
        <v>1588</v>
      </c>
      <c r="D932" t="str">
        <f>PROPER(Table1[[#This Row],[artist(s)_name]])</f>
        <v>Mc Ryan Sp, Love Funk, Mc Paiva Zs</v>
      </c>
      <c r="E932">
        <v>3</v>
      </c>
      <c r="F932" s="5">
        <f>IF(Table1[[#This Row],[Artist Count]]&gt;=4, "4+", Table1[[#This Row],[Artist Count]])</f>
        <v>3</v>
      </c>
      <c r="G932">
        <v>2022</v>
      </c>
      <c r="H932">
        <v>7</v>
      </c>
      <c r="I932">
        <v>1</v>
      </c>
      <c r="J932" s="4">
        <f>DATE(Table1[[#This Row],[Released Year]],Table1[[#This Row],[Released Month]],Table1[[#This Row],[Released Day]])</f>
        <v>44743</v>
      </c>
      <c r="K932">
        <v>648</v>
      </c>
      <c r="L932">
        <v>4</v>
      </c>
      <c r="M932" s="3">
        <v>187701588</v>
      </c>
      <c r="N932">
        <v>0</v>
      </c>
      <c r="O932">
        <v>0</v>
      </c>
      <c r="P932">
        <v>30</v>
      </c>
      <c r="Q932">
        <v>0</v>
      </c>
      <c r="R932">
        <v>0</v>
      </c>
      <c r="S932">
        <v>161</v>
      </c>
      <c r="T932" t="s">
        <v>131</v>
      </c>
      <c r="U932" t="s">
        <v>39</v>
      </c>
      <c r="V932">
        <v>59</v>
      </c>
      <c r="W932" t="str" cm="1">
        <f t="array" ref="W932">_xlfn.IFS(Table1[[#This Row],[Danceability %]]&lt;=35,"Low",Table1[[#This Row],[Danceability %]]&lt;=70,"Medium",Table1[[#This Row],[Danceability %]]&gt;70,"High")</f>
        <v>Medium</v>
      </c>
      <c r="X932">
        <v>62</v>
      </c>
      <c r="Y932">
        <v>60</v>
      </c>
      <c r="Z932" t="str" cm="1">
        <f t="array" ref="Z932">_xlfn.IFS(Table1[[#This Row],[Energy %]]&lt;=35,"Low",Table1[[#This Row],[Energy %]]&lt;=70,"Medium",Table1[[#This Row],[Energy %]]&gt;70,"High")</f>
        <v>Medium</v>
      </c>
      <c r="AA932">
        <v>12</v>
      </c>
      <c r="AB932" t="str" cm="1">
        <f t="array" ref="AB932">_xlfn.IFS(Table1[[#This Row],[Acousticness %]]&lt;=35,"Low",Table1[[#This Row],[Acousticness %]]&lt;=70,"Medium",Table1[[#This Row],[Acousticness %]]&gt;70,"High")</f>
        <v>Low</v>
      </c>
      <c r="AC932">
        <v>0</v>
      </c>
      <c r="AD932">
        <v>5</v>
      </c>
      <c r="AE932">
        <v>44</v>
      </c>
    </row>
    <row r="933" spans="1:31" x14ac:dyDescent="0.3">
      <c r="A933" t="s">
        <v>1589</v>
      </c>
      <c r="B933" t="str">
        <f>PROPER(Table1[[#This Row],[track_name]])</f>
        <v>Major Distribution</v>
      </c>
      <c r="C933" t="s">
        <v>319</v>
      </c>
      <c r="D933" t="str">
        <f>PROPER(Table1[[#This Row],[artist(s)_name]])</f>
        <v>Drake, 21 Savage</v>
      </c>
      <c r="E933">
        <v>2</v>
      </c>
      <c r="F933" s="5">
        <f>IF(Table1[[#This Row],[Artist Count]]&gt;=4, "4+", Table1[[#This Row],[Artist Count]])</f>
        <v>2</v>
      </c>
      <c r="G933">
        <v>2022</v>
      </c>
      <c r="H933">
        <v>11</v>
      </c>
      <c r="I933">
        <v>4</v>
      </c>
      <c r="J933" s="4">
        <f>DATE(Table1[[#This Row],[Released Year]],Table1[[#This Row],[Released Month]],Table1[[#This Row],[Released Day]])</f>
        <v>44869</v>
      </c>
      <c r="K933">
        <v>1545</v>
      </c>
      <c r="L933">
        <v>0</v>
      </c>
      <c r="M933" s="3">
        <v>154863153</v>
      </c>
      <c r="N933">
        <v>22</v>
      </c>
      <c r="O933">
        <v>7</v>
      </c>
      <c r="P933">
        <v>15</v>
      </c>
      <c r="Q933">
        <v>0</v>
      </c>
      <c r="R933">
        <v>0</v>
      </c>
      <c r="S933">
        <v>131</v>
      </c>
      <c r="T933" t="s">
        <v>64</v>
      </c>
      <c r="U933" t="s">
        <v>39</v>
      </c>
      <c r="V933">
        <v>91</v>
      </c>
      <c r="W933" t="str" cm="1">
        <f t="array" ref="W933">_xlfn.IFS(Table1[[#This Row],[Danceability %]]&lt;=35,"Low",Table1[[#This Row],[Danceability %]]&lt;=70,"Medium",Table1[[#This Row],[Danceability %]]&gt;70,"High")</f>
        <v>High</v>
      </c>
      <c r="X933">
        <v>23</v>
      </c>
      <c r="Y933">
        <v>55</v>
      </c>
      <c r="Z933" t="str" cm="1">
        <f t="array" ref="Z933">_xlfn.IFS(Table1[[#This Row],[Energy %]]&lt;=35,"Low",Table1[[#This Row],[Energy %]]&lt;=70,"Medium",Table1[[#This Row],[Energy %]]&gt;70,"High")</f>
        <v>Medium</v>
      </c>
      <c r="AA933">
        <v>1</v>
      </c>
      <c r="AB933" t="str" cm="1">
        <f t="array" ref="AB933">_xlfn.IFS(Table1[[#This Row],[Acousticness %]]&lt;=35,"Low",Table1[[#This Row],[Acousticness %]]&lt;=70,"Medium",Table1[[#This Row],[Acousticness %]]&gt;70,"High")</f>
        <v>Low</v>
      </c>
      <c r="AC933">
        <v>0</v>
      </c>
      <c r="AD933">
        <v>7</v>
      </c>
      <c r="AE933">
        <v>32</v>
      </c>
    </row>
    <row r="934" spans="1:31" x14ac:dyDescent="0.3">
      <c r="A934" t="s">
        <v>1590</v>
      </c>
      <c r="B934" t="str">
        <f>PROPER(Table1[[#This Row],[track_name]])</f>
        <v>Pussy &amp; Millions (Feat. Travis Scott)</v>
      </c>
      <c r="C934" t="s">
        <v>1591</v>
      </c>
      <c r="D934" t="str">
        <f>PROPER(Table1[[#This Row],[artist(s)_name]])</f>
        <v>Drake, Travis Scott, 21 Savage</v>
      </c>
      <c r="E934">
        <v>3</v>
      </c>
      <c r="F934" s="5">
        <f>IF(Table1[[#This Row],[Artist Count]]&gt;=4, "4+", Table1[[#This Row],[Artist Count]])</f>
        <v>3</v>
      </c>
      <c r="G934">
        <v>2022</v>
      </c>
      <c r="H934">
        <v>11</v>
      </c>
      <c r="I934">
        <v>4</v>
      </c>
      <c r="J934" s="4">
        <f>DATE(Table1[[#This Row],[Released Year]],Table1[[#This Row],[Released Month]],Table1[[#This Row],[Released Day]])</f>
        <v>44869</v>
      </c>
      <c r="K934">
        <v>1930</v>
      </c>
      <c r="L934">
        <v>0</v>
      </c>
      <c r="M934" s="3">
        <v>191333656</v>
      </c>
      <c r="N934">
        <v>24</v>
      </c>
      <c r="O934">
        <v>8</v>
      </c>
      <c r="P934">
        <v>17</v>
      </c>
      <c r="Q934">
        <v>0</v>
      </c>
      <c r="R934">
        <v>1</v>
      </c>
      <c r="S934">
        <v>122</v>
      </c>
      <c r="T934" t="s">
        <v>100</v>
      </c>
      <c r="U934" t="s">
        <v>39</v>
      </c>
      <c r="V934">
        <v>75</v>
      </c>
      <c r="W934" t="str" cm="1">
        <f t="array" ref="W934">_xlfn.IFS(Table1[[#This Row],[Danceability %]]&lt;=35,"Low",Table1[[#This Row],[Danceability %]]&lt;=70,"Medium",Table1[[#This Row],[Danceability %]]&gt;70,"High")</f>
        <v>High</v>
      </c>
      <c r="X934">
        <v>45</v>
      </c>
      <c r="Y934">
        <v>63</v>
      </c>
      <c r="Z934" t="str" cm="1">
        <f t="array" ref="Z934">_xlfn.IFS(Table1[[#This Row],[Energy %]]&lt;=35,"Low",Table1[[#This Row],[Energy %]]&lt;=70,"Medium",Table1[[#This Row],[Energy %]]&gt;70,"High")</f>
        <v>Medium</v>
      </c>
      <c r="AA934">
        <v>6</v>
      </c>
      <c r="AB934" t="str" cm="1">
        <f t="array" ref="AB934">_xlfn.IFS(Table1[[#This Row],[Acousticness %]]&lt;=35,"Low",Table1[[#This Row],[Acousticness %]]&lt;=70,"Medium",Table1[[#This Row],[Acousticness %]]&gt;70,"High")</f>
        <v>Low</v>
      </c>
      <c r="AC934">
        <v>0</v>
      </c>
      <c r="AD934">
        <v>35</v>
      </c>
      <c r="AE934">
        <v>12</v>
      </c>
    </row>
    <row r="935" spans="1:31" x14ac:dyDescent="0.3">
      <c r="A935" t="s">
        <v>1592</v>
      </c>
      <c r="B935" t="str">
        <f>PROPER(Table1[[#This Row],[track_name]])</f>
        <v>Vigilante Shit</v>
      </c>
      <c r="C935" t="s">
        <v>35</v>
      </c>
      <c r="D935" t="str">
        <f>PROPER(Table1[[#This Row],[artist(s)_name]])</f>
        <v>Taylor Swift</v>
      </c>
      <c r="E935">
        <v>1</v>
      </c>
      <c r="F935" s="5">
        <f>IF(Table1[[#This Row],[Artist Count]]&gt;=4, "4+", Table1[[#This Row],[Artist Count]])</f>
        <v>1</v>
      </c>
      <c r="G935">
        <v>2022</v>
      </c>
      <c r="H935">
        <v>10</v>
      </c>
      <c r="I935">
        <v>21</v>
      </c>
      <c r="J935" s="4">
        <f>DATE(Table1[[#This Row],[Released Year]],Table1[[#This Row],[Released Month]],Table1[[#This Row],[Released Day]])</f>
        <v>44855</v>
      </c>
      <c r="K935">
        <v>1948</v>
      </c>
      <c r="L935">
        <v>0</v>
      </c>
      <c r="M935" s="3">
        <v>253650850</v>
      </c>
      <c r="N935">
        <v>12</v>
      </c>
      <c r="O935">
        <v>9</v>
      </c>
      <c r="P935">
        <v>16</v>
      </c>
      <c r="Q935">
        <v>0</v>
      </c>
      <c r="R935">
        <v>0</v>
      </c>
      <c r="S935">
        <v>80</v>
      </c>
      <c r="T935" t="s">
        <v>100</v>
      </c>
      <c r="U935" t="s">
        <v>39</v>
      </c>
      <c r="V935">
        <v>80</v>
      </c>
      <c r="W935" t="str" cm="1">
        <f t="array" ref="W935">_xlfn.IFS(Table1[[#This Row],[Danceability %]]&lt;=35,"Low",Table1[[#This Row],[Danceability %]]&lt;=70,"Medium",Table1[[#This Row],[Danceability %]]&gt;70,"High")</f>
        <v>High</v>
      </c>
      <c r="X935">
        <v>16</v>
      </c>
      <c r="Y935">
        <v>28</v>
      </c>
      <c r="Z935" t="str" cm="1">
        <f t="array" ref="Z935">_xlfn.IFS(Table1[[#This Row],[Energy %]]&lt;=35,"Low",Table1[[#This Row],[Energy %]]&lt;=70,"Medium",Table1[[#This Row],[Energy %]]&gt;70,"High")</f>
        <v>Low</v>
      </c>
      <c r="AA935">
        <v>17</v>
      </c>
      <c r="AB935" t="str" cm="1">
        <f t="array" ref="AB935">_xlfn.IFS(Table1[[#This Row],[Acousticness %]]&lt;=35,"Low",Table1[[#This Row],[Acousticness %]]&lt;=70,"Medium",Table1[[#This Row],[Acousticness %]]&gt;70,"High")</f>
        <v>Low</v>
      </c>
      <c r="AC935">
        <v>0</v>
      </c>
      <c r="AD935">
        <v>12</v>
      </c>
      <c r="AE935">
        <v>39</v>
      </c>
    </row>
    <row r="936" spans="1:31" x14ac:dyDescent="0.3">
      <c r="A936" t="s">
        <v>1593</v>
      </c>
      <c r="B936" t="str">
        <f>PROPER(Table1[[#This Row],[track_name]])</f>
        <v>Question...?</v>
      </c>
      <c r="C936" t="s">
        <v>35</v>
      </c>
      <c r="D936" t="str">
        <f>PROPER(Table1[[#This Row],[artist(s)_name]])</f>
        <v>Taylor Swift</v>
      </c>
      <c r="E936">
        <v>1</v>
      </c>
      <c r="F936" s="5">
        <f>IF(Table1[[#This Row],[Artist Count]]&gt;=4, "4+", Table1[[#This Row],[Artist Count]])</f>
        <v>1</v>
      </c>
      <c r="G936">
        <v>2022</v>
      </c>
      <c r="H936">
        <v>10</v>
      </c>
      <c r="I936">
        <v>21</v>
      </c>
      <c r="J936" s="4">
        <f>DATE(Table1[[#This Row],[Released Year]],Table1[[#This Row],[Released Month]],Table1[[#This Row],[Released Day]])</f>
        <v>44855</v>
      </c>
      <c r="K936">
        <v>1608</v>
      </c>
      <c r="L936">
        <v>0</v>
      </c>
      <c r="M936" s="3">
        <v>223064273</v>
      </c>
      <c r="N936">
        <v>10</v>
      </c>
      <c r="O936">
        <v>3</v>
      </c>
      <c r="P936">
        <v>12</v>
      </c>
      <c r="Q936">
        <v>0</v>
      </c>
      <c r="R936">
        <v>0</v>
      </c>
      <c r="S936">
        <v>109</v>
      </c>
      <c r="T936" t="s">
        <v>73</v>
      </c>
      <c r="U936" t="s">
        <v>27</v>
      </c>
      <c r="V936">
        <v>75</v>
      </c>
      <c r="W936" t="str" cm="1">
        <f t="array" ref="W936">_xlfn.IFS(Table1[[#This Row],[Danceability %]]&lt;=35,"Low",Table1[[#This Row],[Danceability %]]&lt;=70,"Medium",Table1[[#This Row],[Danceability %]]&gt;70,"High")</f>
        <v>High</v>
      </c>
      <c r="X936">
        <v>11</v>
      </c>
      <c r="Y936">
        <v>50</v>
      </c>
      <c r="Z936" t="str" cm="1">
        <f t="array" ref="Z936">_xlfn.IFS(Table1[[#This Row],[Energy %]]&lt;=35,"Low",Table1[[#This Row],[Energy %]]&lt;=70,"Medium",Table1[[#This Row],[Energy %]]&gt;70,"High")</f>
        <v>Medium</v>
      </c>
      <c r="AA936">
        <v>20</v>
      </c>
      <c r="AB936" t="str" cm="1">
        <f t="array" ref="AB936">_xlfn.IFS(Table1[[#This Row],[Acousticness %]]&lt;=35,"Low",Table1[[#This Row],[Acousticness %]]&lt;=70,"Medium",Table1[[#This Row],[Acousticness %]]&gt;70,"High")</f>
        <v>Low</v>
      </c>
      <c r="AC936">
        <v>0</v>
      </c>
      <c r="AD936">
        <v>30</v>
      </c>
      <c r="AE936">
        <v>17</v>
      </c>
    </row>
    <row r="937" spans="1:31" x14ac:dyDescent="0.3">
      <c r="A937" t="s">
        <v>1594</v>
      </c>
      <c r="B937" t="str">
        <f>PROPER(Table1[[#This Row],[track_name]])</f>
        <v>On Bs</v>
      </c>
      <c r="C937" t="s">
        <v>319</v>
      </c>
      <c r="D937" t="str">
        <f>PROPER(Table1[[#This Row],[artist(s)_name]])</f>
        <v>Drake, 21 Savage</v>
      </c>
      <c r="E937">
        <v>2</v>
      </c>
      <c r="F937" s="5">
        <f>IF(Table1[[#This Row],[Artist Count]]&gt;=4, "4+", Table1[[#This Row],[Artist Count]])</f>
        <v>2</v>
      </c>
      <c r="G937">
        <v>2022</v>
      </c>
      <c r="H937">
        <v>11</v>
      </c>
      <c r="I937">
        <v>4</v>
      </c>
      <c r="J937" s="4">
        <f>DATE(Table1[[#This Row],[Released Year]],Table1[[#This Row],[Released Month]],Table1[[#This Row],[Released Day]])</f>
        <v>44869</v>
      </c>
      <c r="K937">
        <v>1338</v>
      </c>
      <c r="L937">
        <v>0</v>
      </c>
      <c r="M937" s="3">
        <v>170413877</v>
      </c>
      <c r="N937">
        <v>9</v>
      </c>
      <c r="O937">
        <v>20</v>
      </c>
      <c r="P937">
        <v>7</v>
      </c>
      <c r="Q937">
        <v>0</v>
      </c>
      <c r="R937">
        <v>0</v>
      </c>
      <c r="S937">
        <v>158</v>
      </c>
      <c r="T937" t="s">
        <v>36</v>
      </c>
      <c r="U937" t="s">
        <v>27</v>
      </c>
      <c r="V937">
        <v>84</v>
      </c>
      <c r="W937" t="str" cm="1">
        <f t="array" ref="W937">_xlfn.IFS(Table1[[#This Row],[Danceability %]]&lt;=35,"Low",Table1[[#This Row],[Danceability %]]&lt;=70,"Medium",Table1[[#This Row],[Danceability %]]&gt;70,"High")</f>
        <v>High</v>
      </c>
      <c r="X937">
        <v>33</v>
      </c>
      <c r="Y937">
        <v>36</v>
      </c>
      <c r="Z937" t="str" cm="1">
        <f t="array" ref="Z937">_xlfn.IFS(Table1[[#This Row],[Energy %]]&lt;=35,"Low",Table1[[#This Row],[Energy %]]&lt;=70,"Medium",Table1[[#This Row],[Energy %]]&gt;70,"High")</f>
        <v>Medium</v>
      </c>
      <c r="AA937">
        <v>2</v>
      </c>
      <c r="AB937" t="str" cm="1">
        <f t="array" ref="AB937">_xlfn.IFS(Table1[[#This Row],[Acousticness %]]&lt;=35,"Low",Table1[[#This Row],[Acousticness %]]&lt;=70,"Medium",Table1[[#This Row],[Acousticness %]]&gt;70,"High")</f>
        <v>Low</v>
      </c>
      <c r="AC937">
        <v>0</v>
      </c>
      <c r="AD937">
        <v>39</v>
      </c>
      <c r="AE937">
        <v>59</v>
      </c>
    </row>
    <row r="938" spans="1:31" x14ac:dyDescent="0.3">
      <c r="A938" t="s">
        <v>1595</v>
      </c>
      <c r="B938" t="str">
        <f>PROPER(Table1[[#This Row],[track_name]])</f>
        <v>Mastermind</v>
      </c>
      <c r="C938" t="s">
        <v>35</v>
      </c>
      <c r="D938" t="str">
        <f>PROPER(Table1[[#This Row],[artist(s)_name]])</f>
        <v>Taylor Swift</v>
      </c>
      <c r="E938">
        <v>1</v>
      </c>
      <c r="F938" s="5">
        <f>IF(Table1[[#This Row],[Artist Count]]&gt;=4, "4+", Table1[[#This Row],[Artist Count]])</f>
        <v>1</v>
      </c>
      <c r="G938">
        <v>2022</v>
      </c>
      <c r="H938">
        <v>10</v>
      </c>
      <c r="I938">
        <v>21</v>
      </c>
      <c r="J938" s="4">
        <f>DATE(Table1[[#This Row],[Released Year]],Table1[[#This Row],[Released Month]],Table1[[#This Row],[Released Day]])</f>
        <v>44855</v>
      </c>
      <c r="K938">
        <v>1936</v>
      </c>
      <c r="L938">
        <v>0</v>
      </c>
      <c r="M938" s="3">
        <v>218320587</v>
      </c>
      <c r="N938">
        <v>7</v>
      </c>
      <c r="O938">
        <v>5</v>
      </c>
      <c r="P938">
        <v>13</v>
      </c>
      <c r="Q938">
        <v>0</v>
      </c>
      <c r="R938">
        <v>0</v>
      </c>
      <c r="S938">
        <v>126</v>
      </c>
      <c r="T938" t="s">
        <v>100</v>
      </c>
      <c r="U938" t="s">
        <v>27</v>
      </c>
      <c r="V938">
        <v>66</v>
      </c>
      <c r="W938" t="str" cm="1">
        <f t="array" ref="W938">_xlfn.IFS(Table1[[#This Row],[Danceability %]]&lt;=35,"Low",Table1[[#This Row],[Danceability %]]&lt;=70,"Medium",Table1[[#This Row],[Danceability %]]&gt;70,"High")</f>
        <v>Medium</v>
      </c>
      <c r="X938">
        <v>12</v>
      </c>
      <c r="Y938">
        <v>35</v>
      </c>
      <c r="Z938" t="str" cm="1">
        <f t="array" ref="Z938">_xlfn.IFS(Table1[[#This Row],[Energy %]]&lt;=35,"Low",Table1[[#This Row],[Energy %]]&lt;=70,"Medium",Table1[[#This Row],[Energy %]]&gt;70,"High")</f>
        <v>Low</v>
      </c>
      <c r="AA938">
        <v>55</v>
      </c>
      <c r="AB938" t="str" cm="1">
        <f t="array" ref="AB938">_xlfn.IFS(Table1[[#This Row],[Acousticness %]]&lt;=35,"Low",Table1[[#This Row],[Acousticness %]]&lt;=70,"Medium",Table1[[#This Row],[Acousticness %]]&gt;70,"High")</f>
        <v>Medium</v>
      </c>
      <c r="AC938">
        <v>0</v>
      </c>
      <c r="AD938">
        <v>9</v>
      </c>
      <c r="AE938">
        <v>14</v>
      </c>
    </row>
    <row r="939" spans="1:31" x14ac:dyDescent="0.3">
      <c r="A939" t="s">
        <v>1596</v>
      </c>
      <c r="B939" t="str">
        <f>PROPER(Table1[[#This Row],[track_name]])</f>
        <v>Circo Loco</v>
      </c>
      <c r="C939" t="s">
        <v>319</v>
      </c>
      <c r="D939" t="str">
        <f>PROPER(Table1[[#This Row],[artist(s)_name]])</f>
        <v>Drake, 21 Savage</v>
      </c>
      <c r="E939">
        <v>2</v>
      </c>
      <c r="F939" s="5">
        <f>IF(Table1[[#This Row],[Artist Count]]&gt;=4, "4+", Table1[[#This Row],[Artist Count]])</f>
        <v>2</v>
      </c>
      <c r="G939">
        <v>2022</v>
      </c>
      <c r="H939">
        <v>11</v>
      </c>
      <c r="I939">
        <v>4</v>
      </c>
      <c r="J939" s="4">
        <f>DATE(Table1[[#This Row],[Released Year]],Table1[[#This Row],[Released Month]],Table1[[#This Row],[Released Day]])</f>
        <v>44869</v>
      </c>
      <c r="K939">
        <v>1794</v>
      </c>
      <c r="L939">
        <v>0</v>
      </c>
      <c r="M939" s="3">
        <v>141720999</v>
      </c>
      <c r="N939">
        <v>26</v>
      </c>
      <c r="O939">
        <v>9</v>
      </c>
      <c r="P939">
        <v>17</v>
      </c>
      <c r="Q939">
        <v>0</v>
      </c>
      <c r="R939">
        <v>3</v>
      </c>
      <c r="S939">
        <v>104</v>
      </c>
      <c r="T939" t="s">
        <v>30</v>
      </c>
      <c r="U939" t="s">
        <v>27</v>
      </c>
      <c r="V939">
        <v>73</v>
      </c>
      <c r="W939" t="str" cm="1">
        <f t="array" ref="W939">_xlfn.IFS(Table1[[#This Row],[Danceability %]]&lt;=35,"Low",Table1[[#This Row],[Danceability %]]&lt;=70,"Medium",Table1[[#This Row],[Danceability %]]&gt;70,"High")</f>
        <v>High</v>
      </c>
      <c r="X939">
        <v>25</v>
      </c>
      <c r="Y939">
        <v>61</v>
      </c>
      <c r="Z939" t="str" cm="1">
        <f t="array" ref="Z939">_xlfn.IFS(Table1[[#This Row],[Energy %]]&lt;=35,"Low",Table1[[#This Row],[Energy %]]&lt;=70,"Medium",Table1[[#This Row],[Energy %]]&gt;70,"High")</f>
        <v>Medium</v>
      </c>
      <c r="AA939">
        <v>1</v>
      </c>
      <c r="AB939" t="str" cm="1">
        <f t="array" ref="AB939">_xlfn.IFS(Table1[[#This Row],[Acousticness %]]&lt;=35,"Low",Table1[[#This Row],[Acousticness %]]&lt;=70,"Medium",Table1[[#This Row],[Acousticness %]]&gt;70,"High")</f>
        <v>Low</v>
      </c>
      <c r="AC939">
        <v>0</v>
      </c>
      <c r="AD939">
        <v>32</v>
      </c>
      <c r="AE939">
        <v>7</v>
      </c>
    </row>
    <row r="940" spans="1:31" x14ac:dyDescent="0.3">
      <c r="A940" t="s">
        <v>1597</v>
      </c>
      <c r="B940" t="str">
        <f>PROPER(Table1[[#This Row],[track_name]])</f>
        <v>Labyrinth</v>
      </c>
      <c r="C940" t="s">
        <v>35</v>
      </c>
      <c r="D940" t="str">
        <f>PROPER(Table1[[#This Row],[artist(s)_name]])</f>
        <v>Taylor Swift</v>
      </c>
      <c r="E940">
        <v>1</v>
      </c>
      <c r="F940" s="5">
        <f>IF(Table1[[#This Row],[Artist Count]]&gt;=4, "4+", Table1[[#This Row],[Artist Count]])</f>
        <v>1</v>
      </c>
      <c r="G940">
        <v>2022</v>
      </c>
      <c r="H940">
        <v>10</v>
      </c>
      <c r="I940">
        <v>21</v>
      </c>
      <c r="J940" s="4">
        <f>DATE(Table1[[#This Row],[Released Year]],Table1[[#This Row],[Released Month]],Table1[[#This Row],[Released Day]])</f>
        <v>44855</v>
      </c>
      <c r="K940">
        <v>1597</v>
      </c>
      <c r="L940">
        <v>0</v>
      </c>
      <c r="M940" s="3">
        <v>187339835</v>
      </c>
      <c r="N940">
        <v>6</v>
      </c>
      <c r="O940">
        <v>3</v>
      </c>
      <c r="P940">
        <v>15</v>
      </c>
      <c r="Q940">
        <v>0</v>
      </c>
      <c r="R940">
        <v>0</v>
      </c>
      <c r="S940">
        <v>110</v>
      </c>
      <c r="U940" t="s">
        <v>27</v>
      </c>
      <c r="V940">
        <v>48</v>
      </c>
      <c r="W940" t="str" cm="1">
        <f t="array" ref="W940">_xlfn.IFS(Table1[[#This Row],[Danceability %]]&lt;=35,"Low",Table1[[#This Row],[Danceability %]]&lt;=70,"Medium",Table1[[#This Row],[Danceability %]]&gt;70,"High")</f>
        <v>Medium</v>
      </c>
      <c r="X940">
        <v>15</v>
      </c>
      <c r="Y940">
        <v>31</v>
      </c>
      <c r="Z940" t="str" cm="1">
        <f t="array" ref="Z940">_xlfn.IFS(Table1[[#This Row],[Energy %]]&lt;=35,"Low",Table1[[#This Row],[Energy %]]&lt;=70,"Medium",Table1[[#This Row],[Energy %]]&gt;70,"High")</f>
        <v>Low</v>
      </c>
      <c r="AA940">
        <v>80</v>
      </c>
      <c r="AB940" t="str" cm="1">
        <f t="array" ref="AB940">_xlfn.IFS(Table1[[#This Row],[Acousticness %]]&lt;=35,"Low",Table1[[#This Row],[Acousticness %]]&lt;=70,"Medium",Table1[[#This Row],[Acousticness %]]&gt;70,"High")</f>
        <v>High</v>
      </c>
      <c r="AC940">
        <v>22</v>
      </c>
      <c r="AD940">
        <v>12</v>
      </c>
      <c r="AE940">
        <v>4</v>
      </c>
    </row>
    <row r="941" spans="1:31" x14ac:dyDescent="0.3">
      <c r="A941" t="s">
        <v>1598</v>
      </c>
      <c r="B941" t="str">
        <f>PROPER(Table1[[#This Row],[track_name]])</f>
        <v>Spin Bout U</v>
      </c>
      <c r="C941" t="s">
        <v>319</v>
      </c>
      <c r="D941" t="str">
        <f>PROPER(Table1[[#This Row],[artist(s)_name]])</f>
        <v>Drake, 21 Savage</v>
      </c>
      <c r="E941">
        <v>2</v>
      </c>
      <c r="F941" s="5">
        <f>IF(Table1[[#This Row],[Artist Count]]&gt;=4, "4+", Table1[[#This Row],[Artist Count]])</f>
        <v>2</v>
      </c>
      <c r="G941">
        <v>2022</v>
      </c>
      <c r="H941">
        <v>11</v>
      </c>
      <c r="I941">
        <v>4</v>
      </c>
      <c r="J941" s="4">
        <f>DATE(Table1[[#This Row],[Released Year]],Table1[[#This Row],[Released Month]],Table1[[#This Row],[Released Day]])</f>
        <v>44869</v>
      </c>
      <c r="K941">
        <v>1652</v>
      </c>
      <c r="L941">
        <v>2</v>
      </c>
      <c r="M941" s="3">
        <v>198365537</v>
      </c>
      <c r="N941">
        <v>26</v>
      </c>
      <c r="O941">
        <v>52</v>
      </c>
      <c r="P941">
        <v>10</v>
      </c>
      <c r="Q941">
        <v>0</v>
      </c>
      <c r="R941">
        <v>95</v>
      </c>
      <c r="S941">
        <v>130</v>
      </c>
      <c r="T941" t="s">
        <v>73</v>
      </c>
      <c r="U941" t="s">
        <v>27</v>
      </c>
      <c r="V941">
        <v>77</v>
      </c>
      <c r="W941" t="str" cm="1">
        <f t="array" ref="W941">_xlfn.IFS(Table1[[#This Row],[Danceability %]]&lt;=35,"Low",Table1[[#This Row],[Danceability %]]&lt;=70,"Medium",Table1[[#This Row],[Danceability %]]&gt;70,"High")</f>
        <v>High</v>
      </c>
      <c r="X941">
        <v>20</v>
      </c>
      <c r="Y941">
        <v>70</v>
      </c>
      <c r="Z941" t="str" cm="1">
        <f t="array" ref="Z941">_xlfn.IFS(Table1[[#This Row],[Energy %]]&lt;=35,"Low",Table1[[#This Row],[Energy %]]&lt;=70,"Medium",Table1[[#This Row],[Energy %]]&gt;70,"High")</f>
        <v>Medium</v>
      </c>
      <c r="AA941">
        <v>1</v>
      </c>
      <c r="AB941" t="str" cm="1">
        <f t="array" ref="AB941">_xlfn.IFS(Table1[[#This Row],[Acousticness %]]&lt;=35,"Low",Table1[[#This Row],[Acousticness %]]&lt;=70,"Medium",Table1[[#This Row],[Acousticness %]]&gt;70,"High")</f>
        <v>Low</v>
      </c>
      <c r="AC941">
        <v>0</v>
      </c>
      <c r="AD941">
        <v>16</v>
      </c>
      <c r="AE941">
        <v>5</v>
      </c>
    </row>
    <row r="942" spans="1:31" x14ac:dyDescent="0.3">
      <c r="A942" t="s">
        <v>1599</v>
      </c>
      <c r="B942" t="str">
        <f>PROPER(Table1[[#This Row],[track_name]])</f>
        <v>Sweet Nothing</v>
      </c>
      <c r="C942" t="s">
        <v>35</v>
      </c>
      <c r="D942" t="str">
        <f>PROPER(Table1[[#This Row],[artist(s)_name]])</f>
        <v>Taylor Swift</v>
      </c>
      <c r="E942">
        <v>1</v>
      </c>
      <c r="F942" s="5">
        <f>IF(Table1[[#This Row],[Artist Count]]&gt;=4, "4+", Table1[[#This Row],[Artist Count]])</f>
        <v>1</v>
      </c>
      <c r="G942">
        <v>2022</v>
      </c>
      <c r="H942">
        <v>10</v>
      </c>
      <c r="I942">
        <v>21</v>
      </c>
      <c r="J942" s="4">
        <f>DATE(Table1[[#This Row],[Released Year]],Table1[[#This Row],[Released Month]],Table1[[#This Row],[Released Day]])</f>
        <v>44855</v>
      </c>
      <c r="K942">
        <v>1747</v>
      </c>
      <c r="L942">
        <v>0</v>
      </c>
      <c r="M942" s="3">
        <v>186104310</v>
      </c>
      <c r="N942">
        <v>9</v>
      </c>
      <c r="O942">
        <v>6</v>
      </c>
      <c r="P942">
        <v>13</v>
      </c>
      <c r="Q942">
        <v>0</v>
      </c>
      <c r="R942">
        <v>2</v>
      </c>
      <c r="S942">
        <v>177</v>
      </c>
      <c r="U942" t="s">
        <v>27</v>
      </c>
      <c r="V942">
        <v>34</v>
      </c>
      <c r="W942" t="str" cm="1">
        <f t="array" ref="W942">_xlfn.IFS(Table1[[#This Row],[Danceability %]]&lt;=35,"Low",Table1[[#This Row],[Danceability %]]&lt;=70,"Medium",Table1[[#This Row],[Danceability %]]&gt;70,"High")</f>
        <v>Low</v>
      </c>
      <c r="X942">
        <v>39</v>
      </c>
      <c r="Y942">
        <v>16</v>
      </c>
      <c r="Z942" t="str" cm="1">
        <f t="array" ref="Z942">_xlfn.IFS(Table1[[#This Row],[Energy %]]&lt;=35,"Low",Table1[[#This Row],[Energy %]]&lt;=70,"Medium",Table1[[#This Row],[Energy %]]&gt;70,"High")</f>
        <v>Low</v>
      </c>
      <c r="AA942">
        <v>97</v>
      </c>
      <c r="AB942" t="str" cm="1">
        <f t="array" ref="AB942">_xlfn.IFS(Table1[[#This Row],[Acousticness %]]&lt;=35,"Low",Table1[[#This Row],[Acousticness %]]&lt;=70,"Medium",Table1[[#This Row],[Acousticness %]]&gt;70,"High")</f>
        <v>High</v>
      </c>
      <c r="AC942">
        <v>0</v>
      </c>
      <c r="AD942">
        <v>12</v>
      </c>
      <c r="AE942">
        <v>5</v>
      </c>
    </row>
    <row r="943" spans="1:31" x14ac:dyDescent="0.3">
      <c r="A943" t="s">
        <v>1600</v>
      </c>
      <c r="B943" t="str">
        <f>PROPER(Table1[[#This Row],[track_name]])</f>
        <v>Would'Ve, Could'Ve, Should'Ve</v>
      </c>
      <c r="C943" t="s">
        <v>35</v>
      </c>
      <c r="D943" t="str">
        <f>PROPER(Table1[[#This Row],[artist(s)_name]])</f>
        <v>Taylor Swift</v>
      </c>
      <c r="E943">
        <v>1</v>
      </c>
      <c r="F943" s="5">
        <f>IF(Table1[[#This Row],[Artist Count]]&gt;=4, "4+", Table1[[#This Row],[Artist Count]])</f>
        <v>1</v>
      </c>
      <c r="G943">
        <v>2022</v>
      </c>
      <c r="H943">
        <v>10</v>
      </c>
      <c r="I943">
        <v>21</v>
      </c>
      <c r="J943" s="4">
        <f>DATE(Table1[[#This Row],[Released Year]],Table1[[#This Row],[Released Month]],Table1[[#This Row],[Released Day]])</f>
        <v>44855</v>
      </c>
      <c r="K943">
        <v>1715</v>
      </c>
      <c r="L943">
        <v>0</v>
      </c>
      <c r="M943" s="3">
        <v>177503916</v>
      </c>
      <c r="N943">
        <v>4</v>
      </c>
      <c r="O943">
        <v>5</v>
      </c>
      <c r="P943">
        <v>8</v>
      </c>
      <c r="Q943">
        <v>0</v>
      </c>
      <c r="R943">
        <v>0</v>
      </c>
      <c r="S943">
        <v>158</v>
      </c>
      <c r="T943" t="s">
        <v>73</v>
      </c>
      <c r="U943" t="s">
        <v>27</v>
      </c>
      <c r="V943">
        <v>48</v>
      </c>
      <c r="W943" t="str" cm="1">
        <f t="array" ref="W943">_xlfn.IFS(Table1[[#This Row],[Danceability %]]&lt;=35,"Low",Table1[[#This Row],[Danceability %]]&lt;=70,"Medium",Table1[[#This Row],[Danceability %]]&gt;70,"High")</f>
        <v>Medium</v>
      </c>
      <c r="X943">
        <v>55</v>
      </c>
      <c r="Y943">
        <v>84</v>
      </c>
      <c r="Z943" t="str" cm="1">
        <f t="array" ref="Z943">_xlfn.IFS(Table1[[#This Row],[Energy %]]&lt;=35,"Low",Table1[[#This Row],[Energy %]]&lt;=70,"Medium",Table1[[#This Row],[Energy %]]&gt;70,"High")</f>
        <v>High</v>
      </c>
      <c r="AA943">
        <v>43</v>
      </c>
      <c r="AB943" t="str" cm="1">
        <f t="array" ref="AB943">_xlfn.IFS(Table1[[#This Row],[Acousticness %]]&lt;=35,"Low",Table1[[#This Row],[Acousticness %]]&lt;=70,"Medium",Table1[[#This Row],[Acousticness %]]&gt;70,"High")</f>
        <v>Medium</v>
      </c>
      <c r="AC943">
        <v>0</v>
      </c>
      <c r="AD943">
        <v>15</v>
      </c>
      <c r="AE943">
        <v>12</v>
      </c>
    </row>
    <row r="944" spans="1:31" x14ac:dyDescent="0.3">
      <c r="A944" t="s">
        <v>1601</v>
      </c>
      <c r="B944" t="str">
        <f>PROPER(Table1[[#This Row],[track_name]])</f>
        <v>Con La Brisa</v>
      </c>
      <c r="C944" t="s">
        <v>1602</v>
      </c>
      <c r="D944" t="str">
        <f>PROPER(Table1[[#This Row],[artist(s)_name]])</f>
        <v>Ludwig Goransson, Foudeqush</v>
      </c>
      <c r="E944">
        <v>2</v>
      </c>
      <c r="F944" s="5">
        <f>IF(Table1[[#This Row],[Artist Count]]&gt;=4, "4+", Table1[[#This Row],[Artist Count]])</f>
        <v>2</v>
      </c>
      <c r="G944">
        <v>2022</v>
      </c>
      <c r="H944">
        <v>11</v>
      </c>
      <c r="I944">
        <v>4</v>
      </c>
      <c r="J944" s="4">
        <f>DATE(Table1[[#This Row],[Released Year]],Table1[[#This Row],[Released Month]],Table1[[#This Row],[Released Day]])</f>
        <v>44869</v>
      </c>
      <c r="K944">
        <v>486</v>
      </c>
      <c r="L944">
        <v>0</v>
      </c>
      <c r="M944" s="3">
        <v>71095708</v>
      </c>
      <c r="N944">
        <v>8</v>
      </c>
      <c r="O944">
        <v>1</v>
      </c>
      <c r="P944">
        <v>7</v>
      </c>
      <c r="Q944">
        <v>0</v>
      </c>
      <c r="R944">
        <v>0</v>
      </c>
      <c r="S944">
        <v>114</v>
      </c>
      <c r="T944" t="s">
        <v>50</v>
      </c>
      <c r="U944" t="s">
        <v>39</v>
      </c>
      <c r="V944">
        <v>62</v>
      </c>
      <c r="W944" t="str" cm="1">
        <f t="array" ref="W944">_xlfn.IFS(Table1[[#This Row],[Danceability %]]&lt;=35,"Low",Table1[[#This Row],[Danceability %]]&lt;=70,"Medium",Table1[[#This Row],[Danceability %]]&gt;70,"High")</f>
        <v>Medium</v>
      </c>
      <c r="X944">
        <v>25</v>
      </c>
      <c r="Y944">
        <v>44</v>
      </c>
      <c r="Z944" t="str" cm="1">
        <f t="array" ref="Z944">_xlfn.IFS(Table1[[#This Row],[Energy %]]&lt;=35,"Low",Table1[[#This Row],[Energy %]]&lt;=70,"Medium",Table1[[#This Row],[Energy %]]&gt;70,"High")</f>
        <v>Medium</v>
      </c>
      <c r="AA944">
        <v>51</v>
      </c>
      <c r="AB944" t="str" cm="1">
        <f t="array" ref="AB944">_xlfn.IFS(Table1[[#This Row],[Acousticness %]]&lt;=35,"Low",Table1[[#This Row],[Acousticness %]]&lt;=70,"Medium",Table1[[#This Row],[Acousticness %]]&gt;70,"High")</f>
        <v>Medium</v>
      </c>
      <c r="AC944">
        <v>33</v>
      </c>
      <c r="AD944">
        <v>14</v>
      </c>
      <c r="AE944">
        <v>3</v>
      </c>
    </row>
    <row r="945" spans="1:31" x14ac:dyDescent="0.3">
      <c r="A945" t="s">
        <v>1603</v>
      </c>
      <c r="B945" t="str">
        <f>PROPER(Table1[[#This Row],[track_name]])</f>
        <v>Privileged Rappers</v>
      </c>
      <c r="C945" t="s">
        <v>319</v>
      </c>
      <c r="D945" t="str">
        <f>PROPER(Table1[[#This Row],[artist(s)_name]])</f>
        <v>Drake, 21 Savage</v>
      </c>
      <c r="E945">
        <v>2</v>
      </c>
      <c r="F945" s="5">
        <f>IF(Table1[[#This Row],[Artist Count]]&gt;=4, "4+", Table1[[#This Row],[Artist Count]])</f>
        <v>2</v>
      </c>
      <c r="G945">
        <v>2022</v>
      </c>
      <c r="H945">
        <v>11</v>
      </c>
      <c r="I945">
        <v>4</v>
      </c>
      <c r="J945" s="4">
        <f>DATE(Table1[[#This Row],[Released Year]],Table1[[#This Row],[Released Month]],Table1[[#This Row],[Released Day]])</f>
        <v>44869</v>
      </c>
      <c r="K945">
        <v>1007</v>
      </c>
      <c r="L945">
        <v>0</v>
      </c>
      <c r="M945" s="3">
        <v>112436403</v>
      </c>
      <c r="N945">
        <v>6</v>
      </c>
      <c r="O945">
        <v>5</v>
      </c>
      <c r="P945">
        <v>3</v>
      </c>
      <c r="Q945">
        <v>0</v>
      </c>
      <c r="R945">
        <v>0</v>
      </c>
      <c r="S945">
        <v>144</v>
      </c>
      <c r="T945" t="s">
        <v>33</v>
      </c>
      <c r="U945" t="s">
        <v>27</v>
      </c>
      <c r="V945">
        <v>93</v>
      </c>
      <c r="W945" t="str" cm="1">
        <f t="array" ref="W945">_xlfn.IFS(Table1[[#This Row],[Danceability %]]&lt;=35,"Low",Table1[[#This Row],[Danceability %]]&lt;=70,"Medium",Table1[[#This Row],[Danceability %]]&gt;70,"High")</f>
        <v>High</v>
      </c>
      <c r="X945">
        <v>62</v>
      </c>
      <c r="Y945">
        <v>61</v>
      </c>
      <c r="Z945" t="str" cm="1">
        <f t="array" ref="Z945">_xlfn.IFS(Table1[[#This Row],[Energy %]]&lt;=35,"Low",Table1[[#This Row],[Energy %]]&lt;=70,"Medium",Table1[[#This Row],[Energy %]]&gt;70,"High")</f>
        <v>Medium</v>
      </c>
      <c r="AA945">
        <v>0</v>
      </c>
      <c r="AB945" t="str" cm="1">
        <f t="array" ref="AB945">_xlfn.IFS(Table1[[#This Row],[Acousticness %]]&lt;=35,"Low",Table1[[#This Row],[Acousticness %]]&lt;=70,"Medium",Table1[[#This Row],[Acousticness %]]&gt;70,"High")</f>
        <v>Low</v>
      </c>
      <c r="AC945">
        <v>0</v>
      </c>
      <c r="AD945">
        <v>12</v>
      </c>
      <c r="AE945">
        <v>20</v>
      </c>
    </row>
    <row r="946" spans="1:31" x14ac:dyDescent="0.3">
      <c r="A946" t="s">
        <v>1604</v>
      </c>
      <c r="B946" t="str">
        <f>PROPER(Table1[[#This Row],[track_name]])</f>
        <v>The Astronaut</v>
      </c>
      <c r="C946" t="s">
        <v>1605</v>
      </c>
      <c r="D946" t="str">
        <f>PROPER(Table1[[#This Row],[artist(s)_name]])</f>
        <v>Jin</v>
      </c>
      <c r="E946">
        <v>1</v>
      </c>
      <c r="F946" s="5">
        <f>IF(Table1[[#This Row],[Artist Count]]&gt;=4, "4+", Table1[[#This Row],[Artist Count]])</f>
        <v>1</v>
      </c>
      <c r="G946">
        <v>2022</v>
      </c>
      <c r="H946">
        <v>10</v>
      </c>
      <c r="I946">
        <v>28</v>
      </c>
      <c r="J946" s="4">
        <f>DATE(Table1[[#This Row],[Released Year]],Table1[[#This Row],[Released Month]],Table1[[#This Row],[Released Day]])</f>
        <v>44862</v>
      </c>
      <c r="K946">
        <v>481</v>
      </c>
      <c r="L946">
        <v>9</v>
      </c>
      <c r="M946" s="3">
        <v>203436468</v>
      </c>
      <c r="N946">
        <v>10</v>
      </c>
      <c r="O946">
        <v>100</v>
      </c>
      <c r="P946">
        <v>15</v>
      </c>
      <c r="Q946">
        <v>1</v>
      </c>
      <c r="R946">
        <v>27</v>
      </c>
      <c r="S946">
        <v>125</v>
      </c>
      <c r="T946" t="s">
        <v>33</v>
      </c>
      <c r="U946" t="s">
        <v>27</v>
      </c>
      <c r="V946">
        <v>54</v>
      </c>
      <c r="W946" t="str" cm="1">
        <f t="array" ref="W946">_xlfn.IFS(Table1[[#This Row],[Danceability %]]&lt;=35,"Low",Table1[[#This Row],[Danceability %]]&lt;=70,"Medium",Table1[[#This Row],[Danceability %]]&gt;70,"High")</f>
        <v>Medium</v>
      </c>
      <c r="X946">
        <v>22</v>
      </c>
      <c r="Y946">
        <v>76</v>
      </c>
      <c r="Z946" t="str" cm="1">
        <f t="array" ref="Z946">_xlfn.IFS(Table1[[#This Row],[Energy %]]&lt;=35,"Low",Table1[[#This Row],[Energy %]]&lt;=70,"Medium",Table1[[#This Row],[Energy %]]&gt;70,"High")</f>
        <v>High</v>
      </c>
      <c r="AA946">
        <v>0</v>
      </c>
      <c r="AB946" t="str" cm="1">
        <f t="array" ref="AB946">_xlfn.IFS(Table1[[#This Row],[Acousticness %]]&lt;=35,"Low",Table1[[#This Row],[Acousticness %]]&lt;=70,"Medium",Table1[[#This Row],[Acousticness %]]&gt;70,"High")</f>
        <v>Low</v>
      </c>
      <c r="AC946">
        <v>0</v>
      </c>
      <c r="AD946">
        <v>14</v>
      </c>
      <c r="AE946">
        <v>3</v>
      </c>
    </row>
    <row r="947" spans="1:31" x14ac:dyDescent="0.3">
      <c r="A947" t="s">
        <v>1606</v>
      </c>
      <c r="B947" t="str">
        <f>PROPER(Table1[[#This Row],[track_name]])</f>
        <v>Backoutsideboyz</v>
      </c>
      <c r="C947" t="s">
        <v>456</v>
      </c>
      <c r="D947" t="str">
        <f>PROPER(Table1[[#This Row],[artist(s)_name]])</f>
        <v>Drake</v>
      </c>
      <c r="E947">
        <v>1</v>
      </c>
      <c r="F947" s="5">
        <f>IF(Table1[[#This Row],[Artist Count]]&gt;=4, "4+", Table1[[#This Row],[Artist Count]])</f>
        <v>1</v>
      </c>
      <c r="G947">
        <v>2022</v>
      </c>
      <c r="H947">
        <v>11</v>
      </c>
      <c r="I947">
        <v>4</v>
      </c>
      <c r="J947" s="4">
        <f>DATE(Table1[[#This Row],[Released Year]],Table1[[#This Row],[Released Month]],Table1[[#This Row],[Released Day]])</f>
        <v>44869</v>
      </c>
      <c r="K947">
        <v>1045</v>
      </c>
      <c r="L947">
        <v>0</v>
      </c>
      <c r="M947" s="3">
        <v>93367537</v>
      </c>
      <c r="N947">
        <v>8</v>
      </c>
      <c r="O947">
        <v>5</v>
      </c>
      <c r="P947">
        <v>2</v>
      </c>
      <c r="Q947">
        <v>0</v>
      </c>
      <c r="R947">
        <v>0</v>
      </c>
      <c r="S947">
        <v>142</v>
      </c>
      <c r="T947" t="s">
        <v>33</v>
      </c>
      <c r="U947" t="s">
        <v>39</v>
      </c>
      <c r="V947">
        <v>85</v>
      </c>
      <c r="W947" t="str" cm="1">
        <f t="array" ref="W947">_xlfn.IFS(Table1[[#This Row],[Danceability %]]&lt;=35,"Low",Table1[[#This Row],[Danceability %]]&lt;=70,"Medium",Table1[[#This Row],[Danceability %]]&gt;70,"High")</f>
        <v>High</v>
      </c>
      <c r="X947">
        <v>40</v>
      </c>
      <c r="Y947">
        <v>43</v>
      </c>
      <c r="Z947" t="str" cm="1">
        <f t="array" ref="Z947">_xlfn.IFS(Table1[[#This Row],[Energy %]]&lt;=35,"Low",Table1[[#This Row],[Energy %]]&lt;=70,"Medium",Table1[[#This Row],[Energy %]]&gt;70,"High")</f>
        <v>Medium</v>
      </c>
      <c r="AA947">
        <v>4</v>
      </c>
      <c r="AB947" t="str" cm="1">
        <f t="array" ref="AB947">_xlfn.IFS(Table1[[#This Row],[Acousticness %]]&lt;=35,"Low",Table1[[#This Row],[Acousticness %]]&lt;=70,"Medium",Table1[[#This Row],[Acousticness %]]&gt;70,"High")</f>
        <v>Low</v>
      </c>
      <c r="AC947">
        <v>0</v>
      </c>
      <c r="AD947">
        <v>39</v>
      </c>
      <c r="AE947">
        <v>32</v>
      </c>
    </row>
    <row r="948" spans="1:31" x14ac:dyDescent="0.3">
      <c r="A948" t="s">
        <v>1607</v>
      </c>
      <c r="B948" t="str">
        <f>PROPER(Table1[[#This Row],[track_name]])</f>
        <v>Broke Boys</v>
      </c>
      <c r="C948" t="s">
        <v>319</v>
      </c>
      <c r="D948" t="str">
        <f>PROPER(Table1[[#This Row],[artist(s)_name]])</f>
        <v>Drake, 21 Savage</v>
      </c>
      <c r="E948">
        <v>2</v>
      </c>
      <c r="F948" s="5">
        <f>IF(Table1[[#This Row],[Artist Count]]&gt;=4, "4+", Table1[[#This Row],[Artist Count]])</f>
        <v>2</v>
      </c>
      <c r="G948">
        <v>2022</v>
      </c>
      <c r="H948">
        <v>11</v>
      </c>
      <c r="I948">
        <v>4</v>
      </c>
      <c r="J948" s="4">
        <f>DATE(Table1[[#This Row],[Released Year]],Table1[[#This Row],[Released Month]],Table1[[#This Row],[Released Day]])</f>
        <v>44869</v>
      </c>
      <c r="K948">
        <v>1060</v>
      </c>
      <c r="L948">
        <v>0</v>
      </c>
      <c r="M948" s="3">
        <v>106249219</v>
      </c>
      <c r="N948">
        <v>3</v>
      </c>
      <c r="O948">
        <v>8</v>
      </c>
      <c r="P948">
        <v>5</v>
      </c>
      <c r="Q948">
        <v>0</v>
      </c>
      <c r="R948">
        <v>0</v>
      </c>
      <c r="S948">
        <v>120</v>
      </c>
      <c r="T948" t="s">
        <v>50</v>
      </c>
      <c r="U948" t="s">
        <v>27</v>
      </c>
      <c r="V948">
        <v>64</v>
      </c>
      <c r="W948" t="str" cm="1">
        <f t="array" ref="W948">_xlfn.IFS(Table1[[#This Row],[Danceability %]]&lt;=35,"Low",Table1[[#This Row],[Danceability %]]&lt;=70,"Medium",Table1[[#This Row],[Danceability %]]&gt;70,"High")</f>
        <v>Medium</v>
      </c>
      <c r="X948">
        <v>11</v>
      </c>
      <c r="Y948">
        <v>53</v>
      </c>
      <c r="Z948" t="str" cm="1">
        <f t="array" ref="Z948">_xlfn.IFS(Table1[[#This Row],[Energy %]]&lt;=35,"Low",Table1[[#This Row],[Energy %]]&lt;=70,"Medium",Table1[[#This Row],[Energy %]]&gt;70,"High")</f>
        <v>Medium</v>
      </c>
      <c r="AA948">
        <v>1</v>
      </c>
      <c r="AB948" t="str" cm="1">
        <f t="array" ref="AB948">_xlfn.IFS(Table1[[#This Row],[Acousticness %]]&lt;=35,"Low",Table1[[#This Row],[Acousticness %]]&lt;=70,"Medium",Table1[[#This Row],[Acousticness %]]&gt;70,"High")</f>
        <v>Low</v>
      </c>
      <c r="AC948">
        <v>0</v>
      </c>
      <c r="AD948">
        <v>25</v>
      </c>
      <c r="AE948">
        <v>27</v>
      </c>
    </row>
    <row r="949" spans="1:31" x14ac:dyDescent="0.3">
      <c r="A949" t="s">
        <v>1608</v>
      </c>
      <c r="B949" t="str">
        <f>PROPER(Table1[[#This Row],[track_name]])</f>
        <v>The Great War</v>
      </c>
      <c r="C949" t="s">
        <v>35</v>
      </c>
      <c r="D949" t="str">
        <f>PROPER(Table1[[#This Row],[artist(s)_name]])</f>
        <v>Taylor Swift</v>
      </c>
      <c r="E949">
        <v>1</v>
      </c>
      <c r="F949" s="5">
        <f>IF(Table1[[#This Row],[Artist Count]]&gt;=4, "4+", Table1[[#This Row],[Artist Count]])</f>
        <v>1</v>
      </c>
      <c r="G949">
        <v>2022</v>
      </c>
      <c r="H949">
        <v>10</v>
      </c>
      <c r="I949">
        <v>21</v>
      </c>
      <c r="J949" s="4">
        <f>DATE(Table1[[#This Row],[Released Year]],Table1[[#This Row],[Released Month]],Table1[[#This Row],[Released Day]])</f>
        <v>44855</v>
      </c>
      <c r="K949">
        <v>1274</v>
      </c>
      <c r="L949">
        <v>0</v>
      </c>
      <c r="M949" s="3">
        <v>181382590</v>
      </c>
      <c r="N949">
        <v>1</v>
      </c>
      <c r="O949">
        <v>6</v>
      </c>
      <c r="P949">
        <v>11</v>
      </c>
      <c r="Q949">
        <v>0</v>
      </c>
      <c r="R949">
        <v>0</v>
      </c>
      <c r="S949">
        <v>96</v>
      </c>
      <c r="T949" t="s">
        <v>33</v>
      </c>
      <c r="U949" t="s">
        <v>27</v>
      </c>
      <c r="V949">
        <v>57</v>
      </c>
      <c r="W949" t="str" cm="1">
        <f t="array" ref="W949">_xlfn.IFS(Table1[[#This Row],[Danceability %]]&lt;=35,"Low",Table1[[#This Row],[Danceability %]]&lt;=70,"Medium",Table1[[#This Row],[Danceability %]]&gt;70,"High")</f>
        <v>Medium</v>
      </c>
      <c r="X949">
        <v>55</v>
      </c>
      <c r="Y949">
        <v>74</v>
      </c>
      <c r="Z949" t="str" cm="1">
        <f t="array" ref="Z949">_xlfn.IFS(Table1[[#This Row],[Energy %]]&lt;=35,"Low",Table1[[#This Row],[Energy %]]&lt;=70,"Medium",Table1[[#This Row],[Energy %]]&gt;70,"High")</f>
        <v>High</v>
      </c>
      <c r="AA949">
        <v>22</v>
      </c>
      <c r="AB949" t="str" cm="1">
        <f t="array" ref="AB949">_xlfn.IFS(Table1[[#This Row],[Acousticness %]]&lt;=35,"Low",Table1[[#This Row],[Acousticness %]]&lt;=70,"Medium",Table1[[#This Row],[Acousticness %]]&gt;70,"High")</f>
        <v>Low</v>
      </c>
      <c r="AC949">
        <v>0</v>
      </c>
      <c r="AD949">
        <v>8</v>
      </c>
      <c r="AE949">
        <v>4</v>
      </c>
    </row>
    <row r="950" spans="1:31" x14ac:dyDescent="0.3">
      <c r="A950" t="s">
        <v>1609</v>
      </c>
      <c r="B950" t="str">
        <f>PROPER(Table1[[#This Row],[track_name]])</f>
        <v>My Mind &amp; Me</v>
      </c>
      <c r="C950" t="s">
        <v>1610</v>
      </c>
      <c r="D950" t="str">
        <f>PROPER(Table1[[#This Row],[artist(s)_name]])</f>
        <v>Selena Gomez</v>
      </c>
      <c r="E950">
        <v>1</v>
      </c>
      <c r="F950" s="5">
        <f>IF(Table1[[#This Row],[Artist Count]]&gt;=4, "4+", Table1[[#This Row],[Artist Count]])</f>
        <v>1</v>
      </c>
      <c r="G950">
        <v>2022</v>
      </c>
      <c r="H950">
        <v>11</v>
      </c>
      <c r="I950">
        <v>3</v>
      </c>
      <c r="J950" s="4">
        <f>DATE(Table1[[#This Row],[Released Year]],Table1[[#This Row],[Released Month]],Table1[[#This Row],[Released Day]])</f>
        <v>44868</v>
      </c>
      <c r="K950">
        <v>953</v>
      </c>
      <c r="L950">
        <v>0</v>
      </c>
      <c r="M950" s="3">
        <v>91473363</v>
      </c>
      <c r="N950">
        <v>61</v>
      </c>
      <c r="O950">
        <v>13</v>
      </c>
      <c r="P950">
        <v>37</v>
      </c>
      <c r="Q950">
        <v>1</v>
      </c>
      <c r="R950">
        <v>0</v>
      </c>
      <c r="S950">
        <v>144</v>
      </c>
      <c r="T950" t="s">
        <v>36</v>
      </c>
      <c r="U950" t="s">
        <v>27</v>
      </c>
      <c r="V950">
        <v>60</v>
      </c>
      <c r="W950" t="str" cm="1">
        <f t="array" ref="W950">_xlfn.IFS(Table1[[#This Row],[Danceability %]]&lt;=35,"Low",Table1[[#This Row],[Danceability %]]&lt;=70,"Medium",Table1[[#This Row],[Danceability %]]&gt;70,"High")</f>
        <v>Medium</v>
      </c>
      <c r="X950">
        <v>24</v>
      </c>
      <c r="Y950">
        <v>39</v>
      </c>
      <c r="Z950" t="str" cm="1">
        <f t="array" ref="Z950">_xlfn.IFS(Table1[[#This Row],[Energy %]]&lt;=35,"Low",Table1[[#This Row],[Energy %]]&lt;=70,"Medium",Table1[[#This Row],[Energy %]]&gt;70,"High")</f>
        <v>Medium</v>
      </c>
      <c r="AA950">
        <v>57</v>
      </c>
      <c r="AB950" t="str" cm="1">
        <f t="array" ref="AB950">_xlfn.IFS(Table1[[#This Row],[Acousticness %]]&lt;=35,"Low",Table1[[#This Row],[Acousticness %]]&lt;=70,"Medium",Table1[[#This Row],[Acousticness %]]&gt;70,"High")</f>
        <v>Medium</v>
      </c>
      <c r="AC950">
        <v>0</v>
      </c>
      <c r="AD950">
        <v>8</v>
      </c>
      <c r="AE950">
        <v>3</v>
      </c>
    </row>
    <row r="951" spans="1:31" x14ac:dyDescent="0.3">
      <c r="A951" t="s">
        <v>1611</v>
      </c>
      <c r="B951" t="str">
        <f>PROPER(Table1[[#This Row],[track_name]])</f>
        <v>Bigger Than The Whole Sky</v>
      </c>
      <c r="C951" t="s">
        <v>35</v>
      </c>
      <c r="D951" t="str">
        <f>PROPER(Table1[[#This Row],[artist(s)_name]])</f>
        <v>Taylor Swift</v>
      </c>
      <c r="E951">
        <v>1</v>
      </c>
      <c r="F951" s="5">
        <f>IF(Table1[[#This Row],[Artist Count]]&gt;=4, "4+", Table1[[#This Row],[Artist Count]])</f>
        <v>1</v>
      </c>
      <c r="G951">
        <v>2022</v>
      </c>
      <c r="H951">
        <v>10</v>
      </c>
      <c r="I951">
        <v>21</v>
      </c>
      <c r="J951" s="4">
        <f>DATE(Table1[[#This Row],[Released Year]],Table1[[#This Row],[Released Month]],Table1[[#This Row],[Released Day]])</f>
        <v>44855</v>
      </c>
      <c r="K951">
        <v>1180</v>
      </c>
      <c r="L951">
        <v>0</v>
      </c>
      <c r="M951" s="3">
        <v>121871870</v>
      </c>
      <c r="N951">
        <v>4</v>
      </c>
      <c r="O951">
        <v>0</v>
      </c>
      <c r="P951">
        <v>8</v>
      </c>
      <c r="Q951">
        <v>0</v>
      </c>
      <c r="R951">
        <v>0</v>
      </c>
      <c r="S951">
        <v>166</v>
      </c>
      <c r="T951" t="s">
        <v>53</v>
      </c>
      <c r="U951" t="s">
        <v>27</v>
      </c>
      <c r="V951">
        <v>42</v>
      </c>
      <c r="W951" t="str" cm="1">
        <f t="array" ref="W951">_xlfn.IFS(Table1[[#This Row],[Danceability %]]&lt;=35,"Low",Table1[[#This Row],[Danceability %]]&lt;=70,"Medium",Table1[[#This Row],[Danceability %]]&gt;70,"High")</f>
        <v>Medium</v>
      </c>
      <c r="X951">
        <v>7</v>
      </c>
      <c r="Y951">
        <v>24</v>
      </c>
      <c r="Z951" t="str" cm="1">
        <f t="array" ref="Z951">_xlfn.IFS(Table1[[#This Row],[Energy %]]&lt;=35,"Low",Table1[[#This Row],[Energy %]]&lt;=70,"Medium",Table1[[#This Row],[Energy %]]&gt;70,"High")</f>
        <v>Low</v>
      </c>
      <c r="AA951">
        <v>83</v>
      </c>
      <c r="AB951" t="str" cm="1">
        <f t="array" ref="AB951">_xlfn.IFS(Table1[[#This Row],[Acousticness %]]&lt;=35,"Low",Table1[[#This Row],[Acousticness %]]&lt;=70,"Medium",Table1[[#This Row],[Acousticness %]]&gt;70,"High")</f>
        <v>High</v>
      </c>
      <c r="AC951">
        <v>1</v>
      </c>
      <c r="AD951">
        <v>12</v>
      </c>
      <c r="AE951">
        <v>6</v>
      </c>
    </row>
    <row r="952" spans="1:31" x14ac:dyDescent="0.3">
      <c r="A952" t="s">
        <v>1612</v>
      </c>
      <c r="B952" t="str">
        <f>PROPER(Table1[[#This Row],[track_name]])</f>
        <v>A Veces (Feat. Feid)</v>
      </c>
      <c r="C952" t="s">
        <v>1613</v>
      </c>
      <c r="D952" t="str">
        <f>PROPER(Table1[[#This Row],[artist(s)_name]])</f>
        <v>Feid, Paulo Londra</v>
      </c>
      <c r="E952">
        <v>2</v>
      </c>
      <c r="F952" s="5">
        <f>IF(Table1[[#This Row],[Artist Count]]&gt;=4, "4+", Table1[[#This Row],[Artist Count]])</f>
        <v>2</v>
      </c>
      <c r="G952">
        <v>2022</v>
      </c>
      <c r="H952">
        <v>11</v>
      </c>
      <c r="I952">
        <v>3</v>
      </c>
      <c r="J952" s="4">
        <f>DATE(Table1[[#This Row],[Released Year]],Table1[[#This Row],[Released Month]],Table1[[#This Row],[Released Day]])</f>
        <v>44868</v>
      </c>
      <c r="K952">
        <v>573</v>
      </c>
      <c r="L952">
        <v>0</v>
      </c>
      <c r="M952" s="3">
        <v>73513683</v>
      </c>
      <c r="N952">
        <v>2</v>
      </c>
      <c r="O952">
        <v>0</v>
      </c>
      <c r="P952">
        <v>7</v>
      </c>
      <c r="Q952">
        <v>0</v>
      </c>
      <c r="R952">
        <v>0</v>
      </c>
      <c r="S952">
        <v>92</v>
      </c>
      <c r="T952" t="s">
        <v>30</v>
      </c>
      <c r="U952" t="s">
        <v>27</v>
      </c>
      <c r="V952">
        <v>80</v>
      </c>
      <c r="W952" t="str" cm="1">
        <f t="array" ref="W952">_xlfn.IFS(Table1[[#This Row],[Danceability %]]&lt;=35,"Low",Table1[[#This Row],[Danceability %]]&lt;=70,"Medium",Table1[[#This Row],[Danceability %]]&gt;70,"High")</f>
        <v>High</v>
      </c>
      <c r="X952">
        <v>81</v>
      </c>
      <c r="Y952">
        <v>67</v>
      </c>
      <c r="Z952" t="str" cm="1">
        <f t="array" ref="Z952">_xlfn.IFS(Table1[[#This Row],[Energy %]]&lt;=35,"Low",Table1[[#This Row],[Energy %]]&lt;=70,"Medium",Table1[[#This Row],[Energy %]]&gt;70,"High")</f>
        <v>Medium</v>
      </c>
      <c r="AA952">
        <v>4</v>
      </c>
      <c r="AB952" t="str" cm="1">
        <f t="array" ref="AB952">_xlfn.IFS(Table1[[#This Row],[Acousticness %]]&lt;=35,"Low",Table1[[#This Row],[Acousticness %]]&lt;=70,"Medium",Table1[[#This Row],[Acousticness %]]&gt;70,"High")</f>
        <v>Low</v>
      </c>
      <c r="AC952">
        <v>0</v>
      </c>
      <c r="AD952">
        <v>8</v>
      </c>
      <c r="AE952">
        <v>6</v>
      </c>
    </row>
    <row r="953" spans="1:31" x14ac:dyDescent="0.3">
      <c r="A953" t="s">
        <v>1614</v>
      </c>
      <c r="B953" t="str">
        <f>PROPER(Table1[[#This Row],[track_name]])</f>
        <v>En La De Ella</v>
      </c>
      <c r="C953" t="s">
        <v>1615</v>
      </c>
      <c r="D953" t="str">
        <f>PROPER(Table1[[#This Row],[artist(s)_name]])</f>
        <v>Feid, Sech, Jhayco</v>
      </c>
      <c r="E953">
        <v>3</v>
      </c>
      <c r="F953" s="5">
        <f>IF(Table1[[#This Row],[Artist Count]]&gt;=4, "4+", Table1[[#This Row],[Artist Count]])</f>
        <v>3</v>
      </c>
      <c r="G953">
        <v>2022</v>
      </c>
      <c r="H953">
        <v>10</v>
      </c>
      <c r="I953">
        <v>20</v>
      </c>
      <c r="J953" s="4">
        <f>DATE(Table1[[#This Row],[Released Year]],Table1[[#This Row],[Released Month]],Table1[[#This Row],[Released Day]])</f>
        <v>44854</v>
      </c>
      <c r="K953">
        <v>1320</v>
      </c>
      <c r="L953">
        <v>0</v>
      </c>
      <c r="M953" s="3">
        <v>133895612</v>
      </c>
      <c r="N953">
        <v>29</v>
      </c>
      <c r="O953">
        <v>26</v>
      </c>
      <c r="P953">
        <v>17</v>
      </c>
      <c r="Q953">
        <v>0</v>
      </c>
      <c r="R953">
        <v>0</v>
      </c>
      <c r="S953">
        <v>97</v>
      </c>
      <c r="T953" t="s">
        <v>30</v>
      </c>
      <c r="U953" t="s">
        <v>27</v>
      </c>
      <c r="V953">
        <v>82</v>
      </c>
      <c r="W953" t="str" cm="1">
        <f t="array" ref="W953">_xlfn.IFS(Table1[[#This Row],[Danceability %]]&lt;=35,"Low",Table1[[#This Row],[Danceability %]]&lt;=70,"Medium",Table1[[#This Row],[Danceability %]]&gt;70,"High")</f>
        <v>High</v>
      </c>
      <c r="X953">
        <v>67</v>
      </c>
      <c r="Y953">
        <v>77</v>
      </c>
      <c r="Z953" t="str" cm="1">
        <f t="array" ref="Z953">_xlfn.IFS(Table1[[#This Row],[Energy %]]&lt;=35,"Low",Table1[[#This Row],[Energy %]]&lt;=70,"Medium",Table1[[#This Row],[Energy %]]&gt;70,"High")</f>
        <v>High</v>
      </c>
      <c r="AA953">
        <v>8</v>
      </c>
      <c r="AB953" t="str" cm="1">
        <f t="array" ref="AB953">_xlfn.IFS(Table1[[#This Row],[Acousticness %]]&lt;=35,"Low",Table1[[#This Row],[Acousticness %]]&lt;=70,"Medium",Table1[[#This Row],[Acousticness %]]&gt;70,"High")</f>
        <v>Low</v>
      </c>
      <c r="AC953">
        <v>0</v>
      </c>
      <c r="AD953">
        <v>12</v>
      </c>
      <c r="AE953">
        <v>5</v>
      </c>
    </row>
    <row r="954" spans="1:31" x14ac:dyDescent="0.3">
      <c r="A954" t="s">
        <v>1616</v>
      </c>
      <c r="B954" t="str">
        <f>PROPER(Table1[[#This Row],[track_name]])</f>
        <v>Alone</v>
      </c>
      <c r="C954" t="s">
        <v>1500</v>
      </c>
      <c r="D954" t="str">
        <f>PROPER(Table1[[#This Row],[artist(s)_name]])</f>
        <v>Burna Boy</v>
      </c>
      <c r="E954">
        <v>1</v>
      </c>
      <c r="F954" s="5">
        <f>IF(Table1[[#This Row],[Artist Count]]&gt;=4, "4+", Table1[[#This Row],[Artist Count]])</f>
        <v>1</v>
      </c>
      <c r="G954">
        <v>2022</v>
      </c>
      <c r="H954">
        <v>11</v>
      </c>
      <c r="I954">
        <v>4</v>
      </c>
      <c r="J954" s="4">
        <f>DATE(Table1[[#This Row],[Released Year]],Table1[[#This Row],[Released Month]],Table1[[#This Row],[Released Day]])</f>
        <v>44869</v>
      </c>
      <c r="K954">
        <v>782</v>
      </c>
      <c r="L954">
        <v>2</v>
      </c>
      <c r="M954" s="3">
        <v>96007391</v>
      </c>
      <c r="N954">
        <v>27</v>
      </c>
      <c r="O954">
        <v>18</v>
      </c>
      <c r="P954">
        <v>32</v>
      </c>
      <c r="Q954">
        <v>1</v>
      </c>
      <c r="R954">
        <v>0</v>
      </c>
      <c r="S954">
        <v>90</v>
      </c>
      <c r="T954" t="s">
        <v>100</v>
      </c>
      <c r="U954" t="s">
        <v>39</v>
      </c>
      <c r="V954">
        <v>61</v>
      </c>
      <c r="W954" t="str" cm="1">
        <f t="array" ref="W954">_xlfn.IFS(Table1[[#This Row],[Danceability %]]&lt;=35,"Low",Table1[[#This Row],[Danceability %]]&lt;=70,"Medium",Table1[[#This Row],[Danceability %]]&gt;70,"High")</f>
        <v>Medium</v>
      </c>
      <c r="X954">
        <v>32</v>
      </c>
      <c r="Y954">
        <v>67</v>
      </c>
      <c r="Z954" t="str" cm="1">
        <f t="array" ref="Z954">_xlfn.IFS(Table1[[#This Row],[Energy %]]&lt;=35,"Low",Table1[[#This Row],[Energy %]]&lt;=70,"Medium",Table1[[#This Row],[Energy %]]&gt;70,"High")</f>
        <v>Medium</v>
      </c>
      <c r="AA954">
        <v>15</v>
      </c>
      <c r="AB954" t="str" cm="1">
        <f t="array" ref="AB954">_xlfn.IFS(Table1[[#This Row],[Acousticness %]]&lt;=35,"Low",Table1[[#This Row],[Acousticness %]]&lt;=70,"Medium",Table1[[#This Row],[Acousticness %]]&gt;70,"High")</f>
        <v>Low</v>
      </c>
      <c r="AC954">
        <v>0</v>
      </c>
      <c r="AD954">
        <v>11</v>
      </c>
      <c r="AE954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4"/>
  <sheetViews>
    <sheetView tabSelected="1" topLeftCell="A928" workbookViewId="0">
      <selection activeCell="E928" sqref="E1:E1048576"/>
    </sheetView>
  </sheetViews>
  <sheetFormatPr defaultRowHeight="14.4" x14ac:dyDescent="0.3"/>
  <cols>
    <col min="1" max="1" width="12.6640625" customWidth="1"/>
    <col min="2" max="2" width="12.5546875" customWidth="1"/>
    <col min="3" max="3" width="15.6640625" customWidth="1"/>
    <col min="4" max="4" width="13.5546875" customWidth="1"/>
    <col min="5" max="5" width="16.33203125" style="6" customWidth="1"/>
    <col min="6" max="6" width="19.44140625" customWidth="1"/>
    <col min="7" max="7" width="17.44140625" customWidth="1"/>
    <col min="8" max="8" width="20.5546875" customWidth="1"/>
    <col min="9" max="9" width="21.109375" customWidth="1"/>
    <col min="13" max="13" width="14.77734375" customWidth="1"/>
    <col min="14" max="14" width="11.21875" customWidth="1"/>
    <col min="15" max="15" width="10.21875" customWidth="1"/>
    <col min="16" max="16" width="15.21875" customWidth="1"/>
    <col min="17" max="17" width="15.5546875" style="3" bestFit="1" customWidth="1"/>
    <col min="18" max="18" width="18.44140625" bestFit="1" customWidth="1"/>
    <col min="19" max="19" width="14.5546875" customWidth="1"/>
  </cols>
  <sheetData>
    <row r="1" spans="1:26" x14ac:dyDescent="0.3">
      <c r="A1" t="s">
        <v>1617</v>
      </c>
      <c r="B1" t="s">
        <v>1618</v>
      </c>
      <c r="C1" t="s">
        <v>1619</v>
      </c>
      <c r="D1" t="s">
        <v>1642</v>
      </c>
      <c r="E1" s="6" t="s">
        <v>1623</v>
      </c>
      <c r="F1" t="s">
        <v>1624</v>
      </c>
      <c r="G1" t="s">
        <v>1628</v>
      </c>
      <c r="H1" t="s">
        <v>1625</v>
      </c>
      <c r="I1" t="s">
        <v>1626</v>
      </c>
      <c r="J1" t="s">
        <v>1627</v>
      </c>
      <c r="K1" t="s">
        <v>1629</v>
      </c>
      <c r="L1" t="s">
        <v>1630</v>
      </c>
      <c r="M1" t="s">
        <v>1631</v>
      </c>
      <c r="N1" t="s">
        <v>1632</v>
      </c>
      <c r="O1" t="s">
        <v>1633</v>
      </c>
      <c r="P1" t="s">
        <v>1634</v>
      </c>
      <c r="Q1" s="3" t="s">
        <v>1635</v>
      </c>
      <c r="R1" t="s">
        <v>2176</v>
      </c>
      <c r="S1" t="s">
        <v>1636</v>
      </c>
      <c r="T1" t="s">
        <v>1637</v>
      </c>
      <c r="U1" t="s">
        <v>2175</v>
      </c>
      <c r="V1" t="s">
        <v>1638</v>
      </c>
      <c r="W1" t="s">
        <v>2177</v>
      </c>
      <c r="X1" t="s">
        <v>1639</v>
      </c>
      <c r="Y1" t="s">
        <v>1640</v>
      </c>
      <c r="Z1" t="s">
        <v>1641</v>
      </c>
    </row>
    <row r="2" spans="1:26" x14ac:dyDescent="0.3">
      <c r="A2" t="s">
        <v>1643</v>
      </c>
      <c r="B2" t="s">
        <v>25</v>
      </c>
      <c r="C2">
        <v>2</v>
      </c>
      <c r="D2">
        <v>2</v>
      </c>
      <c r="E2" s="6">
        <v>45121</v>
      </c>
      <c r="F2">
        <v>553</v>
      </c>
      <c r="G2">
        <v>147</v>
      </c>
      <c r="H2">
        <v>141381703</v>
      </c>
      <c r="I2">
        <v>43</v>
      </c>
      <c r="J2">
        <v>263</v>
      </c>
      <c r="K2">
        <v>45</v>
      </c>
      <c r="L2">
        <v>10</v>
      </c>
      <c r="M2">
        <v>826</v>
      </c>
      <c r="N2">
        <v>125</v>
      </c>
      <c r="O2" t="s">
        <v>26</v>
      </c>
      <c r="P2" t="s">
        <v>27</v>
      </c>
      <c r="Q2" s="3">
        <v>80</v>
      </c>
      <c r="R2" t="s">
        <v>2178</v>
      </c>
      <c r="S2">
        <v>89</v>
      </c>
      <c r="T2">
        <v>83</v>
      </c>
      <c r="U2" t="s">
        <v>2178</v>
      </c>
      <c r="V2">
        <v>31</v>
      </c>
      <c r="W2" t="s">
        <v>617</v>
      </c>
      <c r="X2">
        <v>0</v>
      </c>
      <c r="Y2">
        <v>8</v>
      </c>
      <c r="Z2">
        <v>4</v>
      </c>
    </row>
    <row r="3" spans="1:26" x14ac:dyDescent="0.3">
      <c r="A3" t="s">
        <v>1644</v>
      </c>
      <c r="B3" t="s">
        <v>29</v>
      </c>
      <c r="C3">
        <v>1</v>
      </c>
      <c r="D3">
        <v>1</v>
      </c>
      <c r="E3" s="6">
        <v>45008</v>
      </c>
      <c r="F3">
        <v>1474</v>
      </c>
      <c r="G3">
        <v>48</v>
      </c>
      <c r="H3">
        <v>133716286</v>
      </c>
      <c r="I3">
        <v>48</v>
      </c>
      <c r="J3">
        <v>126</v>
      </c>
      <c r="K3">
        <v>58</v>
      </c>
      <c r="L3">
        <v>14</v>
      </c>
      <c r="M3">
        <v>382</v>
      </c>
      <c r="N3">
        <v>92</v>
      </c>
      <c r="O3" t="s">
        <v>30</v>
      </c>
      <c r="P3" t="s">
        <v>27</v>
      </c>
      <c r="Q3" s="3">
        <v>71</v>
      </c>
      <c r="R3" t="s">
        <v>2178</v>
      </c>
      <c r="S3">
        <v>61</v>
      </c>
      <c r="T3">
        <v>74</v>
      </c>
      <c r="U3" t="s">
        <v>2178</v>
      </c>
      <c r="V3">
        <v>7</v>
      </c>
      <c r="W3" t="s">
        <v>617</v>
      </c>
      <c r="X3">
        <v>0</v>
      </c>
      <c r="Y3">
        <v>10</v>
      </c>
      <c r="Z3">
        <v>4</v>
      </c>
    </row>
    <row r="4" spans="1:26" x14ac:dyDescent="0.3">
      <c r="A4" t="s">
        <v>1645</v>
      </c>
      <c r="B4" t="s">
        <v>32</v>
      </c>
      <c r="C4">
        <v>1</v>
      </c>
      <c r="D4">
        <v>1</v>
      </c>
      <c r="E4" s="6">
        <v>45107</v>
      </c>
      <c r="F4">
        <v>1397</v>
      </c>
      <c r="G4">
        <v>113</v>
      </c>
      <c r="H4">
        <v>140003974</v>
      </c>
      <c r="I4">
        <v>94</v>
      </c>
      <c r="J4">
        <v>207</v>
      </c>
      <c r="K4">
        <v>91</v>
      </c>
      <c r="L4">
        <v>14</v>
      </c>
      <c r="M4">
        <v>949</v>
      </c>
      <c r="N4">
        <v>138</v>
      </c>
      <c r="O4" t="s">
        <v>33</v>
      </c>
      <c r="P4" t="s">
        <v>27</v>
      </c>
      <c r="Q4" s="3">
        <v>51</v>
      </c>
      <c r="R4" t="s">
        <v>2179</v>
      </c>
      <c r="S4">
        <v>32</v>
      </c>
      <c r="T4">
        <v>53</v>
      </c>
      <c r="U4" t="s">
        <v>2179</v>
      </c>
      <c r="V4">
        <v>17</v>
      </c>
      <c r="W4" t="s">
        <v>617</v>
      </c>
      <c r="X4">
        <v>0</v>
      </c>
      <c r="Y4">
        <v>31</v>
      </c>
      <c r="Z4">
        <v>6</v>
      </c>
    </row>
    <row r="5" spans="1:26" x14ac:dyDescent="0.3">
      <c r="A5" t="s">
        <v>34</v>
      </c>
      <c r="B5" t="s">
        <v>35</v>
      </c>
      <c r="C5">
        <v>1</v>
      </c>
      <c r="D5">
        <v>1</v>
      </c>
      <c r="E5" s="6">
        <v>43700</v>
      </c>
      <c r="F5">
        <v>7858</v>
      </c>
      <c r="G5">
        <v>100</v>
      </c>
      <c r="H5">
        <v>800840817</v>
      </c>
      <c r="I5">
        <v>116</v>
      </c>
      <c r="J5">
        <v>207</v>
      </c>
      <c r="K5">
        <v>125</v>
      </c>
      <c r="L5">
        <v>12</v>
      </c>
      <c r="M5">
        <v>548</v>
      </c>
      <c r="N5">
        <v>170</v>
      </c>
      <c r="O5" t="s">
        <v>36</v>
      </c>
      <c r="P5" t="s">
        <v>27</v>
      </c>
      <c r="Q5" s="3">
        <v>55</v>
      </c>
      <c r="R5" t="s">
        <v>2179</v>
      </c>
      <c r="S5">
        <v>58</v>
      </c>
      <c r="T5">
        <v>72</v>
      </c>
      <c r="U5" t="s">
        <v>2178</v>
      </c>
      <c r="V5">
        <v>11</v>
      </c>
      <c r="W5" t="s">
        <v>617</v>
      </c>
      <c r="X5">
        <v>0</v>
      </c>
      <c r="Y5">
        <v>11</v>
      </c>
      <c r="Z5">
        <v>15</v>
      </c>
    </row>
    <row r="6" spans="1:26" x14ac:dyDescent="0.3">
      <c r="A6" t="s">
        <v>1646</v>
      </c>
      <c r="B6" t="s">
        <v>38</v>
      </c>
      <c r="C6">
        <v>1</v>
      </c>
      <c r="D6">
        <v>1</v>
      </c>
      <c r="E6" s="6">
        <v>45064</v>
      </c>
      <c r="F6">
        <v>3133</v>
      </c>
      <c r="G6">
        <v>50</v>
      </c>
      <c r="H6">
        <v>303236322</v>
      </c>
      <c r="I6">
        <v>84</v>
      </c>
      <c r="J6">
        <v>133</v>
      </c>
      <c r="K6">
        <v>87</v>
      </c>
      <c r="L6">
        <v>15</v>
      </c>
      <c r="M6">
        <v>425</v>
      </c>
      <c r="N6">
        <v>144</v>
      </c>
      <c r="O6" t="s">
        <v>36</v>
      </c>
      <c r="P6" t="s">
        <v>39</v>
      </c>
      <c r="Q6" s="3">
        <v>65</v>
      </c>
      <c r="R6" t="s">
        <v>2179</v>
      </c>
      <c r="S6">
        <v>23</v>
      </c>
      <c r="T6">
        <v>80</v>
      </c>
      <c r="U6" t="s">
        <v>2178</v>
      </c>
      <c r="V6">
        <v>14</v>
      </c>
      <c r="W6" t="s">
        <v>617</v>
      </c>
      <c r="X6">
        <v>63</v>
      </c>
      <c r="Y6">
        <v>11</v>
      </c>
      <c r="Z6">
        <v>6</v>
      </c>
    </row>
    <row r="7" spans="1:26" x14ac:dyDescent="0.3">
      <c r="A7" t="s">
        <v>40</v>
      </c>
      <c r="B7" t="s">
        <v>41</v>
      </c>
      <c r="C7">
        <v>2</v>
      </c>
      <c r="D7">
        <v>2</v>
      </c>
      <c r="E7" s="6">
        <v>45078</v>
      </c>
      <c r="F7">
        <v>2186</v>
      </c>
      <c r="G7">
        <v>91</v>
      </c>
      <c r="H7">
        <v>183706234</v>
      </c>
      <c r="I7">
        <v>67</v>
      </c>
      <c r="J7">
        <v>213</v>
      </c>
      <c r="K7">
        <v>88</v>
      </c>
      <c r="L7">
        <v>17</v>
      </c>
      <c r="M7">
        <v>946</v>
      </c>
      <c r="N7">
        <v>141</v>
      </c>
      <c r="O7" t="s">
        <v>30</v>
      </c>
      <c r="P7" t="s">
        <v>27</v>
      </c>
      <c r="Q7" s="3">
        <v>92</v>
      </c>
      <c r="R7" t="s">
        <v>2178</v>
      </c>
      <c r="S7">
        <v>66</v>
      </c>
      <c r="T7">
        <v>58</v>
      </c>
      <c r="U7" t="s">
        <v>2179</v>
      </c>
      <c r="V7">
        <v>19</v>
      </c>
      <c r="W7" t="s">
        <v>617</v>
      </c>
      <c r="X7">
        <v>0</v>
      </c>
      <c r="Y7">
        <v>8</v>
      </c>
      <c r="Z7">
        <v>24</v>
      </c>
    </row>
    <row r="8" spans="1:26" x14ac:dyDescent="0.3">
      <c r="A8" t="s">
        <v>42</v>
      </c>
      <c r="B8" t="s">
        <v>43</v>
      </c>
      <c r="C8">
        <v>2</v>
      </c>
      <c r="D8">
        <v>2</v>
      </c>
      <c r="E8" s="6">
        <v>45001</v>
      </c>
      <c r="F8">
        <v>3090</v>
      </c>
      <c r="G8">
        <v>50</v>
      </c>
      <c r="H8">
        <v>725980112</v>
      </c>
      <c r="I8">
        <v>34</v>
      </c>
      <c r="J8">
        <v>222</v>
      </c>
      <c r="K8">
        <v>43</v>
      </c>
      <c r="L8">
        <v>13</v>
      </c>
      <c r="M8">
        <v>418</v>
      </c>
      <c r="N8">
        <v>148</v>
      </c>
      <c r="O8" t="s">
        <v>33</v>
      </c>
      <c r="P8" t="s">
        <v>39</v>
      </c>
      <c r="Q8" s="3">
        <v>67</v>
      </c>
      <c r="R8" t="s">
        <v>2179</v>
      </c>
      <c r="S8">
        <v>83</v>
      </c>
      <c r="T8">
        <v>76</v>
      </c>
      <c r="U8" t="s">
        <v>2178</v>
      </c>
      <c r="V8">
        <v>48</v>
      </c>
      <c r="W8" t="s">
        <v>2179</v>
      </c>
      <c r="X8">
        <v>0</v>
      </c>
      <c r="Y8">
        <v>8</v>
      </c>
      <c r="Z8">
        <v>3</v>
      </c>
    </row>
    <row r="9" spans="1:26" x14ac:dyDescent="0.3">
      <c r="A9" t="s">
        <v>44</v>
      </c>
      <c r="B9" t="s">
        <v>45</v>
      </c>
      <c r="C9">
        <v>1</v>
      </c>
      <c r="D9">
        <v>1</v>
      </c>
      <c r="E9" s="6">
        <v>45114</v>
      </c>
      <c r="F9">
        <v>714</v>
      </c>
      <c r="G9">
        <v>43</v>
      </c>
      <c r="H9">
        <v>58149378</v>
      </c>
      <c r="I9">
        <v>25</v>
      </c>
      <c r="J9">
        <v>89</v>
      </c>
      <c r="K9">
        <v>30</v>
      </c>
      <c r="L9">
        <v>13</v>
      </c>
      <c r="M9">
        <v>194</v>
      </c>
      <c r="N9">
        <v>100</v>
      </c>
      <c r="O9" t="s">
        <v>33</v>
      </c>
      <c r="P9" t="s">
        <v>27</v>
      </c>
      <c r="Q9" s="3">
        <v>67</v>
      </c>
      <c r="R9" t="s">
        <v>2179</v>
      </c>
      <c r="S9">
        <v>26</v>
      </c>
      <c r="T9">
        <v>71</v>
      </c>
      <c r="U9" t="s">
        <v>2178</v>
      </c>
      <c r="V9">
        <v>37</v>
      </c>
      <c r="W9" t="s">
        <v>2179</v>
      </c>
      <c r="X9">
        <v>0</v>
      </c>
      <c r="Y9">
        <v>11</v>
      </c>
      <c r="Z9">
        <v>4</v>
      </c>
    </row>
    <row r="10" spans="1:26" x14ac:dyDescent="0.3">
      <c r="A10" t="s">
        <v>1647</v>
      </c>
      <c r="B10" t="s">
        <v>47</v>
      </c>
      <c r="C10">
        <v>1</v>
      </c>
      <c r="D10">
        <v>1</v>
      </c>
      <c r="E10" s="6">
        <v>45061</v>
      </c>
      <c r="F10">
        <v>1096</v>
      </c>
      <c r="G10">
        <v>83</v>
      </c>
      <c r="H10">
        <v>95217315</v>
      </c>
      <c r="I10">
        <v>60</v>
      </c>
      <c r="J10">
        <v>210</v>
      </c>
      <c r="K10">
        <v>48</v>
      </c>
      <c r="L10">
        <v>11</v>
      </c>
      <c r="M10">
        <v>953</v>
      </c>
      <c r="N10">
        <v>130</v>
      </c>
      <c r="O10" t="s">
        <v>30</v>
      </c>
      <c r="P10" t="s">
        <v>39</v>
      </c>
      <c r="Q10" s="3">
        <v>85</v>
      </c>
      <c r="R10" t="s">
        <v>2178</v>
      </c>
      <c r="S10">
        <v>22</v>
      </c>
      <c r="T10">
        <v>62</v>
      </c>
      <c r="U10" t="s">
        <v>2179</v>
      </c>
      <c r="V10">
        <v>12</v>
      </c>
      <c r="W10" t="s">
        <v>617</v>
      </c>
      <c r="X10">
        <v>0</v>
      </c>
      <c r="Y10">
        <v>28</v>
      </c>
      <c r="Z10">
        <v>9</v>
      </c>
    </row>
    <row r="11" spans="1:26" x14ac:dyDescent="0.3">
      <c r="A11" t="s">
        <v>48</v>
      </c>
      <c r="B11" t="s">
        <v>49</v>
      </c>
      <c r="C11">
        <v>2</v>
      </c>
      <c r="D11">
        <v>2</v>
      </c>
      <c r="E11" s="6">
        <v>45002</v>
      </c>
      <c r="F11">
        <v>2953</v>
      </c>
      <c r="G11">
        <v>44</v>
      </c>
      <c r="H11">
        <v>553634067</v>
      </c>
      <c r="I11">
        <v>49</v>
      </c>
      <c r="J11">
        <v>110</v>
      </c>
      <c r="K11">
        <v>66</v>
      </c>
      <c r="L11">
        <v>13</v>
      </c>
      <c r="M11">
        <v>339</v>
      </c>
      <c r="N11">
        <v>170</v>
      </c>
      <c r="O11" t="s">
        <v>50</v>
      </c>
      <c r="P11" t="s">
        <v>39</v>
      </c>
      <c r="Q11" s="3">
        <v>81</v>
      </c>
      <c r="R11" t="s">
        <v>2178</v>
      </c>
      <c r="S11">
        <v>56</v>
      </c>
      <c r="T11">
        <v>48</v>
      </c>
      <c r="U11" t="s">
        <v>2179</v>
      </c>
      <c r="V11">
        <v>21</v>
      </c>
      <c r="W11" t="s">
        <v>617</v>
      </c>
      <c r="X11">
        <v>0</v>
      </c>
      <c r="Y11">
        <v>8</v>
      </c>
      <c r="Z11">
        <v>33</v>
      </c>
    </row>
    <row r="12" spans="1:26" x14ac:dyDescent="0.3">
      <c r="A12" t="s">
        <v>1648</v>
      </c>
      <c r="B12" t="s">
        <v>52</v>
      </c>
      <c r="C12">
        <v>2</v>
      </c>
      <c r="D12">
        <v>2</v>
      </c>
      <c r="E12" s="6">
        <v>45033</v>
      </c>
      <c r="F12">
        <v>2876</v>
      </c>
      <c r="G12">
        <v>40</v>
      </c>
      <c r="H12">
        <v>505671438</v>
      </c>
      <c r="I12">
        <v>41</v>
      </c>
      <c r="J12">
        <v>205</v>
      </c>
      <c r="K12">
        <v>54</v>
      </c>
      <c r="L12">
        <v>12</v>
      </c>
      <c r="M12">
        <v>251</v>
      </c>
      <c r="N12">
        <v>83</v>
      </c>
      <c r="O12" t="s">
        <v>53</v>
      </c>
      <c r="P12" t="s">
        <v>39</v>
      </c>
      <c r="Q12" s="3">
        <v>57</v>
      </c>
      <c r="R12" t="s">
        <v>2179</v>
      </c>
      <c r="S12">
        <v>56</v>
      </c>
      <c r="T12">
        <v>72</v>
      </c>
      <c r="U12" t="s">
        <v>2178</v>
      </c>
      <c r="V12">
        <v>23</v>
      </c>
      <c r="W12" t="s">
        <v>617</v>
      </c>
      <c r="X12">
        <v>0</v>
      </c>
      <c r="Y12">
        <v>27</v>
      </c>
      <c r="Z12">
        <v>5</v>
      </c>
    </row>
    <row r="13" spans="1:26" x14ac:dyDescent="0.3">
      <c r="A13" t="s">
        <v>54</v>
      </c>
      <c r="B13" t="s">
        <v>1649</v>
      </c>
      <c r="C13">
        <v>1</v>
      </c>
      <c r="D13">
        <v>1</v>
      </c>
      <c r="E13" s="6">
        <v>45114</v>
      </c>
      <c r="F13">
        <v>422</v>
      </c>
      <c r="G13">
        <v>55</v>
      </c>
      <c r="H13">
        <v>58255150</v>
      </c>
      <c r="I13">
        <v>37</v>
      </c>
      <c r="J13">
        <v>202</v>
      </c>
      <c r="K13">
        <v>21</v>
      </c>
      <c r="L13">
        <v>5</v>
      </c>
      <c r="M13">
        <v>168</v>
      </c>
      <c r="N13">
        <v>150</v>
      </c>
      <c r="O13" t="s">
        <v>33</v>
      </c>
      <c r="P13" t="s">
        <v>39</v>
      </c>
      <c r="Q13" s="3">
        <v>78</v>
      </c>
      <c r="R13" t="s">
        <v>2178</v>
      </c>
      <c r="S13">
        <v>52</v>
      </c>
      <c r="T13">
        <v>82</v>
      </c>
      <c r="U13" t="s">
        <v>2178</v>
      </c>
      <c r="V13">
        <v>18</v>
      </c>
      <c r="W13" t="s">
        <v>617</v>
      </c>
      <c r="X13">
        <v>0</v>
      </c>
      <c r="Y13">
        <v>15</v>
      </c>
      <c r="Z13">
        <v>7</v>
      </c>
    </row>
    <row r="14" spans="1:26" x14ac:dyDescent="0.3">
      <c r="A14" t="s">
        <v>56</v>
      </c>
      <c r="B14" t="s">
        <v>57</v>
      </c>
      <c r="C14">
        <v>1</v>
      </c>
      <c r="D14">
        <v>1</v>
      </c>
      <c r="E14" s="6">
        <v>44938</v>
      </c>
      <c r="F14">
        <v>12211</v>
      </c>
      <c r="G14">
        <v>115</v>
      </c>
      <c r="H14">
        <v>1316855716</v>
      </c>
      <c r="I14">
        <v>300</v>
      </c>
      <c r="J14">
        <v>215</v>
      </c>
      <c r="K14">
        <v>745</v>
      </c>
      <c r="L14">
        <v>58</v>
      </c>
      <c r="M14">
        <v>1021</v>
      </c>
      <c r="N14">
        <v>118</v>
      </c>
      <c r="P14" t="s">
        <v>27</v>
      </c>
      <c r="Q14" s="3">
        <v>71</v>
      </c>
      <c r="R14" t="s">
        <v>2178</v>
      </c>
      <c r="S14">
        <v>65</v>
      </c>
      <c r="T14">
        <v>68</v>
      </c>
      <c r="U14" t="s">
        <v>2179</v>
      </c>
      <c r="V14">
        <v>6</v>
      </c>
      <c r="W14" t="s">
        <v>617</v>
      </c>
      <c r="X14">
        <v>0</v>
      </c>
      <c r="Y14">
        <v>3</v>
      </c>
      <c r="Z14">
        <v>7</v>
      </c>
    </row>
    <row r="15" spans="1:26" x14ac:dyDescent="0.3">
      <c r="A15" t="s">
        <v>58</v>
      </c>
      <c r="B15" t="s">
        <v>59</v>
      </c>
      <c r="C15">
        <v>1</v>
      </c>
      <c r="D15">
        <v>1</v>
      </c>
      <c r="E15" s="6">
        <v>45030</v>
      </c>
      <c r="F15">
        <v>3528</v>
      </c>
      <c r="G15">
        <v>98</v>
      </c>
      <c r="H15">
        <v>387570742</v>
      </c>
      <c r="I15">
        <v>80</v>
      </c>
      <c r="J15">
        <v>156</v>
      </c>
      <c r="K15">
        <v>182</v>
      </c>
      <c r="L15">
        <v>24</v>
      </c>
      <c r="M15">
        <v>1281</v>
      </c>
      <c r="N15">
        <v>130</v>
      </c>
      <c r="O15" t="s">
        <v>50</v>
      </c>
      <c r="P15" t="s">
        <v>39</v>
      </c>
      <c r="Q15" s="3">
        <v>51</v>
      </c>
      <c r="R15" t="s">
        <v>2179</v>
      </c>
      <c r="S15">
        <v>32</v>
      </c>
      <c r="T15">
        <v>43</v>
      </c>
      <c r="U15" t="s">
        <v>2179</v>
      </c>
      <c r="V15">
        <v>83</v>
      </c>
      <c r="W15" t="s">
        <v>2178</v>
      </c>
      <c r="X15">
        <v>0</v>
      </c>
      <c r="Y15">
        <v>9</v>
      </c>
      <c r="Z15">
        <v>3</v>
      </c>
    </row>
    <row r="16" spans="1:26" x14ac:dyDescent="0.3">
      <c r="A16" t="s">
        <v>60</v>
      </c>
      <c r="B16" t="s">
        <v>61</v>
      </c>
      <c r="C16">
        <v>1</v>
      </c>
      <c r="D16">
        <v>1</v>
      </c>
      <c r="E16" s="6">
        <v>44651</v>
      </c>
      <c r="F16">
        <v>23575</v>
      </c>
      <c r="G16">
        <v>130</v>
      </c>
      <c r="H16">
        <v>2513188493</v>
      </c>
      <c r="I16">
        <v>403</v>
      </c>
      <c r="J16">
        <v>198</v>
      </c>
      <c r="K16">
        <v>863</v>
      </c>
      <c r="L16">
        <v>46</v>
      </c>
      <c r="N16">
        <v>174</v>
      </c>
      <c r="O16" t="s">
        <v>53</v>
      </c>
      <c r="P16" t="s">
        <v>39</v>
      </c>
      <c r="Q16" s="3">
        <v>52</v>
      </c>
      <c r="R16" t="s">
        <v>2179</v>
      </c>
      <c r="S16">
        <v>66</v>
      </c>
      <c r="T16">
        <v>73</v>
      </c>
      <c r="U16" t="s">
        <v>2178</v>
      </c>
      <c r="V16">
        <v>34</v>
      </c>
      <c r="W16" t="s">
        <v>617</v>
      </c>
      <c r="X16">
        <v>0</v>
      </c>
      <c r="Y16">
        <v>31</v>
      </c>
      <c r="Z16">
        <v>6</v>
      </c>
    </row>
    <row r="17" spans="1:26" x14ac:dyDescent="0.3">
      <c r="A17" t="s">
        <v>62</v>
      </c>
      <c r="B17" t="s">
        <v>1650</v>
      </c>
      <c r="C17">
        <v>1</v>
      </c>
      <c r="D17">
        <v>1</v>
      </c>
      <c r="E17" s="6">
        <v>44903</v>
      </c>
      <c r="F17">
        <v>8109</v>
      </c>
      <c r="G17">
        <v>77</v>
      </c>
      <c r="H17">
        <v>1163093654</v>
      </c>
      <c r="I17">
        <v>183</v>
      </c>
      <c r="J17">
        <v>162</v>
      </c>
      <c r="K17">
        <v>161</v>
      </c>
      <c r="L17">
        <v>12</v>
      </c>
      <c r="M17">
        <v>187</v>
      </c>
      <c r="N17">
        <v>89</v>
      </c>
      <c r="O17" t="s">
        <v>64</v>
      </c>
      <c r="P17" t="s">
        <v>27</v>
      </c>
      <c r="Q17" s="3">
        <v>64</v>
      </c>
      <c r="R17" t="s">
        <v>2179</v>
      </c>
      <c r="S17">
        <v>43</v>
      </c>
      <c r="T17">
        <v>73</v>
      </c>
      <c r="U17" t="s">
        <v>2178</v>
      </c>
      <c r="V17">
        <v>5</v>
      </c>
      <c r="W17" t="s">
        <v>617</v>
      </c>
      <c r="X17">
        <v>17</v>
      </c>
      <c r="Y17">
        <v>16</v>
      </c>
      <c r="Z17">
        <v>4</v>
      </c>
    </row>
    <row r="18" spans="1:26" x14ac:dyDescent="0.3">
      <c r="A18" t="s">
        <v>65</v>
      </c>
      <c r="B18" t="s">
        <v>66</v>
      </c>
      <c r="C18">
        <v>1</v>
      </c>
      <c r="D18">
        <v>1</v>
      </c>
      <c r="E18" s="6">
        <v>44981</v>
      </c>
      <c r="F18">
        <v>2942</v>
      </c>
      <c r="G18">
        <v>77</v>
      </c>
      <c r="H18">
        <v>496795686</v>
      </c>
      <c r="I18">
        <v>91</v>
      </c>
      <c r="J18">
        <v>212</v>
      </c>
      <c r="K18">
        <v>78</v>
      </c>
      <c r="L18">
        <v>6</v>
      </c>
      <c r="M18">
        <v>0</v>
      </c>
      <c r="N18">
        <v>120</v>
      </c>
      <c r="O18" t="s">
        <v>26</v>
      </c>
      <c r="P18" t="s">
        <v>39</v>
      </c>
      <c r="Q18" s="3">
        <v>78</v>
      </c>
      <c r="R18" t="s">
        <v>2178</v>
      </c>
      <c r="S18">
        <v>76</v>
      </c>
      <c r="T18">
        <v>59</v>
      </c>
      <c r="U18" t="s">
        <v>2179</v>
      </c>
      <c r="V18">
        <v>43</v>
      </c>
      <c r="W18" t="s">
        <v>2179</v>
      </c>
      <c r="X18">
        <v>0</v>
      </c>
      <c r="Y18">
        <v>34</v>
      </c>
      <c r="Z18">
        <v>3</v>
      </c>
    </row>
    <row r="19" spans="1:26" x14ac:dyDescent="0.3">
      <c r="A19" t="s">
        <v>67</v>
      </c>
      <c r="B19" t="s">
        <v>68</v>
      </c>
      <c r="C19">
        <v>1</v>
      </c>
      <c r="D19">
        <v>1</v>
      </c>
      <c r="E19" s="6">
        <v>45120</v>
      </c>
      <c r="F19">
        <v>873</v>
      </c>
      <c r="G19">
        <v>104</v>
      </c>
      <c r="H19">
        <v>30546883</v>
      </c>
      <c r="I19">
        <v>80</v>
      </c>
      <c r="J19">
        <v>227</v>
      </c>
      <c r="K19">
        <v>95</v>
      </c>
      <c r="L19">
        <v>24</v>
      </c>
      <c r="M19">
        <v>1173</v>
      </c>
      <c r="N19">
        <v>78</v>
      </c>
      <c r="P19" t="s">
        <v>27</v>
      </c>
      <c r="Q19" s="3">
        <v>44</v>
      </c>
      <c r="R19" t="s">
        <v>2179</v>
      </c>
      <c r="S19">
        <v>14</v>
      </c>
      <c r="T19">
        <v>9</v>
      </c>
      <c r="U19" t="s">
        <v>617</v>
      </c>
      <c r="V19">
        <v>96</v>
      </c>
      <c r="W19" t="s">
        <v>2178</v>
      </c>
      <c r="X19">
        <v>0</v>
      </c>
      <c r="Y19">
        <v>10</v>
      </c>
      <c r="Z19">
        <v>3</v>
      </c>
    </row>
    <row r="20" spans="1:26" x14ac:dyDescent="0.3">
      <c r="A20" t="s">
        <v>69</v>
      </c>
      <c r="B20" t="s">
        <v>70</v>
      </c>
      <c r="C20">
        <v>2</v>
      </c>
      <c r="D20">
        <v>2</v>
      </c>
      <c r="E20" s="6">
        <v>45016</v>
      </c>
      <c r="F20">
        <v>2610</v>
      </c>
      <c r="G20">
        <v>40</v>
      </c>
      <c r="H20">
        <v>335222234</v>
      </c>
      <c r="I20">
        <v>43</v>
      </c>
      <c r="J20">
        <v>100</v>
      </c>
      <c r="K20">
        <v>54</v>
      </c>
      <c r="L20">
        <v>14</v>
      </c>
      <c r="M20">
        <v>187</v>
      </c>
      <c r="N20">
        <v>100</v>
      </c>
      <c r="O20" t="s">
        <v>26</v>
      </c>
      <c r="P20" t="s">
        <v>27</v>
      </c>
      <c r="Q20" s="3">
        <v>86</v>
      </c>
      <c r="R20" t="s">
        <v>2178</v>
      </c>
      <c r="S20">
        <v>67</v>
      </c>
      <c r="T20">
        <v>66</v>
      </c>
      <c r="U20" t="s">
        <v>2179</v>
      </c>
      <c r="V20">
        <v>14</v>
      </c>
      <c r="W20" t="s">
        <v>617</v>
      </c>
      <c r="X20">
        <v>0</v>
      </c>
      <c r="Y20">
        <v>12</v>
      </c>
      <c r="Z20">
        <v>16</v>
      </c>
    </row>
    <row r="21" spans="1:26" x14ac:dyDescent="0.3">
      <c r="A21" t="s">
        <v>71</v>
      </c>
      <c r="B21" t="s">
        <v>72</v>
      </c>
      <c r="C21">
        <v>1</v>
      </c>
      <c r="D21">
        <v>1</v>
      </c>
      <c r="E21" s="6">
        <v>45009</v>
      </c>
      <c r="F21">
        <v>596</v>
      </c>
      <c r="G21">
        <v>68</v>
      </c>
      <c r="H21">
        <v>363369738</v>
      </c>
      <c r="I21">
        <v>8</v>
      </c>
      <c r="J21">
        <v>104</v>
      </c>
      <c r="K21">
        <v>23</v>
      </c>
      <c r="L21">
        <v>2</v>
      </c>
      <c r="M21">
        <v>29</v>
      </c>
      <c r="N21">
        <v>120</v>
      </c>
      <c r="O21" t="s">
        <v>73</v>
      </c>
      <c r="P21" t="s">
        <v>27</v>
      </c>
      <c r="Q21" s="3">
        <v>63</v>
      </c>
      <c r="R21" t="s">
        <v>2179</v>
      </c>
      <c r="S21">
        <v>36</v>
      </c>
      <c r="T21">
        <v>73</v>
      </c>
      <c r="U21" t="s">
        <v>2178</v>
      </c>
      <c r="V21">
        <v>0</v>
      </c>
      <c r="W21" t="s">
        <v>617</v>
      </c>
      <c r="X21">
        <v>0</v>
      </c>
      <c r="Y21">
        <v>36</v>
      </c>
      <c r="Z21">
        <v>4</v>
      </c>
    </row>
    <row r="22" spans="1:26" x14ac:dyDescent="0.3">
      <c r="A22" t="s">
        <v>656</v>
      </c>
      <c r="B22" t="s">
        <v>75</v>
      </c>
      <c r="C22">
        <v>3</v>
      </c>
      <c r="D22">
        <v>3</v>
      </c>
      <c r="E22" s="6">
        <v>45099</v>
      </c>
      <c r="F22">
        <v>332</v>
      </c>
      <c r="G22">
        <v>26</v>
      </c>
      <c r="H22">
        <v>86444842</v>
      </c>
      <c r="I22">
        <v>11</v>
      </c>
      <c r="J22">
        <v>163</v>
      </c>
      <c r="K22">
        <v>10</v>
      </c>
      <c r="L22">
        <v>4</v>
      </c>
      <c r="M22">
        <v>0</v>
      </c>
      <c r="N22">
        <v>140</v>
      </c>
      <c r="O22" t="s">
        <v>33</v>
      </c>
      <c r="P22" t="s">
        <v>39</v>
      </c>
      <c r="Q22" s="3">
        <v>65</v>
      </c>
      <c r="R22" t="s">
        <v>2179</v>
      </c>
      <c r="S22">
        <v>87</v>
      </c>
      <c r="T22">
        <v>74</v>
      </c>
      <c r="U22" t="s">
        <v>2178</v>
      </c>
      <c r="V22">
        <v>22</v>
      </c>
      <c r="W22" t="s">
        <v>617</v>
      </c>
      <c r="X22">
        <v>0</v>
      </c>
      <c r="Y22">
        <v>42</v>
      </c>
      <c r="Z22">
        <v>4</v>
      </c>
    </row>
    <row r="23" spans="1:26" x14ac:dyDescent="0.3">
      <c r="A23" t="s">
        <v>1651</v>
      </c>
      <c r="B23" t="s">
        <v>35</v>
      </c>
      <c r="C23">
        <v>1</v>
      </c>
      <c r="D23">
        <v>1</v>
      </c>
      <c r="E23" s="6">
        <v>45114</v>
      </c>
      <c r="F23">
        <v>516</v>
      </c>
      <c r="G23">
        <v>38</v>
      </c>
      <c r="H23">
        <v>52135248</v>
      </c>
      <c r="I23">
        <v>73</v>
      </c>
      <c r="J23">
        <v>119</v>
      </c>
      <c r="K23">
        <v>42</v>
      </c>
      <c r="L23">
        <v>1</v>
      </c>
      <c r="M23">
        <v>150</v>
      </c>
      <c r="N23">
        <v>123</v>
      </c>
      <c r="O23" t="s">
        <v>53</v>
      </c>
      <c r="P23" t="s">
        <v>27</v>
      </c>
      <c r="Q23" s="3">
        <v>69</v>
      </c>
      <c r="R23" t="s">
        <v>2179</v>
      </c>
      <c r="S23">
        <v>82</v>
      </c>
      <c r="T23">
        <v>76</v>
      </c>
      <c r="U23" t="s">
        <v>2178</v>
      </c>
      <c r="V23">
        <v>6</v>
      </c>
      <c r="W23" t="s">
        <v>617</v>
      </c>
      <c r="X23">
        <v>0</v>
      </c>
      <c r="Y23">
        <v>6</v>
      </c>
      <c r="Z23">
        <v>3</v>
      </c>
    </row>
    <row r="24" spans="1:26" x14ac:dyDescent="0.3">
      <c r="A24" t="s">
        <v>77</v>
      </c>
      <c r="B24" t="s">
        <v>78</v>
      </c>
      <c r="C24">
        <v>1</v>
      </c>
      <c r="D24">
        <v>1</v>
      </c>
      <c r="E24" s="6">
        <v>41275</v>
      </c>
      <c r="F24">
        <v>12859</v>
      </c>
      <c r="G24">
        <v>110</v>
      </c>
      <c r="H24">
        <v>1297026226</v>
      </c>
      <c r="I24">
        <v>24</v>
      </c>
      <c r="J24">
        <v>98</v>
      </c>
      <c r="K24">
        <v>582</v>
      </c>
      <c r="L24">
        <v>2</v>
      </c>
      <c r="M24">
        <v>73</v>
      </c>
      <c r="N24">
        <v>135</v>
      </c>
      <c r="P24" t="s">
        <v>39</v>
      </c>
      <c r="Q24" s="3">
        <v>48</v>
      </c>
      <c r="R24" t="s">
        <v>2179</v>
      </c>
      <c r="S24">
        <v>44</v>
      </c>
      <c r="T24">
        <v>42</v>
      </c>
      <c r="U24" t="s">
        <v>2179</v>
      </c>
      <c r="V24">
        <v>12</v>
      </c>
      <c r="W24" t="s">
        <v>617</v>
      </c>
      <c r="X24">
        <v>2</v>
      </c>
      <c r="Y24">
        <v>11</v>
      </c>
      <c r="Z24">
        <v>3</v>
      </c>
    </row>
    <row r="25" spans="1:26" x14ac:dyDescent="0.3">
      <c r="A25" t="s">
        <v>79</v>
      </c>
      <c r="B25" t="s">
        <v>80</v>
      </c>
      <c r="C25">
        <v>2</v>
      </c>
      <c r="D25">
        <v>2</v>
      </c>
      <c r="E25" s="6">
        <v>45077</v>
      </c>
      <c r="F25">
        <v>1313</v>
      </c>
      <c r="G25">
        <v>40</v>
      </c>
      <c r="H25">
        <v>200647221</v>
      </c>
      <c r="I25">
        <v>17</v>
      </c>
      <c r="J25">
        <v>152</v>
      </c>
      <c r="K25">
        <v>32</v>
      </c>
      <c r="L25">
        <v>11</v>
      </c>
      <c r="M25">
        <v>139</v>
      </c>
      <c r="N25">
        <v>133</v>
      </c>
      <c r="O25" t="s">
        <v>33</v>
      </c>
      <c r="P25" t="s">
        <v>39</v>
      </c>
      <c r="Q25" s="3">
        <v>85</v>
      </c>
      <c r="R25" t="s">
        <v>2178</v>
      </c>
      <c r="S25">
        <v>81</v>
      </c>
      <c r="T25">
        <v>67</v>
      </c>
      <c r="U25" t="s">
        <v>2179</v>
      </c>
      <c r="V25">
        <v>26</v>
      </c>
      <c r="W25" t="s">
        <v>617</v>
      </c>
      <c r="X25">
        <v>0</v>
      </c>
      <c r="Y25">
        <v>12</v>
      </c>
      <c r="Z25">
        <v>5</v>
      </c>
    </row>
    <row r="26" spans="1:26" x14ac:dyDescent="0.3">
      <c r="A26" t="s">
        <v>1652</v>
      </c>
      <c r="B26" t="s">
        <v>82</v>
      </c>
      <c r="C26">
        <v>3</v>
      </c>
      <c r="D26">
        <v>3</v>
      </c>
      <c r="E26" s="6">
        <v>45079</v>
      </c>
      <c r="F26">
        <v>1945</v>
      </c>
      <c r="G26">
        <v>87</v>
      </c>
      <c r="H26">
        <v>115364561</v>
      </c>
      <c r="I26">
        <v>74</v>
      </c>
      <c r="J26">
        <v>182</v>
      </c>
      <c r="K26">
        <v>87</v>
      </c>
      <c r="L26">
        <v>14</v>
      </c>
      <c r="M26">
        <v>1093</v>
      </c>
      <c r="N26">
        <v>99</v>
      </c>
      <c r="O26" t="s">
        <v>30</v>
      </c>
      <c r="P26" t="s">
        <v>27</v>
      </c>
      <c r="Q26" s="3">
        <v>85</v>
      </c>
      <c r="R26" t="s">
        <v>2178</v>
      </c>
      <c r="S26">
        <v>83</v>
      </c>
      <c r="T26">
        <v>68</v>
      </c>
      <c r="U26" t="s">
        <v>2179</v>
      </c>
      <c r="V26">
        <v>7</v>
      </c>
      <c r="W26" t="s">
        <v>617</v>
      </c>
      <c r="X26">
        <v>0</v>
      </c>
      <c r="Y26">
        <v>36</v>
      </c>
      <c r="Z26">
        <v>20</v>
      </c>
    </row>
    <row r="27" spans="1:26" x14ac:dyDescent="0.3">
      <c r="A27" t="s">
        <v>1653</v>
      </c>
      <c r="B27" t="s">
        <v>84</v>
      </c>
      <c r="C27">
        <v>1</v>
      </c>
      <c r="D27">
        <v>1</v>
      </c>
      <c r="E27" s="6">
        <v>45099</v>
      </c>
      <c r="F27">
        <v>250</v>
      </c>
      <c r="G27">
        <v>26</v>
      </c>
      <c r="H27">
        <v>78300654</v>
      </c>
      <c r="I27">
        <v>16</v>
      </c>
      <c r="J27">
        <v>149</v>
      </c>
      <c r="K27">
        <v>10</v>
      </c>
      <c r="L27">
        <v>5</v>
      </c>
      <c r="M27">
        <v>168</v>
      </c>
      <c r="N27">
        <v>130</v>
      </c>
      <c r="O27" t="s">
        <v>73</v>
      </c>
      <c r="P27" t="s">
        <v>39</v>
      </c>
      <c r="Q27" s="3">
        <v>79</v>
      </c>
      <c r="R27" t="s">
        <v>2178</v>
      </c>
      <c r="S27">
        <v>96</v>
      </c>
      <c r="T27">
        <v>86</v>
      </c>
      <c r="U27" t="s">
        <v>2178</v>
      </c>
      <c r="V27">
        <v>9</v>
      </c>
      <c r="W27" t="s">
        <v>617</v>
      </c>
      <c r="X27">
        <v>0</v>
      </c>
      <c r="Y27">
        <v>9</v>
      </c>
      <c r="Z27">
        <v>9</v>
      </c>
    </row>
    <row r="28" spans="1:26" x14ac:dyDescent="0.3">
      <c r="A28" t="s">
        <v>1654</v>
      </c>
      <c r="B28" t="s">
        <v>1655</v>
      </c>
      <c r="C28">
        <v>2</v>
      </c>
      <c r="D28">
        <v>2</v>
      </c>
      <c r="E28" s="6">
        <v>44645</v>
      </c>
      <c r="F28">
        <v>7112</v>
      </c>
      <c r="G28">
        <v>77</v>
      </c>
      <c r="H28">
        <v>899183384</v>
      </c>
      <c r="I28">
        <v>202</v>
      </c>
      <c r="J28">
        <v>119</v>
      </c>
      <c r="K28">
        <v>318</v>
      </c>
      <c r="L28">
        <v>38</v>
      </c>
      <c r="M28">
        <v>96</v>
      </c>
      <c r="N28">
        <v>107</v>
      </c>
      <c r="O28" t="s">
        <v>26</v>
      </c>
      <c r="P28" t="s">
        <v>27</v>
      </c>
      <c r="Q28" s="3">
        <v>80</v>
      </c>
      <c r="R28" t="s">
        <v>2178</v>
      </c>
      <c r="S28">
        <v>82</v>
      </c>
      <c r="T28">
        <v>80</v>
      </c>
      <c r="U28" t="s">
        <v>2178</v>
      </c>
      <c r="V28">
        <v>43</v>
      </c>
      <c r="W28" t="s">
        <v>2179</v>
      </c>
      <c r="X28">
        <v>0</v>
      </c>
      <c r="Y28">
        <v>14</v>
      </c>
      <c r="Z28">
        <v>4</v>
      </c>
    </row>
    <row r="29" spans="1:26" x14ac:dyDescent="0.3">
      <c r="A29" t="s">
        <v>1656</v>
      </c>
      <c r="B29" t="s">
        <v>88</v>
      </c>
      <c r="C29">
        <v>2</v>
      </c>
      <c r="D29">
        <v>2</v>
      </c>
      <c r="E29" s="6">
        <v>45106</v>
      </c>
      <c r="F29">
        <v>859</v>
      </c>
      <c r="G29">
        <v>40</v>
      </c>
      <c r="H29">
        <v>61245289</v>
      </c>
      <c r="I29">
        <v>35</v>
      </c>
      <c r="J29">
        <v>109</v>
      </c>
      <c r="K29">
        <v>41</v>
      </c>
      <c r="L29">
        <v>14</v>
      </c>
      <c r="M29">
        <v>211</v>
      </c>
      <c r="N29">
        <v>122</v>
      </c>
      <c r="O29" t="s">
        <v>53</v>
      </c>
      <c r="P29" t="s">
        <v>39</v>
      </c>
      <c r="Q29" s="3">
        <v>81</v>
      </c>
      <c r="R29" t="s">
        <v>2178</v>
      </c>
      <c r="S29">
        <v>74</v>
      </c>
      <c r="T29">
        <v>71</v>
      </c>
      <c r="U29" t="s">
        <v>2178</v>
      </c>
      <c r="V29">
        <v>14</v>
      </c>
      <c r="W29" t="s">
        <v>617</v>
      </c>
      <c r="X29">
        <v>0</v>
      </c>
      <c r="Y29">
        <v>56</v>
      </c>
      <c r="Z29">
        <v>4</v>
      </c>
    </row>
    <row r="30" spans="1:26" x14ac:dyDescent="0.3">
      <c r="A30" t="s">
        <v>89</v>
      </c>
      <c r="B30" t="s">
        <v>90</v>
      </c>
      <c r="C30">
        <v>1</v>
      </c>
      <c r="D30">
        <v>1</v>
      </c>
      <c r="E30" s="6">
        <v>44957</v>
      </c>
      <c r="F30">
        <v>2420</v>
      </c>
      <c r="G30">
        <v>19</v>
      </c>
      <c r="H30">
        <v>429829812</v>
      </c>
      <c r="I30">
        <v>52</v>
      </c>
      <c r="J30">
        <v>107</v>
      </c>
      <c r="K30">
        <v>15</v>
      </c>
      <c r="L30">
        <v>1</v>
      </c>
      <c r="M30">
        <v>325</v>
      </c>
      <c r="N30">
        <v>204</v>
      </c>
      <c r="O30" t="s">
        <v>53</v>
      </c>
      <c r="P30" t="s">
        <v>27</v>
      </c>
      <c r="Q30" s="3">
        <v>52</v>
      </c>
      <c r="R30" t="s">
        <v>2179</v>
      </c>
      <c r="S30">
        <v>52</v>
      </c>
      <c r="T30">
        <v>68</v>
      </c>
      <c r="U30" t="s">
        <v>2179</v>
      </c>
      <c r="V30">
        <v>46</v>
      </c>
      <c r="W30" t="s">
        <v>2179</v>
      </c>
      <c r="X30">
        <v>0</v>
      </c>
      <c r="Y30">
        <v>15</v>
      </c>
      <c r="Z30">
        <v>4</v>
      </c>
    </row>
    <row r="31" spans="1:26" x14ac:dyDescent="0.3">
      <c r="A31" t="s">
        <v>91</v>
      </c>
      <c r="B31" t="s">
        <v>92</v>
      </c>
      <c r="C31">
        <v>1</v>
      </c>
      <c r="D31">
        <v>1</v>
      </c>
      <c r="E31" s="6">
        <v>45071</v>
      </c>
      <c r="F31">
        <v>2988</v>
      </c>
      <c r="G31">
        <v>101</v>
      </c>
      <c r="H31">
        <v>127408954</v>
      </c>
      <c r="I31">
        <v>0</v>
      </c>
      <c r="J31">
        <v>0</v>
      </c>
      <c r="K31">
        <v>143</v>
      </c>
      <c r="L31">
        <v>38</v>
      </c>
      <c r="M31">
        <v>0</v>
      </c>
      <c r="N31">
        <v>110</v>
      </c>
      <c r="O31" t="s">
        <v>26</v>
      </c>
      <c r="P31" t="s">
        <v>39</v>
      </c>
      <c r="Q31" s="3">
        <v>67</v>
      </c>
      <c r="R31" t="s">
        <v>2179</v>
      </c>
      <c r="S31">
        <v>78</v>
      </c>
      <c r="T31">
        <v>85</v>
      </c>
      <c r="U31" t="s">
        <v>2178</v>
      </c>
      <c r="V31">
        <v>2</v>
      </c>
      <c r="W31" t="s">
        <v>617</v>
      </c>
      <c r="X31">
        <v>0</v>
      </c>
      <c r="Y31">
        <v>33</v>
      </c>
      <c r="Z31">
        <v>5</v>
      </c>
    </row>
    <row r="32" spans="1:26" x14ac:dyDescent="0.3">
      <c r="A32" t="s">
        <v>93</v>
      </c>
      <c r="B32" t="s">
        <v>94</v>
      </c>
      <c r="C32">
        <v>1</v>
      </c>
      <c r="D32">
        <v>1</v>
      </c>
      <c r="E32" s="6">
        <v>45120</v>
      </c>
      <c r="F32">
        <v>864</v>
      </c>
      <c r="G32">
        <v>78</v>
      </c>
      <c r="H32">
        <v>22581161</v>
      </c>
      <c r="I32">
        <v>71</v>
      </c>
      <c r="J32">
        <v>135</v>
      </c>
      <c r="K32">
        <v>50</v>
      </c>
      <c r="L32">
        <v>1</v>
      </c>
      <c r="M32">
        <v>294</v>
      </c>
      <c r="N32">
        <v>126</v>
      </c>
      <c r="O32" t="s">
        <v>33</v>
      </c>
      <c r="P32" t="s">
        <v>39</v>
      </c>
      <c r="Q32" s="3">
        <v>74</v>
      </c>
      <c r="R32" t="s">
        <v>2178</v>
      </c>
      <c r="S32">
        <v>35</v>
      </c>
      <c r="T32">
        <v>84</v>
      </c>
      <c r="U32" t="s">
        <v>2178</v>
      </c>
      <c r="V32">
        <v>0</v>
      </c>
      <c r="W32" t="s">
        <v>617</v>
      </c>
      <c r="X32">
        <v>0</v>
      </c>
      <c r="Y32">
        <v>11</v>
      </c>
      <c r="Z32">
        <v>6</v>
      </c>
    </row>
    <row r="33" spans="1:26" x14ac:dyDescent="0.3">
      <c r="A33" t="s">
        <v>1657</v>
      </c>
      <c r="B33" t="s">
        <v>96</v>
      </c>
      <c r="C33">
        <v>2</v>
      </c>
      <c r="D33">
        <v>2</v>
      </c>
      <c r="E33" s="6">
        <v>45105</v>
      </c>
      <c r="F33">
        <v>266</v>
      </c>
      <c r="G33">
        <v>34</v>
      </c>
      <c r="H33">
        <v>52294266</v>
      </c>
      <c r="I33">
        <v>20</v>
      </c>
      <c r="J33">
        <v>185</v>
      </c>
      <c r="K33">
        <v>13</v>
      </c>
      <c r="L33">
        <v>8</v>
      </c>
      <c r="M33">
        <v>197</v>
      </c>
      <c r="N33">
        <v>168</v>
      </c>
      <c r="O33" t="s">
        <v>53</v>
      </c>
      <c r="P33" t="s">
        <v>27</v>
      </c>
      <c r="Q33" s="3">
        <v>56</v>
      </c>
      <c r="R33" t="s">
        <v>2179</v>
      </c>
      <c r="S33">
        <v>63</v>
      </c>
      <c r="T33">
        <v>87</v>
      </c>
      <c r="U33" t="s">
        <v>2178</v>
      </c>
      <c r="V33">
        <v>39</v>
      </c>
      <c r="W33" t="s">
        <v>2179</v>
      </c>
      <c r="X33">
        <v>0</v>
      </c>
      <c r="Y33">
        <v>11</v>
      </c>
      <c r="Z33">
        <v>5</v>
      </c>
    </row>
    <row r="34" spans="1:26" x14ac:dyDescent="0.3">
      <c r="A34" t="s">
        <v>97</v>
      </c>
      <c r="B34" t="s">
        <v>98</v>
      </c>
      <c r="C34">
        <v>3</v>
      </c>
      <c r="D34">
        <v>3</v>
      </c>
      <c r="E34" s="6">
        <v>44897</v>
      </c>
      <c r="F34">
        <v>6036</v>
      </c>
      <c r="G34">
        <v>88</v>
      </c>
      <c r="H34">
        <v>843957510</v>
      </c>
      <c r="I34">
        <v>113</v>
      </c>
      <c r="J34">
        <v>149</v>
      </c>
      <c r="K34">
        <v>245</v>
      </c>
      <c r="L34">
        <v>23</v>
      </c>
      <c r="M34">
        <v>27</v>
      </c>
      <c r="N34">
        <v>98</v>
      </c>
      <c r="O34" t="s">
        <v>30</v>
      </c>
      <c r="P34" t="s">
        <v>39</v>
      </c>
      <c r="Q34" s="3">
        <v>71</v>
      </c>
      <c r="R34" t="s">
        <v>2178</v>
      </c>
      <c r="S34">
        <v>17</v>
      </c>
      <c r="T34">
        <v>61</v>
      </c>
      <c r="U34" t="s">
        <v>2179</v>
      </c>
      <c r="V34">
        <v>36</v>
      </c>
      <c r="W34" t="s">
        <v>2179</v>
      </c>
      <c r="X34">
        <v>0</v>
      </c>
      <c r="Y34">
        <v>8</v>
      </c>
      <c r="Z34">
        <v>5</v>
      </c>
    </row>
    <row r="35" spans="1:26" x14ac:dyDescent="0.3">
      <c r="A35" t="s">
        <v>99</v>
      </c>
      <c r="B35" t="s">
        <v>35</v>
      </c>
      <c r="C35">
        <v>1</v>
      </c>
      <c r="D35">
        <v>1</v>
      </c>
      <c r="E35" s="6">
        <v>44855</v>
      </c>
      <c r="F35">
        <v>9082</v>
      </c>
      <c r="G35">
        <v>56</v>
      </c>
      <c r="H35">
        <v>999748277</v>
      </c>
      <c r="I35">
        <v>242</v>
      </c>
      <c r="J35">
        <v>142</v>
      </c>
      <c r="K35">
        <v>165</v>
      </c>
      <c r="L35">
        <v>9</v>
      </c>
      <c r="M35">
        <v>310</v>
      </c>
      <c r="N35">
        <v>97</v>
      </c>
      <c r="O35" t="s">
        <v>100</v>
      </c>
      <c r="P35" t="s">
        <v>27</v>
      </c>
      <c r="Q35" s="3">
        <v>64</v>
      </c>
      <c r="R35" t="s">
        <v>2179</v>
      </c>
      <c r="S35">
        <v>51</v>
      </c>
      <c r="T35">
        <v>63</v>
      </c>
      <c r="U35" t="s">
        <v>2179</v>
      </c>
      <c r="V35">
        <v>12</v>
      </c>
      <c r="W35" t="s">
        <v>617</v>
      </c>
      <c r="X35">
        <v>0</v>
      </c>
      <c r="Y35">
        <v>19</v>
      </c>
      <c r="Z35">
        <v>5</v>
      </c>
    </row>
    <row r="36" spans="1:26" x14ac:dyDescent="0.3">
      <c r="A36" t="s">
        <v>1658</v>
      </c>
      <c r="B36" t="s">
        <v>102</v>
      </c>
      <c r="C36">
        <v>2</v>
      </c>
      <c r="D36">
        <v>2</v>
      </c>
      <c r="E36" s="6">
        <v>44980</v>
      </c>
      <c r="F36">
        <v>4284</v>
      </c>
      <c r="G36">
        <v>49</v>
      </c>
      <c r="H36">
        <v>618990393</v>
      </c>
      <c r="I36">
        <v>115</v>
      </c>
      <c r="J36">
        <v>123</v>
      </c>
      <c r="K36">
        <v>184</v>
      </c>
      <c r="L36">
        <v>18</v>
      </c>
      <c r="M36">
        <v>354</v>
      </c>
      <c r="N36">
        <v>180</v>
      </c>
      <c r="O36" t="s">
        <v>100</v>
      </c>
      <c r="P36" t="s">
        <v>39</v>
      </c>
      <c r="Q36" s="3">
        <v>72</v>
      </c>
      <c r="R36" t="s">
        <v>2178</v>
      </c>
      <c r="S36">
        <v>61</v>
      </c>
      <c r="T36">
        <v>63</v>
      </c>
      <c r="U36" t="s">
        <v>2179</v>
      </c>
      <c r="V36">
        <v>67</v>
      </c>
      <c r="W36" t="s">
        <v>2179</v>
      </c>
      <c r="X36">
        <v>0</v>
      </c>
      <c r="Y36">
        <v>9</v>
      </c>
      <c r="Z36">
        <v>28</v>
      </c>
    </row>
    <row r="37" spans="1:26" x14ac:dyDescent="0.3">
      <c r="A37" t="s">
        <v>1659</v>
      </c>
      <c r="B37" t="s">
        <v>1660</v>
      </c>
      <c r="C37">
        <v>8</v>
      </c>
      <c r="D37" t="s">
        <v>1661</v>
      </c>
      <c r="E37" s="6">
        <v>45078</v>
      </c>
      <c r="F37">
        <v>1150</v>
      </c>
      <c r="G37">
        <v>31</v>
      </c>
      <c r="H37">
        <v>123122413</v>
      </c>
      <c r="I37">
        <v>22</v>
      </c>
      <c r="J37">
        <v>33</v>
      </c>
      <c r="K37">
        <v>34</v>
      </c>
      <c r="L37">
        <v>7</v>
      </c>
      <c r="M37">
        <v>184</v>
      </c>
      <c r="N37">
        <v>120</v>
      </c>
      <c r="P37" t="s">
        <v>27</v>
      </c>
      <c r="Q37" s="3">
        <v>81</v>
      </c>
      <c r="R37" t="s">
        <v>2178</v>
      </c>
      <c r="S37">
        <v>63</v>
      </c>
      <c r="T37">
        <v>68</v>
      </c>
      <c r="U37" t="s">
        <v>2179</v>
      </c>
      <c r="V37">
        <v>11</v>
      </c>
      <c r="W37" t="s">
        <v>617</v>
      </c>
      <c r="X37">
        <v>0</v>
      </c>
      <c r="Y37">
        <v>11</v>
      </c>
      <c r="Z37">
        <v>4</v>
      </c>
    </row>
    <row r="38" spans="1:26" x14ac:dyDescent="0.3">
      <c r="A38" t="s">
        <v>1662</v>
      </c>
      <c r="B38" t="s">
        <v>106</v>
      </c>
      <c r="C38">
        <v>2</v>
      </c>
      <c r="D38">
        <v>2</v>
      </c>
      <c r="E38" s="6">
        <v>45023</v>
      </c>
      <c r="F38">
        <v>672</v>
      </c>
      <c r="G38">
        <v>34</v>
      </c>
      <c r="H38">
        <v>188933502</v>
      </c>
      <c r="I38">
        <v>19</v>
      </c>
      <c r="J38">
        <v>108</v>
      </c>
      <c r="K38">
        <v>24</v>
      </c>
      <c r="L38">
        <v>9</v>
      </c>
      <c r="M38">
        <v>212</v>
      </c>
      <c r="N38">
        <v>150</v>
      </c>
      <c r="O38" t="s">
        <v>53</v>
      </c>
      <c r="P38" t="s">
        <v>27</v>
      </c>
      <c r="Q38" s="3">
        <v>61</v>
      </c>
      <c r="R38" t="s">
        <v>2179</v>
      </c>
      <c r="S38">
        <v>39</v>
      </c>
      <c r="T38">
        <v>73</v>
      </c>
      <c r="U38" t="s">
        <v>2178</v>
      </c>
      <c r="V38">
        <v>37</v>
      </c>
      <c r="W38" t="s">
        <v>2179</v>
      </c>
      <c r="X38">
        <v>0</v>
      </c>
      <c r="Y38">
        <v>11</v>
      </c>
      <c r="Z38">
        <v>3</v>
      </c>
    </row>
    <row r="39" spans="1:26" x14ac:dyDescent="0.3">
      <c r="A39" t="s">
        <v>107</v>
      </c>
      <c r="B39" t="s">
        <v>35</v>
      </c>
      <c r="C39">
        <v>1</v>
      </c>
      <c r="D39">
        <v>1</v>
      </c>
      <c r="E39" s="6">
        <v>41640</v>
      </c>
      <c r="F39">
        <v>11434</v>
      </c>
      <c r="G39">
        <v>53</v>
      </c>
      <c r="H39">
        <v>1355959075</v>
      </c>
      <c r="I39">
        <v>154</v>
      </c>
      <c r="J39">
        <v>123</v>
      </c>
      <c r="K39">
        <v>410</v>
      </c>
      <c r="L39">
        <v>2</v>
      </c>
      <c r="M39">
        <v>81</v>
      </c>
      <c r="N39">
        <v>96</v>
      </c>
      <c r="O39" t="s">
        <v>33</v>
      </c>
      <c r="P39" t="s">
        <v>27</v>
      </c>
      <c r="Q39" s="3">
        <v>75</v>
      </c>
      <c r="R39" t="s">
        <v>2178</v>
      </c>
      <c r="S39">
        <v>57</v>
      </c>
      <c r="T39">
        <v>68</v>
      </c>
      <c r="U39" t="s">
        <v>2179</v>
      </c>
      <c r="V39">
        <v>9</v>
      </c>
      <c r="W39" t="s">
        <v>617</v>
      </c>
      <c r="X39">
        <v>0</v>
      </c>
      <c r="Y39">
        <v>13</v>
      </c>
      <c r="Z39">
        <v>6</v>
      </c>
    </row>
    <row r="40" spans="1:26" x14ac:dyDescent="0.3">
      <c r="A40" t="s">
        <v>108</v>
      </c>
      <c r="B40" t="s">
        <v>35</v>
      </c>
      <c r="C40">
        <v>1</v>
      </c>
      <c r="D40">
        <v>1</v>
      </c>
      <c r="E40" s="6">
        <v>41640</v>
      </c>
      <c r="F40">
        <v>7830</v>
      </c>
      <c r="G40">
        <v>42</v>
      </c>
      <c r="H40">
        <v>786181836</v>
      </c>
      <c r="I40">
        <v>94</v>
      </c>
      <c r="J40">
        <v>111</v>
      </c>
      <c r="K40">
        <v>151</v>
      </c>
      <c r="L40">
        <v>4</v>
      </c>
      <c r="M40">
        <v>82</v>
      </c>
      <c r="N40">
        <v>95</v>
      </c>
      <c r="O40" t="s">
        <v>50</v>
      </c>
      <c r="P40" t="s">
        <v>27</v>
      </c>
      <c r="Q40" s="3">
        <v>60</v>
      </c>
      <c r="R40" t="s">
        <v>2179</v>
      </c>
      <c r="S40">
        <v>48</v>
      </c>
      <c r="T40">
        <v>79</v>
      </c>
      <c r="U40" t="s">
        <v>2178</v>
      </c>
      <c r="V40">
        <v>0</v>
      </c>
      <c r="W40" t="s">
        <v>617</v>
      </c>
      <c r="X40">
        <v>0</v>
      </c>
      <c r="Y40">
        <v>12</v>
      </c>
      <c r="Z40">
        <v>4</v>
      </c>
    </row>
    <row r="41" spans="1:26" x14ac:dyDescent="0.3">
      <c r="A41" t="s">
        <v>1663</v>
      </c>
      <c r="B41" t="s">
        <v>84</v>
      </c>
      <c r="C41">
        <v>1</v>
      </c>
      <c r="D41">
        <v>1</v>
      </c>
      <c r="E41" s="6">
        <v>45065</v>
      </c>
      <c r="F41">
        <v>584</v>
      </c>
      <c r="G41">
        <v>28</v>
      </c>
      <c r="H41">
        <v>176553476</v>
      </c>
      <c r="I41">
        <v>16</v>
      </c>
      <c r="J41">
        <v>159</v>
      </c>
      <c r="K41">
        <v>15</v>
      </c>
      <c r="L41">
        <v>6</v>
      </c>
      <c r="M41">
        <v>100</v>
      </c>
      <c r="N41">
        <v>125</v>
      </c>
      <c r="O41" t="s">
        <v>33</v>
      </c>
      <c r="P41" t="s">
        <v>39</v>
      </c>
      <c r="Q41" s="3">
        <v>79</v>
      </c>
      <c r="R41" t="s">
        <v>2178</v>
      </c>
      <c r="S41">
        <v>96</v>
      </c>
      <c r="T41">
        <v>85</v>
      </c>
      <c r="U41" t="s">
        <v>2178</v>
      </c>
      <c r="V41">
        <v>27</v>
      </c>
      <c r="W41" t="s">
        <v>617</v>
      </c>
      <c r="X41">
        <v>0</v>
      </c>
      <c r="Y41">
        <v>11</v>
      </c>
      <c r="Z41">
        <v>6</v>
      </c>
    </row>
    <row r="42" spans="1:26" x14ac:dyDescent="0.3">
      <c r="A42" t="s">
        <v>110</v>
      </c>
      <c r="B42" t="s">
        <v>111</v>
      </c>
      <c r="C42">
        <v>2</v>
      </c>
      <c r="D42">
        <v>2</v>
      </c>
      <c r="E42" s="6">
        <v>44967</v>
      </c>
      <c r="F42">
        <v>692</v>
      </c>
      <c r="G42">
        <v>25</v>
      </c>
      <c r="H42">
        <v>354495408</v>
      </c>
      <c r="I42">
        <v>10</v>
      </c>
      <c r="J42">
        <v>107</v>
      </c>
      <c r="K42">
        <v>6</v>
      </c>
      <c r="L42">
        <v>3</v>
      </c>
      <c r="M42">
        <v>62</v>
      </c>
      <c r="N42">
        <v>144</v>
      </c>
      <c r="O42" t="s">
        <v>36</v>
      </c>
      <c r="P42" t="s">
        <v>39</v>
      </c>
      <c r="Q42" s="3">
        <v>56</v>
      </c>
      <c r="R42" t="s">
        <v>2179</v>
      </c>
      <c r="S42">
        <v>84</v>
      </c>
      <c r="T42">
        <v>65</v>
      </c>
      <c r="U42" t="s">
        <v>2179</v>
      </c>
      <c r="V42">
        <v>23</v>
      </c>
      <c r="W42" t="s">
        <v>617</v>
      </c>
      <c r="X42">
        <v>0</v>
      </c>
      <c r="Y42">
        <v>10</v>
      </c>
      <c r="Z42">
        <v>6</v>
      </c>
    </row>
    <row r="43" spans="1:26" x14ac:dyDescent="0.3">
      <c r="A43" t="s">
        <v>1664</v>
      </c>
      <c r="B43" t="s">
        <v>113</v>
      </c>
      <c r="C43">
        <v>2</v>
      </c>
      <c r="D43">
        <v>2</v>
      </c>
      <c r="E43" s="6">
        <v>43382</v>
      </c>
      <c r="F43">
        <v>24094</v>
      </c>
      <c r="G43">
        <v>78</v>
      </c>
      <c r="H43">
        <v>2808096550</v>
      </c>
      <c r="I43">
        <v>372</v>
      </c>
      <c r="J43">
        <v>117</v>
      </c>
      <c r="K43">
        <v>843</v>
      </c>
      <c r="L43">
        <v>4</v>
      </c>
      <c r="M43">
        <v>69</v>
      </c>
      <c r="N43">
        <v>90</v>
      </c>
      <c r="O43" t="s">
        <v>50</v>
      </c>
      <c r="P43" t="s">
        <v>27</v>
      </c>
      <c r="Q43" s="3">
        <v>76</v>
      </c>
      <c r="R43" t="s">
        <v>2178</v>
      </c>
      <c r="S43">
        <v>91</v>
      </c>
      <c r="T43">
        <v>50</v>
      </c>
      <c r="U43" t="s">
        <v>2179</v>
      </c>
      <c r="V43">
        <v>54</v>
      </c>
      <c r="W43" t="s">
        <v>2179</v>
      </c>
      <c r="X43">
        <v>0</v>
      </c>
      <c r="Y43">
        <v>7</v>
      </c>
      <c r="Z43">
        <v>5</v>
      </c>
    </row>
    <row r="44" spans="1:26" x14ac:dyDescent="0.3">
      <c r="A44" t="s">
        <v>1665</v>
      </c>
      <c r="B44" t="s">
        <v>115</v>
      </c>
      <c r="C44">
        <v>2</v>
      </c>
      <c r="D44">
        <v>2</v>
      </c>
      <c r="E44" s="6">
        <v>44799</v>
      </c>
      <c r="F44">
        <v>12482</v>
      </c>
      <c r="G44">
        <v>80</v>
      </c>
      <c r="H44">
        <v>1109433169</v>
      </c>
      <c r="I44">
        <v>291</v>
      </c>
      <c r="J44">
        <v>184</v>
      </c>
      <c r="K44">
        <v>537</v>
      </c>
      <c r="L44">
        <v>45</v>
      </c>
      <c r="M44">
        <v>727</v>
      </c>
      <c r="N44">
        <v>128</v>
      </c>
      <c r="O44" t="s">
        <v>73</v>
      </c>
      <c r="P44" t="s">
        <v>39</v>
      </c>
      <c r="Q44" s="3">
        <v>56</v>
      </c>
      <c r="R44" t="s">
        <v>2179</v>
      </c>
      <c r="S44">
        <v>38</v>
      </c>
      <c r="T44">
        <v>97</v>
      </c>
      <c r="U44" t="s">
        <v>2178</v>
      </c>
      <c r="V44">
        <v>4</v>
      </c>
      <c r="W44" t="s">
        <v>617</v>
      </c>
      <c r="X44">
        <v>0</v>
      </c>
      <c r="Y44">
        <v>35</v>
      </c>
      <c r="Z44">
        <v>4</v>
      </c>
    </row>
    <row r="45" spans="1:26" x14ac:dyDescent="0.3">
      <c r="A45" t="s">
        <v>116</v>
      </c>
      <c r="B45" t="s">
        <v>117</v>
      </c>
      <c r="C45">
        <v>3</v>
      </c>
      <c r="D45">
        <v>3</v>
      </c>
      <c r="E45" s="6">
        <v>42937</v>
      </c>
      <c r="F45">
        <v>13387</v>
      </c>
      <c r="G45">
        <v>64</v>
      </c>
      <c r="H45">
        <v>1047101291</v>
      </c>
      <c r="I45">
        <v>77</v>
      </c>
      <c r="J45">
        <v>58</v>
      </c>
      <c r="K45">
        <v>247</v>
      </c>
      <c r="L45">
        <v>1</v>
      </c>
      <c r="M45">
        <v>311</v>
      </c>
      <c r="N45">
        <v>79</v>
      </c>
      <c r="O45" t="s">
        <v>53</v>
      </c>
      <c r="P45" t="s">
        <v>27</v>
      </c>
      <c r="Q45" s="3">
        <v>56</v>
      </c>
      <c r="R45" t="s">
        <v>2179</v>
      </c>
      <c r="S45">
        <v>58</v>
      </c>
      <c r="T45">
        <v>56</v>
      </c>
      <c r="U45" t="s">
        <v>2179</v>
      </c>
      <c r="V45">
        <v>37</v>
      </c>
      <c r="W45" t="s">
        <v>2179</v>
      </c>
      <c r="X45">
        <v>0</v>
      </c>
      <c r="Y45">
        <v>11</v>
      </c>
      <c r="Z45">
        <v>10</v>
      </c>
    </row>
    <row r="46" spans="1:26" x14ac:dyDescent="0.3">
      <c r="A46" t="s">
        <v>1666</v>
      </c>
      <c r="B46" t="s">
        <v>119</v>
      </c>
      <c r="C46">
        <v>3</v>
      </c>
      <c r="D46">
        <v>3</v>
      </c>
      <c r="E46" s="6">
        <v>45100</v>
      </c>
      <c r="F46">
        <v>1117</v>
      </c>
      <c r="G46">
        <v>80</v>
      </c>
      <c r="H46">
        <v>65156199</v>
      </c>
      <c r="I46">
        <v>82</v>
      </c>
      <c r="J46">
        <v>145</v>
      </c>
      <c r="K46">
        <v>65</v>
      </c>
      <c r="L46">
        <v>16</v>
      </c>
      <c r="M46">
        <v>1133</v>
      </c>
      <c r="N46">
        <v>144</v>
      </c>
      <c r="P46" t="s">
        <v>27</v>
      </c>
      <c r="Q46" s="3">
        <v>77</v>
      </c>
      <c r="R46" t="s">
        <v>2178</v>
      </c>
      <c r="S46">
        <v>75</v>
      </c>
      <c r="T46">
        <v>58</v>
      </c>
      <c r="U46" t="s">
        <v>2179</v>
      </c>
      <c r="V46">
        <v>52</v>
      </c>
      <c r="W46" t="s">
        <v>2179</v>
      </c>
      <c r="X46">
        <v>0</v>
      </c>
      <c r="Y46">
        <v>23</v>
      </c>
      <c r="Z46">
        <v>25</v>
      </c>
    </row>
    <row r="47" spans="1:26" x14ac:dyDescent="0.3">
      <c r="A47" t="s">
        <v>120</v>
      </c>
      <c r="B47" t="s">
        <v>57</v>
      </c>
      <c r="C47">
        <v>1</v>
      </c>
      <c r="D47">
        <v>1</v>
      </c>
      <c r="E47" s="6">
        <v>44162</v>
      </c>
      <c r="F47">
        <v>3372</v>
      </c>
      <c r="G47">
        <v>19</v>
      </c>
      <c r="H47">
        <v>570515054</v>
      </c>
      <c r="I47">
        <v>65</v>
      </c>
      <c r="J47">
        <v>48</v>
      </c>
      <c r="K47">
        <v>138</v>
      </c>
      <c r="L47">
        <v>1</v>
      </c>
      <c r="M47">
        <v>102</v>
      </c>
      <c r="N47">
        <v>122</v>
      </c>
      <c r="O47" t="s">
        <v>33</v>
      </c>
      <c r="P47" t="s">
        <v>27</v>
      </c>
      <c r="Q47" s="3">
        <v>67</v>
      </c>
      <c r="R47" t="s">
        <v>2179</v>
      </c>
      <c r="S47">
        <v>49</v>
      </c>
      <c r="T47">
        <v>64</v>
      </c>
      <c r="U47" t="s">
        <v>2179</v>
      </c>
      <c r="V47">
        <v>10</v>
      </c>
      <c r="W47" t="s">
        <v>617</v>
      </c>
      <c r="X47">
        <v>0</v>
      </c>
      <c r="Y47">
        <v>10</v>
      </c>
      <c r="Z47">
        <v>3</v>
      </c>
    </row>
    <row r="48" spans="1:26" x14ac:dyDescent="0.3">
      <c r="A48" t="s">
        <v>1667</v>
      </c>
      <c r="B48" t="s">
        <v>1668</v>
      </c>
      <c r="C48">
        <v>1</v>
      </c>
      <c r="D48">
        <v>1</v>
      </c>
      <c r="E48" s="6">
        <v>44694</v>
      </c>
      <c r="F48">
        <v>8431</v>
      </c>
      <c r="G48">
        <v>76</v>
      </c>
      <c r="H48">
        <v>1085685420</v>
      </c>
      <c r="I48">
        <v>241</v>
      </c>
      <c r="J48">
        <v>127</v>
      </c>
      <c r="K48">
        <v>458</v>
      </c>
      <c r="L48">
        <v>37</v>
      </c>
      <c r="M48">
        <v>332</v>
      </c>
      <c r="N48">
        <v>140</v>
      </c>
      <c r="P48" t="s">
        <v>27</v>
      </c>
      <c r="Q48" s="3">
        <v>71</v>
      </c>
      <c r="R48" t="s">
        <v>2178</v>
      </c>
      <c r="S48">
        <v>82</v>
      </c>
      <c r="T48">
        <v>81</v>
      </c>
      <c r="U48" t="s">
        <v>2178</v>
      </c>
      <c r="V48">
        <v>11</v>
      </c>
      <c r="W48" t="s">
        <v>617</v>
      </c>
      <c r="X48">
        <v>0</v>
      </c>
      <c r="Y48">
        <v>6</v>
      </c>
      <c r="Z48">
        <v>5</v>
      </c>
    </row>
    <row r="49" spans="1:26" x14ac:dyDescent="0.3">
      <c r="A49" t="s">
        <v>123</v>
      </c>
      <c r="B49" t="s">
        <v>124</v>
      </c>
      <c r="C49">
        <v>1</v>
      </c>
      <c r="D49">
        <v>1</v>
      </c>
      <c r="E49" s="6">
        <v>42698</v>
      </c>
      <c r="F49">
        <v>2483</v>
      </c>
      <c r="G49">
        <v>59</v>
      </c>
      <c r="H49">
        <v>1647990401</v>
      </c>
      <c r="I49">
        <v>68</v>
      </c>
      <c r="J49">
        <v>21</v>
      </c>
      <c r="K49">
        <v>24</v>
      </c>
      <c r="L49">
        <v>0</v>
      </c>
      <c r="M49">
        <v>259</v>
      </c>
      <c r="N49">
        <v>134</v>
      </c>
      <c r="O49" t="s">
        <v>30</v>
      </c>
      <c r="P49" t="s">
        <v>39</v>
      </c>
      <c r="Q49" s="3">
        <v>59</v>
      </c>
      <c r="R49" t="s">
        <v>2179</v>
      </c>
      <c r="S49">
        <v>51</v>
      </c>
      <c r="T49">
        <v>52</v>
      </c>
      <c r="U49" t="s">
        <v>2179</v>
      </c>
      <c r="V49">
        <v>9</v>
      </c>
      <c r="W49" t="s">
        <v>617</v>
      </c>
      <c r="X49">
        <v>0</v>
      </c>
      <c r="Y49">
        <v>15</v>
      </c>
      <c r="Z49">
        <v>7</v>
      </c>
    </row>
    <row r="50" spans="1:26" x14ac:dyDescent="0.3">
      <c r="A50" t="s">
        <v>125</v>
      </c>
      <c r="B50" t="s">
        <v>126</v>
      </c>
      <c r="C50">
        <v>2</v>
      </c>
      <c r="D50">
        <v>2</v>
      </c>
      <c r="E50" s="6">
        <v>42634</v>
      </c>
      <c r="F50">
        <v>29536</v>
      </c>
      <c r="G50">
        <v>79</v>
      </c>
      <c r="H50">
        <v>2565529693</v>
      </c>
      <c r="I50">
        <v>281</v>
      </c>
      <c r="J50">
        <v>137</v>
      </c>
      <c r="K50">
        <v>2445</v>
      </c>
      <c r="L50">
        <v>1</v>
      </c>
      <c r="M50">
        <v>140</v>
      </c>
      <c r="N50">
        <v>186</v>
      </c>
      <c r="O50" t="s">
        <v>73</v>
      </c>
      <c r="P50" t="s">
        <v>27</v>
      </c>
      <c r="Q50" s="3">
        <v>68</v>
      </c>
      <c r="R50" t="s">
        <v>2179</v>
      </c>
      <c r="S50">
        <v>49</v>
      </c>
      <c r="T50">
        <v>59</v>
      </c>
      <c r="U50" t="s">
        <v>2179</v>
      </c>
      <c r="V50">
        <v>16</v>
      </c>
      <c r="W50" t="s">
        <v>617</v>
      </c>
      <c r="X50">
        <v>0</v>
      </c>
      <c r="Y50">
        <v>13</v>
      </c>
      <c r="Z50">
        <v>28</v>
      </c>
    </row>
    <row r="51" spans="1:26" x14ac:dyDescent="0.3">
      <c r="A51" t="s">
        <v>127</v>
      </c>
      <c r="B51" t="s">
        <v>128</v>
      </c>
      <c r="C51">
        <v>2</v>
      </c>
      <c r="D51">
        <v>2</v>
      </c>
      <c r="E51" s="6">
        <v>44981</v>
      </c>
      <c r="F51">
        <v>3408</v>
      </c>
      <c r="G51">
        <v>47</v>
      </c>
      <c r="H51">
        <v>518745108</v>
      </c>
      <c r="I51">
        <v>87</v>
      </c>
      <c r="J51">
        <v>86</v>
      </c>
      <c r="K51">
        <v>74</v>
      </c>
      <c r="L51">
        <v>1</v>
      </c>
      <c r="M51">
        <v>16</v>
      </c>
      <c r="N51">
        <v>67</v>
      </c>
      <c r="O51" t="s">
        <v>30</v>
      </c>
      <c r="P51" t="s">
        <v>39</v>
      </c>
      <c r="Q51" s="3">
        <v>53</v>
      </c>
      <c r="R51" t="s">
        <v>2179</v>
      </c>
      <c r="S51">
        <v>50</v>
      </c>
      <c r="T51">
        <v>53</v>
      </c>
      <c r="U51" t="s">
        <v>2179</v>
      </c>
      <c r="V51">
        <v>23</v>
      </c>
      <c r="W51" t="s">
        <v>617</v>
      </c>
      <c r="X51">
        <v>0</v>
      </c>
      <c r="Y51">
        <v>44</v>
      </c>
      <c r="Z51">
        <v>7</v>
      </c>
    </row>
    <row r="52" spans="1:26" x14ac:dyDescent="0.3">
      <c r="A52" t="s">
        <v>129</v>
      </c>
      <c r="B52" t="s">
        <v>130</v>
      </c>
      <c r="C52">
        <v>3</v>
      </c>
      <c r="D52">
        <v>3</v>
      </c>
      <c r="E52" s="6">
        <v>45079</v>
      </c>
      <c r="F52">
        <v>1298</v>
      </c>
      <c r="G52">
        <v>38</v>
      </c>
      <c r="H52">
        <v>107753850</v>
      </c>
      <c r="I52">
        <v>44</v>
      </c>
      <c r="J52">
        <v>64</v>
      </c>
      <c r="K52">
        <v>57</v>
      </c>
      <c r="L52">
        <v>10</v>
      </c>
      <c r="M52">
        <v>110</v>
      </c>
      <c r="N52">
        <v>106</v>
      </c>
      <c r="O52" t="s">
        <v>131</v>
      </c>
      <c r="P52" t="s">
        <v>39</v>
      </c>
      <c r="Q52" s="3">
        <v>72</v>
      </c>
      <c r="R52" t="s">
        <v>2178</v>
      </c>
      <c r="S52">
        <v>17</v>
      </c>
      <c r="T52">
        <v>64</v>
      </c>
      <c r="U52" t="s">
        <v>2179</v>
      </c>
      <c r="V52">
        <v>7</v>
      </c>
      <c r="W52" t="s">
        <v>617</v>
      </c>
      <c r="X52">
        <v>0</v>
      </c>
      <c r="Y52">
        <v>10</v>
      </c>
      <c r="Z52">
        <v>5</v>
      </c>
    </row>
    <row r="53" spans="1:26" x14ac:dyDescent="0.3">
      <c r="A53" t="s">
        <v>1669</v>
      </c>
      <c r="B53" t="s">
        <v>133</v>
      </c>
      <c r="C53">
        <v>3</v>
      </c>
      <c r="D53">
        <v>3</v>
      </c>
      <c r="E53" s="6">
        <v>45022</v>
      </c>
      <c r="F53">
        <v>4277</v>
      </c>
      <c r="G53">
        <v>66</v>
      </c>
      <c r="H53">
        <v>177740666</v>
      </c>
      <c r="I53">
        <v>145</v>
      </c>
      <c r="J53">
        <v>111</v>
      </c>
      <c r="K53">
        <v>213</v>
      </c>
      <c r="L53">
        <v>11</v>
      </c>
      <c r="M53">
        <v>810</v>
      </c>
      <c r="N53">
        <v>128</v>
      </c>
      <c r="O53" t="s">
        <v>73</v>
      </c>
      <c r="P53" t="s">
        <v>27</v>
      </c>
      <c r="Q53" s="3">
        <v>60</v>
      </c>
      <c r="R53" t="s">
        <v>2179</v>
      </c>
      <c r="S53">
        <v>23</v>
      </c>
      <c r="T53">
        <v>91</v>
      </c>
      <c r="U53" t="s">
        <v>2178</v>
      </c>
      <c r="V53">
        <v>0</v>
      </c>
      <c r="W53" t="s">
        <v>617</v>
      </c>
      <c r="X53">
        <v>0</v>
      </c>
      <c r="Y53">
        <v>12</v>
      </c>
      <c r="Z53">
        <v>3</v>
      </c>
    </row>
    <row r="54" spans="1:26" x14ac:dyDescent="0.3">
      <c r="A54" t="s">
        <v>1670</v>
      </c>
      <c r="B54" t="s">
        <v>135</v>
      </c>
      <c r="C54">
        <v>1</v>
      </c>
      <c r="D54">
        <v>1</v>
      </c>
      <c r="E54" s="6">
        <v>44981</v>
      </c>
      <c r="F54">
        <v>1133</v>
      </c>
      <c r="G54">
        <v>39</v>
      </c>
      <c r="H54">
        <v>153372011</v>
      </c>
      <c r="I54">
        <v>14</v>
      </c>
      <c r="J54">
        <v>71</v>
      </c>
      <c r="K54">
        <v>23</v>
      </c>
      <c r="L54">
        <v>10</v>
      </c>
      <c r="M54">
        <v>176</v>
      </c>
      <c r="N54">
        <v>107</v>
      </c>
      <c r="O54" t="s">
        <v>53</v>
      </c>
      <c r="P54" t="s">
        <v>39</v>
      </c>
      <c r="Q54" s="3">
        <v>92</v>
      </c>
      <c r="R54" t="s">
        <v>2178</v>
      </c>
      <c r="S54">
        <v>55</v>
      </c>
      <c r="T54">
        <v>70</v>
      </c>
      <c r="U54" t="s">
        <v>2179</v>
      </c>
      <c r="V54">
        <v>18</v>
      </c>
      <c r="W54" t="s">
        <v>617</v>
      </c>
      <c r="X54">
        <v>0</v>
      </c>
      <c r="Y54">
        <v>15</v>
      </c>
      <c r="Z54">
        <v>7</v>
      </c>
    </row>
    <row r="55" spans="1:26" x14ac:dyDescent="0.3">
      <c r="A55" t="s">
        <v>136</v>
      </c>
      <c r="B55" t="s">
        <v>137</v>
      </c>
      <c r="C55">
        <v>1</v>
      </c>
      <c r="D55">
        <v>1</v>
      </c>
      <c r="E55" s="6">
        <v>45092</v>
      </c>
      <c r="F55">
        <v>2259</v>
      </c>
      <c r="G55">
        <v>59</v>
      </c>
      <c r="H55">
        <v>57876440</v>
      </c>
      <c r="I55">
        <v>0</v>
      </c>
      <c r="J55">
        <v>0</v>
      </c>
      <c r="K55">
        <v>109</v>
      </c>
      <c r="L55">
        <v>17</v>
      </c>
      <c r="M55">
        <v>0</v>
      </c>
      <c r="N55">
        <v>130</v>
      </c>
      <c r="O55" t="s">
        <v>73</v>
      </c>
      <c r="P55" t="s">
        <v>39</v>
      </c>
      <c r="Q55" s="3">
        <v>67</v>
      </c>
      <c r="R55" t="s">
        <v>2179</v>
      </c>
      <c r="S55">
        <v>96</v>
      </c>
      <c r="T55">
        <v>88</v>
      </c>
      <c r="U55" t="s">
        <v>2178</v>
      </c>
      <c r="V55">
        <v>12</v>
      </c>
      <c r="W55" t="s">
        <v>617</v>
      </c>
      <c r="X55">
        <v>19</v>
      </c>
      <c r="Y55">
        <v>8</v>
      </c>
      <c r="Z55">
        <v>4</v>
      </c>
    </row>
    <row r="56" spans="1:26" x14ac:dyDescent="0.3">
      <c r="A56" t="s">
        <v>138</v>
      </c>
      <c r="B56" t="s">
        <v>139</v>
      </c>
      <c r="C56">
        <v>1</v>
      </c>
      <c r="D56">
        <v>1</v>
      </c>
      <c r="E56" s="6">
        <v>41197</v>
      </c>
      <c r="F56">
        <v>18371</v>
      </c>
      <c r="G56">
        <v>83</v>
      </c>
      <c r="H56">
        <v>1813673666</v>
      </c>
      <c r="I56">
        <v>250</v>
      </c>
      <c r="J56">
        <v>122</v>
      </c>
      <c r="K56">
        <v>3394</v>
      </c>
      <c r="L56">
        <v>19</v>
      </c>
      <c r="N56">
        <v>123</v>
      </c>
      <c r="O56" t="s">
        <v>100</v>
      </c>
      <c r="P56" t="s">
        <v>39</v>
      </c>
      <c r="Q56" s="3">
        <v>45</v>
      </c>
      <c r="R56" t="s">
        <v>2179</v>
      </c>
      <c r="S56">
        <v>13</v>
      </c>
      <c r="T56">
        <v>54</v>
      </c>
      <c r="U56" t="s">
        <v>2179</v>
      </c>
      <c r="V56">
        <v>70</v>
      </c>
      <c r="W56" t="s">
        <v>2179</v>
      </c>
      <c r="X56">
        <v>0</v>
      </c>
      <c r="Y56">
        <v>9</v>
      </c>
      <c r="Z56">
        <v>4</v>
      </c>
    </row>
    <row r="57" spans="1:26" x14ac:dyDescent="0.3">
      <c r="A57" t="s">
        <v>140</v>
      </c>
      <c r="B57" t="s">
        <v>124</v>
      </c>
      <c r="C57">
        <v>1</v>
      </c>
      <c r="D57">
        <v>1</v>
      </c>
      <c r="E57" s="6">
        <v>43798</v>
      </c>
      <c r="F57">
        <v>43899</v>
      </c>
      <c r="G57">
        <v>69</v>
      </c>
      <c r="H57">
        <v>3703895074</v>
      </c>
      <c r="I57">
        <v>672</v>
      </c>
      <c r="J57">
        <v>199</v>
      </c>
      <c r="K57">
        <v>3421</v>
      </c>
      <c r="L57">
        <v>20</v>
      </c>
      <c r="N57">
        <v>171</v>
      </c>
      <c r="O57" t="s">
        <v>30</v>
      </c>
      <c r="P57" t="s">
        <v>27</v>
      </c>
      <c r="Q57" s="3">
        <v>50</v>
      </c>
      <c r="R57" t="s">
        <v>2179</v>
      </c>
      <c r="S57">
        <v>38</v>
      </c>
      <c r="T57">
        <v>80</v>
      </c>
      <c r="U57" t="s">
        <v>2178</v>
      </c>
      <c r="V57">
        <v>0</v>
      </c>
      <c r="W57" t="s">
        <v>617</v>
      </c>
      <c r="X57">
        <v>0</v>
      </c>
      <c r="Y57">
        <v>9</v>
      </c>
      <c r="Z57">
        <v>7</v>
      </c>
    </row>
    <row r="58" spans="1:26" x14ac:dyDescent="0.3">
      <c r="A58" t="s">
        <v>141</v>
      </c>
      <c r="B58" t="s">
        <v>142</v>
      </c>
      <c r="C58">
        <v>1</v>
      </c>
      <c r="D58">
        <v>1</v>
      </c>
      <c r="E58" s="6">
        <v>44981</v>
      </c>
      <c r="F58">
        <v>2649</v>
      </c>
      <c r="G58">
        <v>42</v>
      </c>
      <c r="H58">
        <v>256483385</v>
      </c>
      <c r="I58">
        <v>67</v>
      </c>
      <c r="J58">
        <v>79</v>
      </c>
      <c r="K58">
        <v>57</v>
      </c>
      <c r="L58">
        <v>1</v>
      </c>
      <c r="M58">
        <v>615</v>
      </c>
      <c r="N58">
        <v>137</v>
      </c>
      <c r="O58" t="s">
        <v>73</v>
      </c>
      <c r="P58" t="s">
        <v>39</v>
      </c>
      <c r="Q58" s="3">
        <v>64</v>
      </c>
      <c r="R58" t="s">
        <v>2179</v>
      </c>
      <c r="S58">
        <v>88</v>
      </c>
      <c r="T58">
        <v>72</v>
      </c>
      <c r="U58" t="s">
        <v>2178</v>
      </c>
      <c r="V58">
        <v>51</v>
      </c>
      <c r="W58" t="s">
        <v>2179</v>
      </c>
      <c r="X58">
        <v>0</v>
      </c>
      <c r="Y58">
        <v>17</v>
      </c>
      <c r="Z58">
        <v>5</v>
      </c>
    </row>
    <row r="59" spans="1:26" x14ac:dyDescent="0.3">
      <c r="A59" t="s">
        <v>143</v>
      </c>
      <c r="B59" t="s">
        <v>144</v>
      </c>
      <c r="C59">
        <v>1</v>
      </c>
      <c r="D59">
        <v>1</v>
      </c>
      <c r="E59" s="6">
        <v>44707</v>
      </c>
      <c r="F59">
        <v>6804</v>
      </c>
      <c r="G59">
        <v>45</v>
      </c>
      <c r="H59">
        <v>1214083358</v>
      </c>
      <c r="I59">
        <v>139</v>
      </c>
      <c r="J59">
        <v>111</v>
      </c>
      <c r="K59">
        <v>161</v>
      </c>
      <c r="L59">
        <v>15</v>
      </c>
      <c r="M59">
        <v>210</v>
      </c>
      <c r="N59">
        <v>125</v>
      </c>
      <c r="O59" t="s">
        <v>73</v>
      </c>
      <c r="P59" t="s">
        <v>39</v>
      </c>
      <c r="Q59" s="3">
        <v>84</v>
      </c>
      <c r="R59" t="s">
        <v>2178</v>
      </c>
      <c r="S59">
        <v>85</v>
      </c>
      <c r="T59">
        <v>68</v>
      </c>
      <c r="U59" t="s">
        <v>2179</v>
      </c>
      <c r="V59">
        <v>58</v>
      </c>
      <c r="W59" t="s">
        <v>2179</v>
      </c>
      <c r="X59">
        <v>0</v>
      </c>
      <c r="Y59">
        <v>22</v>
      </c>
      <c r="Z59">
        <v>4</v>
      </c>
    </row>
    <row r="60" spans="1:26" x14ac:dyDescent="0.3">
      <c r="A60" t="s">
        <v>145</v>
      </c>
      <c r="B60" t="s">
        <v>135</v>
      </c>
      <c r="C60">
        <v>1</v>
      </c>
      <c r="D60">
        <v>1</v>
      </c>
      <c r="E60" s="6">
        <v>45121</v>
      </c>
      <c r="F60">
        <v>525</v>
      </c>
      <c r="G60">
        <v>41</v>
      </c>
      <c r="H60">
        <v>16011326</v>
      </c>
      <c r="I60">
        <v>34</v>
      </c>
      <c r="J60">
        <v>115</v>
      </c>
      <c r="K60">
        <v>39</v>
      </c>
      <c r="L60">
        <v>6</v>
      </c>
      <c r="M60">
        <v>216</v>
      </c>
      <c r="N60">
        <v>128</v>
      </c>
      <c r="P60" t="s">
        <v>39</v>
      </c>
      <c r="Q60" s="3">
        <v>86</v>
      </c>
      <c r="R60" t="s">
        <v>2178</v>
      </c>
      <c r="S60">
        <v>42</v>
      </c>
      <c r="T60">
        <v>72</v>
      </c>
      <c r="U60" t="s">
        <v>2178</v>
      </c>
      <c r="V60">
        <v>59</v>
      </c>
      <c r="W60" t="s">
        <v>2179</v>
      </c>
      <c r="X60">
        <v>0</v>
      </c>
      <c r="Y60">
        <v>9</v>
      </c>
      <c r="Z60">
        <v>19</v>
      </c>
    </row>
    <row r="61" spans="1:26" x14ac:dyDescent="0.3">
      <c r="A61" t="s">
        <v>1671</v>
      </c>
      <c r="B61" t="s">
        <v>35</v>
      </c>
      <c r="C61">
        <v>1</v>
      </c>
      <c r="D61">
        <v>1</v>
      </c>
      <c r="E61" s="6">
        <v>44036</v>
      </c>
      <c r="F61">
        <v>7923</v>
      </c>
      <c r="G61">
        <v>29</v>
      </c>
      <c r="H61">
        <v>812019557</v>
      </c>
      <c r="I61">
        <v>106</v>
      </c>
      <c r="J61">
        <v>112</v>
      </c>
      <c r="K61">
        <v>142</v>
      </c>
      <c r="L61">
        <v>4</v>
      </c>
      <c r="M61">
        <v>215</v>
      </c>
      <c r="N61">
        <v>130</v>
      </c>
      <c r="P61" t="s">
        <v>39</v>
      </c>
      <c r="Q61" s="3">
        <v>61</v>
      </c>
      <c r="R61" t="s">
        <v>2179</v>
      </c>
      <c r="S61">
        <v>53</v>
      </c>
      <c r="T61">
        <v>58</v>
      </c>
      <c r="U61" t="s">
        <v>2179</v>
      </c>
      <c r="V61">
        <v>55</v>
      </c>
      <c r="W61" t="s">
        <v>2179</v>
      </c>
      <c r="X61">
        <v>0</v>
      </c>
      <c r="Y61">
        <v>27</v>
      </c>
      <c r="Z61">
        <v>4</v>
      </c>
    </row>
    <row r="62" spans="1:26" x14ac:dyDescent="0.3">
      <c r="A62" t="s">
        <v>1672</v>
      </c>
      <c r="B62" t="s">
        <v>1673</v>
      </c>
      <c r="C62">
        <v>2</v>
      </c>
      <c r="D62">
        <v>2</v>
      </c>
      <c r="E62" s="6">
        <v>45050</v>
      </c>
      <c r="F62">
        <v>731</v>
      </c>
      <c r="G62">
        <v>15</v>
      </c>
      <c r="H62">
        <v>111947664</v>
      </c>
      <c r="I62">
        <v>27</v>
      </c>
      <c r="J62">
        <v>17</v>
      </c>
      <c r="K62">
        <v>73</v>
      </c>
      <c r="L62">
        <v>4</v>
      </c>
      <c r="M62">
        <v>167</v>
      </c>
      <c r="N62">
        <v>130</v>
      </c>
      <c r="O62" t="s">
        <v>26</v>
      </c>
      <c r="P62" t="s">
        <v>27</v>
      </c>
      <c r="Q62" s="3">
        <v>86</v>
      </c>
      <c r="R62" t="s">
        <v>2178</v>
      </c>
      <c r="S62">
        <v>59</v>
      </c>
      <c r="T62">
        <v>96</v>
      </c>
      <c r="U62" t="s">
        <v>2178</v>
      </c>
      <c r="V62">
        <v>50</v>
      </c>
      <c r="W62" t="s">
        <v>2179</v>
      </c>
      <c r="X62">
        <v>1</v>
      </c>
      <c r="Y62">
        <v>9</v>
      </c>
      <c r="Z62">
        <v>5</v>
      </c>
    </row>
    <row r="63" spans="1:26" x14ac:dyDescent="0.3">
      <c r="A63" t="s">
        <v>1674</v>
      </c>
      <c r="B63" t="s">
        <v>1675</v>
      </c>
      <c r="C63">
        <v>2</v>
      </c>
      <c r="D63">
        <v>2</v>
      </c>
      <c r="E63" s="6">
        <v>44960</v>
      </c>
      <c r="F63">
        <v>5184</v>
      </c>
      <c r="G63">
        <v>41</v>
      </c>
      <c r="H63">
        <v>156338624</v>
      </c>
      <c r="I63">
        <v>154</v>
      </c>
      <c r="J63">
        <v>84</v>
      </c>
      <c r="K63">
        <v>102</v>
      </c>
      <c r="L63">
        <v>14</v>
      </c>
      <c r="M63">
        <v>37</v>
      </c>
      <c r="N63">
        <v>133</v>
      </c>
      <c r="O63" t="s">
        <v>33</v>
      </c>
      <c r="P63" t="s">
        <v>27</v>
      </c>
      <c r="Q63" s="3">
        <v>70</v>
      </c>
      <c r="R63" t="s">
        <v>2179</v>
      </c>
      <c r="S63">
        <v>86</v>
      </c>
      <c r="T63">
        <v>81</v>
      </c>
      <c r="U63" t="s">
        <v>2178</v>
      </c>
      <c r="V63">
        <v>25</v>
      </c>
      <c r="W63" t="s">
        <v>617</v>
      </c>
      <c r="X63">
        <v>0</v>
      </c>
      <c r="Y63">
        <v>25</v>
      </c>
      <c r="Z63">
        <v>5</v>
      </c>
    </row>
    <row r="64" spans="1:26" x14ac:dyDescent="0.3">
      <c r="A64" t="s">
        <v>1676</v>
      </c>
      <c r="B64" t="s">
        <v>1677</v>
      </c>
      <c r="C64">
        <v>3</v>
      </c>
      <c r="D64">
        <v>3</v>
      </c>
      <c r="E64" s="6">
        <v>44736</v>
      </c>
      <c r="F64">
        <v>3107</v>
      </c>
      <c r="G64">
        <v>39</v>
      </c>
      <c r="H64">
        <v>720434240</v>
      </c>
      <c r="I64">
        <v>38</v>
      </c>
      <c r="J64">
        <v>0</v>
      </c>
      <c r="K64">
        <v>4</v>
      </c>
      <c r="L64">
        <v>0</v>
      </c>
      <c r="M64">
        <v>0</v>
      </c>
      <c r="N64">
        <v>101</v>
      </c>
      <c r="O64" t="s">
        <v>50</v>
      </c>
      <c r="P64" t="s">
        <v>27</v>
      </c>
      <c r="Q64" s="3">
        <v>88</v>
      </c>
      <c r="R64" t="s">
        <v>2178</v>
      </c>
      <c r="S64">
        <v>72</v>
      </c>
      <c r="T64">
        <v>59</v>
      </c>
      <c r="U64" t="s">
        <v>2179</v>
      </c>
      <c r="V64">
        <v>62</v>
      </c>
      <c r="W64" t="s">
        <v>2179</v>
      </c>
      <c r="X64">
        <v>0</v>
      </c>
      <c r="Y64">
        <v>9</v>
      </c>
      <c r="Z64">
        <v>3</v>
      </c>
    </row>
    <row r="65" spans="1:26" x14ac:dyDescent="0.3">
      <c r="A65" t="s">
        <v>1678</v>
      </c>
      <c r="B65" t="s">
        <v>1679</v>
      </c>
      <c r="C65">
        <v>2</v>
      </c>
      <c r="D65">
        <v>2</v>
      </c>
      <c r="E65" s="6">
        <v>45009</v>
      </c>
      <c r="F65">
        <v>4053</v>
      </c>
      <c r="G65">
        <v>50</v>
      </c>
      <c r="H65">
        <v>357925728</v>
      </c>
      <c r="I65">
        <v>82</v>
      </c>
      <c r="J65">
        <v>121</v>
      </c>
      <c r="K65">
        <v>182</v>
      </c>
      <c r="L65">
        <v>12</v>
      </c>
      <c r="M65">
        <v>171</v>
      </c>
      <c r="N65">
        <v>95</v>
      </c>
      <c r="O65" t="s">
        <v>33</v>
      </c>
      <c r="P65" t="s">
        <v>39</v>
      </c>
      <c r="Q65" s="3">
        <v>77</v>
      </c>
      <c r="R65" t="s">
        <v>2178</v>
      </c>
      <c r="S65">
        <v>53</v>
      </c>
      <c r="T65">
        <v>64</v>
      </c>
      <c r="U65" t="s">
        <v>2179</v>
      </c>
      <c r="V65">
        <v>74</v>
      </c>
      <c r="W65" t="s">
        <v>2178</v>
      </c>
      <c r="X65">
        <v>0</v>
      </c>
      <c r="Y65">
        <v>17</v>
      </c>
      <c r="Z65">
        <v>14</v>
      </c>
    </row>
    <row r="66" spans="1:26" x14ac:dyDescent="0.3">
      <c r="A66" t="s">
        <v>155</v>
      </c>
      <c r="B66" t="s">
        <v>156</v>
      </c>
      <c r="C66">
        <v>2</v>
      </c>
      <c r="D66">
        <v>2</v>
      </c>
      <c r="E66" s="6">
        <v>44840</v>
      </c>
      <c r="F66">
        <v>4637</v>
      </c>
      <c r="G66">
        <v>38</v>
      </c>
      <c r="H66">
        <v>674072710</v>
      </c>
      <c r="I66">
        <v>63</v>
      </c>
      <c r="J66">
        <v>79</v>
      </c>
      <c r="K66">
        <v>89</v>
      </c>
      <c r="L66">
        <v>11</v>
      </c>
      <c r="M66">
        <v>16</v>
      </c>
      <c r="N66">
        <v>98</v>
      </c>
      <c r="O66" t="s">
        <v>30</v>
      </c>
      <c r="P66" t="s">
        <v>39</v>
      </c>
      <c r="Q66" s="3">
        <v>90</v>
      </c>
      <c r="R66" t="s">
        <v>2178</v>
      </c>
      <c r="S66">
        <v>40</v>
      </c>
      <c r="T66">
        <v>59</v>
      </c>
      <c r="U66" t="s">
        <v>2179</v>
      </c>
      <c r="V66">
        <v>0</v>
      </c>
      <c r="W66" t="s">
        <v>617</v>
      </c>
      <c r="X66">
        <v>0</v>
      </c>
      <c r="Y66">
        <v>10</v>
      </c>
      <c r="Z66">
        <v>29</v>
      </c>
    </row>
    <row r="67" spans="1:26" x14ac:dyDescent="0.3">
      <c r="A67" t="s">
        <v>157</v>
      </c>
      <c r="B67" t="s">
        <v>158</v>
      </c>
      <c r="C67">
        <v>1</v>
      </c>
      <c r="D67">
        <v>1</v>
      </c>
      <c r="E67" s="6">
        <v>36161</v>
      </c>
      <c r="F67">
        <v>31358</v>
      </c>
      <c r="G67">
        <v>43</v>
      </c>
      <c r="H67">
        <v>1755214421</v>
      </c>
      <c r="I67">
        <v>196</v>
      </c>
      <c r="J67">
        <v>2</v>
      </c>
      <c r="K67">
        <v>4053</v>
      </c>
      <c r="L67">
        <v>5</v>
      </c>
      <c r="M67">
        <v>0</v>
      </c>
      <c r="N67">
        <v>173</v>
      </c>
      <c r="O67" t="s">
        <v>26</v>
      </c>
      <c r="P67" t="s">
        <v>27</v>
      </c>
      <c r="Q67" s="3">
        <v>43</v>
      </c>
      <c r="R67" t="s">
        <v>2179</v>
      </c>
      <c r="S67">
        <v>28</v>
      </c>
      <c r="T67">
        <v>66</v>
      </c>
      <c r="U67" t="s">
        <v>2179</v>
      </c>
      <c r="V67">
        <v>0</v>
      </c>
      <c r="W67" t="s">
        <v>617</v>
      </c>
      <c r="X67">
        <v>0</v>
      </c>
      <c r="Y67">
        <v>23</v>
      </c>
      <c r="Z67">
        <v>3</v>
      </c>
    </row>
    <row r="68" spans="1:26" x14ac:dyDescent="0.3">
      <c r="A68" t="s">
        <v>159</v>
      </c>
      <c r="B68" t="s">
        <v>35</v>
      </c>
      <c r="C68">
        <v>1</v>
      </c>
      <c r="D68">
        <v>1</v>
      </c>
      <c r="E68" s="6">
        <v>44855</v>
      </c>
      <c r="F68">
        <v>3818</v>
      </c>
      <c r="G68">
        <v>23</v>
      </c>
      <c r="H68">
        <v>404562836</v>
      </c>
      <c r="I68">
        <v>37</v>
      </c>
      <c r="J68">
        <v>55</v>
      </c>
      <c r="K68">
        <v>32</v>
      </c>
      <c r="L68">
        <v>0</v>
      </c>
      <c r="M68">
        <v>272</v>
      </c>
      <c r="N68">
        <v>90</v>
      </c>
      <c r="O68" t="s">
        <v>64</v>
      </c>
      <c r="P68" t="s">
        <v>27</v>
      </c>
      <c r="Q68" s="3">
        <v>64</v>
      </c>
      <c r="R68" t="s">
        <v>2179</v>
      </c>
      <c r="S68">
        <v>10</v>
      </c>
      <c r="T68">
        <v>62</v>
      </c>
      <c r="U68" t="s">
        <v>2179</v>
      </c>
      <c r="V68">
        <v>7</v>
      </c>
      <c r="W68" t="s">
        <v>617</v>
      </c>
      <c r="X68">
        <v>0</v>
      </c>
      <c r="Y68">
        <v>48</v>
      </c>
      <c r="Z68">
        <v>7</v>
      </c>
    </row>
    <row r="69" spans="1:26" x14ac:dyDescent="0.3">
      <c r="A69" t="s">
        <v>160</v>
      </c>
      <c r="B69" t="s">
        <v>161</v>
      </c>
      <c r="C69">
        <v>1</v>
      </c>
      <c r="D69">
        <v>1</v>
      </c>
      <c r="E69" s="6">
        <v>44897</v>
      </c>
      <c r="F69">
        <v>3506</v>
      </c>
      <c r="G69">
        <v>56</v>
      </c>
      <c r="H69">
        <v>373199958</v>
      </c>
      <c r="I69">
        <v>105</v>
      </c>
      <c r="J69">
        <v>64</v>
      </c>
      <c r="K69">
        <v>169</v>
      </c>
      <c r="L69">
        <v>8</v>
      </c>
      <c r="M69">
        <v>529</v>
      </c>
      <c r="N69">
        <v>198</v>
      </c>
      <c r="O69" t="s">
        <v>131</v>
      </c>
      <c r="P69" t="s">
        <v>39</v>
      </c>
      <c r="Q69" s="3">
        <v>59</v>
      </c>
      <c r="R69" t="s">
        <v>2179</v>
      </c>
      <c r="S69">
        <v>71</v>
      </c>
      <c r="T69">
        <v>42</v>
      </c>
      <c r="U69" t="s">
        <v>2179</v>
      </c>
      <c r="V69">
        <v>55</v>
      </c>
      <c r="W69" t="s">
        <v>2179</v>
      </c>
      <c r="X69">
        <v>0</v>
      </c>
      <c r="Y69">
        <v>10</v>
      </c>
      <c r="Z69">
        <v>7</v>
      </c>
    </row>
    <row r="70" spans="1:26" x14ac:dyDescent="0.3">
      <c r="A70" t="s">
        <v>162</v>
      </c>
      <c r="B70" t="s">
        <v>163</v>
      </c>
      <c r="C70">
        <v>1</v>
      </c>
      <c r="D70">
        <v>1</v>
      </c>
      <c r="E70" s="6">
        <v>45121</v>
      </c>
      <c r="F70">
        <v>410</v>
      </c>
      <c r="G70">
        <v>36</v>
      </c>
      <c r="H70">
        <v>14780425</v>
      </c>
      <c r="I70">
        <v>36</v>
      </c>
      <c r="J70">
        <v>32</v>
      </c>
      <c r="K70">
        <v>31</v>
      </c>
      <c r="L70">
        <v>1</v>
      </c>
      <c r="M70">
        <v>26</v>
      </c>
      <c r="N70">
        <v>140</v>
      </c>
      <c r="O70" t="s">
        <v>30</v>
      </c>
      <c r="P70" t="s">
        <v>27</v>
      </c>
      <c r="Q70" s="3">
        <v>56</v>
      </c>
      <c r="R70" t="s">
        <v>2179</v>
      </c>
      <c r="S70">
        <v>48</v>
      </c>
      <c r="T70">
        <v>73</v>
      </c>
      <c r="U70" t="s">
        <v>2178</v>
      </c>
      <c r="V70">
        <v>0</v>
      </c>
      <c r="W70" t="s">
        <v>617</v>
      </c>
      <c r="X70">
        <v>0</v>
      </c>
      <c r="Y70">
        <v>35</v>
      </c>
      <c r="Z70">
        <v>4</v>
      </c>
    </row>
    <row r="71" spans="1:26" x14ac:dyDescent="0.3">
      <c r="A71" t="s">
        <v>1680</v>
      </c>
      <c r="B71" t="s">
        <v>35</v>
      </c>
      <c r="C71">
        <v>1</v>
      </c>
      <c r="D71">
        <v>1</v>
      </c>
      <c r="E71" s="6">
        <v>45114</v>
      </c>
      <c r="F71">
        <v>148</v>
      </c>
      <c r="G71">
        <v>24</v>
      </c>
      <c r="H71">
        <v>39578178</v>
      </c>
      <c r="I71">
        <v>32</v>
      </c>
      <c r="J71">
        <v>93</v>
      </c>
      <c r="K71">
        <v>8</v>
      </c>
      <c r="L71">
        <v>2</v>
      </c>
      <c r="M71">
        <v>5</v>
      </c>
      <c r="N71">
        <v>82</v>
      </c>
      <c r="O71" t="s">
        <v>64</v>
      </c>
      <c r="P71" t="s">
        <v>27</v>
      </c>
      <c r="Q71" s="3">
        <v>51</v>
      </c>
      <c r="R71" t="s">
        <v>2179</v>
      </c>
      <c r="S71">
        <v>22</v>
      </c>
      <c r="T71">
        <v>53</v>
      </c>
      <c r="U71" t="s">
        <v>2179</v>
      </c>
      <c r="V71">
        <v>1</v>
      </c>
      <c r="W71" t="s">
        <v>617</v>
      </c>
      <c r="X71">
        <v>0</v>
      </c>
      <c r="Y71">
        <v>15</v>
      </c>
      <c r="Z71">
        <v>3</v>
      </c>
    </row>
    <row r="72" spans="1:26" x14ac:dyDescent="0.3">
      <c r="A72" t="s">
        <v>1681</v>
      </c>
      <c r="B72" t="s">
        <v>166</v>
      </c>
      <c r="C72">
        <v>2</v>
      </c>
      <c r="D72">
        <v>2</v>
      </c>
      <c r="E72" s="6">
        <v>45100</v>
      </c>
      <c r="F72">
        <v>1004</v>
      </c>
      <c r="G72">
        <v>35</v>
      </c>
      <c r="H72">
        <v>54266102</v>
      </c>
      <c r="I72">
        <v>42</v>
      </c>
      <c r="J72">
        <v>80</v>
      </c>
      <c r="K72">
        <v>58</v>
      </c>
      <c r="L72">
        <v>3</v>
      </c>
      <c r="M72">
        <v>169</v>
      </c>
      <c r="N72">
        <v>130</v>
      </c>
      <c r="O72" t="s">
        <v>30</v>
      </c>
      <c r="P72" t="s">
        <v>39</v>
      </c>
      <c r="Q72" s="3">
        <v>77</v>
      </c>
      <c r="R72" t="s">
        <v>2178</v>
      </c>
      <c r="S72">
        <v>84</v>
      </c>
      <c r="T72">
        <v>89</v>
      </c>
      <c r="U72" t="s">
        <v>2178</v>
      </c>
      <c r="V72">
        <v>17</v>
      </c>
      <c r="W72" t="s">
        <v>617</v>
      </c>
      <c r="X72">
        <v>0</v>
      </c>
      <c r="Y72">
        <v>43</v>
      </c>
      <c r="Z72">
        <v>5</v>
      </c>
    </row>
    <row r="73" spans="1:26" x14ac:dyDescent="0.3">
      <c r="A73" t="s">
        <v>167</v>
      </c>
      <c r="B73" t="s">
        <v>168</v>
      </c>
      <c r="C73">
        <v>1</v>
      </c>
      <c r="D73">
        <v>1</v>
      </c>
      <c r="E73" s="6">
        <v>44010</v>
      </c>
      <c r="F73">
        <v>22543</v>
      </c>
      <c r="G73">
        <v>63</v>
      </c>
      <c r="H73">
        <v>2557975762</v>
      </c>
      <c r="I73">
        <v>386</v>
      </c>
      <c r="J73">
        <v>144</v>
      </c>
      <c r="K73">
        <v>707</v>
      </c>
      <c r="L73">
        <v>28</v>
      </c>
      <c r="N73">
        <v>81</v>
      </c>
      <c r="O73" t="s">
        <v>26</v>
      </c>
      <c r="P73" t="s">
        <v>27</v>
      </c>
      <c r="Q73" s="3">
        <v>76</v>
      </c>
      <c r="R73" t="s">
        <v>2178</v>
      </c>
      <c r="S73">
        <v>53</v>
      </c>
      <c r="T73">
        <v>53</v>
      </c>
      <c r="U73" t="s">
        <v>2179</v>
      </c>
      <c r="V73">
        <v>44</v>
      </c>
      <c r="W73" t="s">
        <v>2179</v>
      </c>
      <c r="X73">
        <v>0</v>
      </c>
      <c r="Y73">
        <v>9</v>
      </c>
      <c r="Z73">
        <v>9</v>
      </c>
    </row>
    <row r="74" spans="1:26" x14ac:dyDescent="0.3">
      <c r="A74" t="s">
        <v>1682</v>
      </c>
      <c r="B74" t="s">
        <v>1683</v>
      </c>
      <c r="C74">
        <v>1</v>
      </c>
      <c r="D74">
        <v>1</v>
      </c>
      <c r="E74" s="6">
        <v>44757</v>
      </c>
      <c r="F74">
        <v>4511</v>
      </c>
      <c r="G74">
        <v>36</v>
      </c>
      <c r="H74">
        <v>751134527</v>
      </c>
      <c r="I74">
        <v>70</v>
      </c>
      <c r="J74">
        <v>58</v>
      </c>
      <c r="K74">
        <v>109</v>
      </c>
      <c r="L74">
        <v>18</v>
      </c>
      <c r="M74">
        <v>230</v>
      </c>
      <c r="N74">
        <v>94</v>
      </c>
      <c r="O74" t="s">
        <v>30</v>
      </c>
      <c r="P74" t="s">
        <v>39</v>
      </c>
      <c r="Q74" s="3">
        <v>51</v>
      </c>
      <c r="R74" t="s">
        <v>2179</v>
      </c>
      <c r="S74">
        <v>14</v>
      </c>
      <c r="T74">
        <v>59</v>
      </c>
      <c r="U74" t="s">
        <v>2179</v>
      </c>
      <c r="V74">
        <v>65</v>
      </c>
      <c r="W74" t="s">
        <v>2179</v>
      </c>
      <c r="X74">
        <v>18</v>
      </c>
      <c r="Y74">
        <v>25</v>
      </c>
      <c r="Z74">
        <v>3</v>
      </c>
    </row>
    <row r="75" spans="1:26" x14ac:dyDescent="0.3">
      <c r="A75" t="s">
        <v>171</v>
      </c>
      <c r="B75" t="s">
        <v>172</v>
      </c>
      <c r="C75">
        <v>1</v>
      </c>
      <c r="D75">
        <v>1</v>
      </c>
      <c r="E75" s="6">
        <v>41043</v>
      </c>
      <c r="F75">
        <v>16413</v>
      </c>
      <c r="G75">
        <v>61</v>
      </c>
      <c r="H75">
        <v>2282771485</v>
      </c>
      <c r="I75">
        <v>166</v>
      </c>
      <c r="J75">
        <v>87</v>
      </c>
      <c r="K75">
        <v>1056</v>
      </c>
      <c r="L75">
        <v>1</v>
      </c>
      <c r="N75">
        <v>124</v>
      </c>
      <c r="O75" t="s">
        <v>131</v>
      </c>
      <c r="P75" t="s">
        <v>27</v>
      </c>
      <c r="Q75" s="3">
        <v>61</v>
      </c>
      <c r="R75" t="s">
        <v>2179</v>
      </c>
      <c r="S75">
        <v>41</v>
      </c>
      <c r="T75">
        <v>81</v>
      </c>
      <c r="U75" t="s">
        <v>2178</v>
      </c>
      <c r="V75">
        <v>5</v>
      </c>
      <c r="W75" t="s">
        <v>617</v>
      </c>
      <c r="X75">
        <v>2</v>
      </c>
      <c r="Y75">
        <v>10</v>
      </c>
      <c r="Z75">
        <v>3</v>
      </c>
    </row>
    <row r="76" spans="1:26" x14ac:dyDescent="0.3">
      <c r="A76" t="s">
        <v>173</v>
      </c>
      <c r="B76" t="s">
        <v>174</v>
      </c>
      <c r="C76">
        <v>2</v>
      </c>
      <c r="D76">
        <v>2</v>
      </c>
      <c r="E76" s="6">
        <v>44748</v>
      </c>
      <c r="F76">
        <v>8506</v>
      </c>
      <c r="G76">
        <v>45</v>
      </c>
      <c r="H76">
        <v>1356565093</v>
      </c>
      <c r="I76">
        <v>94</v>
      </c>
      <c r="J76">
        <v>65</v>
      </c>
      <c r="K76">
        <v>164</v>
      </c>
      <c r="L76">
        <v>14</v>
      </c>
      <c r="M76">
        <v>176</v>
      </c>
      <c r="N76">
        <v>128</v>
      </c>
      <c r="O76" t="s">
        <v>50</v>
      </c>
      <c r="P76" t="s">
        <v>27</v>
      </c>
      <c r="Q76" s="3">
        <v>62</v>
      </c>
      <c r="R76" t="s">
        <v>2179</v>
      </c>
      <c r="S76">
        <v>55</v>
      </c>
      <c r="T76">
        <v>78</v>
      </c>
      <c r="U76" t="s">
        <v>2178</v>
      </c>
      <c r="V76">
        <v>1</v>
      </c>
      <c r="W76" t="s">
        <v>617</v>
      </c>
      <c r="X76">
        <v>3</v>
      </c>
      <c r="Y76">
        <v>23</v>
      </c>
      <c r="Z76">
        <v>4</v>
      </c>
    </row>
    <row r="77" spans="1:26" x14ac:dyDescent="0.3">
      <c r="A77" t="s">
        <v>175</v>
      </c>
      <c r="B77" t="s">
        <v>176</v>
      </c>
      <c r="C77">
        <v>1</v>
      </c>
      <c r="D77">
        <v>1</v>
      </c>
      <c r="E77" s="6">
        <v>39448</v>
      </c>
      <c r="F77">
        <v>33898</v>
      </c>
      <c r="G77">
        <v>62</v>
      </c>
      <c r="H77">
        <v>1592909789</v>
      </c>
      <c r="I77">
        <v>233</v>
      </c>
      <c r="J77">
        <v>0</v>
      </c>
      <c r="K77">
        <v>4095</v>
      </c>
      <c r="L77">
        <v>9</v>
      </c>
      <c r="M77">
        <v>0</v>
      </c>
      <c r="N77">
        <v>138</v>
      </c>
      <c r="O77" t="s">
        <v>33</v>
      </c>
      <c r="P77" t="s">
        <v>39</v>
      </c>
      <c r="Q77" s="3">
        <v>49</v>
      </c>
      <c r="R77" t="s">
        <v>2179</v>
      </c>
      <c r="S77">
        <v>42</v>
      </c>
      <c r="T77">
        <v>62</v>
      </c>
      <c r="U77" t="s">
        <v>2179</v>
      </c>
      <c r="V77">
        <v>9</v>
      </c>
      <c r="W77" t="s">
        <v>617</v>
      </c>
      <c r="X77">
        <v>0</v>
      </c>
      <c r="Y77">
        <v>11</v>
      </c>
      <c r="Z77">
        <v>3</v>
      </c>
    </row>
    <row r="78" spans="1:26" x14ac:dyDescent="0.3">
      <c r="A78" t="s">
        <v>177</v>
      </c>
      <c r="B78" t="s">
        <v>1684</v>
      </c>
      <c r="C78">
        <v>1</v>
      </c>
      <c r="D78">
        <v>1</v>
      </c>
      <c r="E78" s="6">
        <v>44759</v>
      </c>
      <c r="F78">
        <v>3246</v>
      </c>
      <c r="G78">
        <v>23</v>
      </c>
      <c r="H78">
        <v>635412045</v>
      </c>
      <c r="I78">
        <v>94</v>
      </c>
      <c r="J78">
        <v>85</v>
      </c>
      <c r="K78">
        <v>68</v>
      </c>
      <c r="L78">
        <v>1</v>
      </c>
      <c r="M78">
        <v>84</v>
      </c>
      <c r="N78">
        <v>132</v>
      </c>
      <c r="O78" t="s">
        <v>100</v>
      </c>
      <c r="P78" t="s">
        <v>27</v>
      </c>
      <c r="Q78" s="3">
        <v>58</v>
      </c>
      <c r="R78" t="s">
        <v>2179</v>
      </c>
      <c r="S78">
        <v>27</v>
      </c>
      <c r="T78">
        <v>48</v>
      </c>
      <c r="U78" t="s">
        <v>2179</v>
      </c>
      <c r="V78">
        <v>50</v>
      </c>
      <c r="W78" t="s">
        <v>2179</v>
      </c>
      <c r="X78">
        <v>0</v>
      </c>
      <c r="Y78">
        <v>12</v>
      </c>
      <c r="Z78">
        <v>3</v>
      </c>
    </row>
    <row r="79" spans="1:26" x14ac:dyDescent="0.3">
      <c r="A79" t="s">
        <v>1685</v>
      </c>
      <c r="B79" t="s">
        <v>180</v>
      </c>
      <c r="C79">
        <v>2</v>
      </c>
      <c r="D79">
        <v>2</v>
      </c>
      <c r="E79" s="6">
        <v>44826</v>
      </c>
      <c r="F79">
        <v>8576</v>
      </c>
      <c r="G79">
        <v>42</v>
      </c>
      <c r="H79">
        <v>1230675890</v>
      </c>
      <c r="I79">
        <v>216</v>
      </c>
      <c r="J79">
        <v>108</v>
      </c>
      <c r="K79">
        <v>331</v>
      </c>
      <c r="L79">
        <v>26</v>
      </c>
      <c r="M79">
        <v>154</v>
      </c>
      <c r="N79">
        <v>131</v>
      </c>
      <c r="O79" t="s">
        <v>50</v>
      </c>
      <c r="P79" t="s">
        <v>27</v>
      </c>
      <c r="Q79" s="3">
        <v>71</v>
      </c>
      <c r="R79" t="s">
        <v>2178</v>
      </c>
      <c r="S79">
        <v>24</v>
      </c>
      <c r="T79">
        <v>47</v>
      </c>
      <c r="U79" t="s">
        <v>2179</v>
      </c>
      <c r="V79">
        <v>1</v>
      </c>
      <c r="W79" t="s">
        <v>617</v>
      </c>
      <c r="X79">
        <v>0</v>
      </c>
      <c r="Y79">
        <v>27</v>
      </c>
      <c r="Z79">
        <v>9</v>
      </c>
    </row>
    <row r="80" spans="1:26" x14ac:dyDescent="0.3">
      <c r="A80" t="s">
        <v>181</v>
      </c>
      <c r="B80" t="s">
        <v>182</v>
      </c>
      <c r="C80">
        <v>2</v>
      </c>
      <c r="D80">
        <v>2</v>
      </c>
      <c r="E80" s="6">
        <v>44915</v>
      </c>
      <c r="F80">
        <v>3618</v>
      </c>
      <c r="G80">
        <v>38</v>
      </c>
      <c r="H80">
        <v>585695368</v>
      </c>
      <c r="I80">
        <v>47</v>
      </c>
      <c r="J80">
        <v>74</v>
      </c>
      <c r="K80">
        <v>80</v>
      </c>
      <c r="L80">
        <v>14</v>
      </c>
      <c r="M80">
        <v>194</v>
      </c>
      <c r="N80">
        <v>168</v>
      </c>
      <c r="O80" t="s">
        <v>53</v>
      </c>
      <c r="P80" t="s">
        <v>39</v>
      </c>
      <c r="Q80" s="3">
        <v>78</v>
      </c>
      <c r="R80" t="s">
        <v>2178</v>
      </c>
      <c r="S80">
        <v>58</v>
      </c>
      <c r="T80">
        <v>73</v>
      </c>
      <c r="U80" t="s">
        <v>2178</v>
      </c>
      <c r="V80">
        <v>5</v>
      </c>
      <c r="W80" t="s">
        <v>617</v>
      </c>
      <c r="X80">
        <v>0</v>
      </c>
      <c r="Y80">
        <v>10</v>
      </c>
      <c r="Z80">
        <v>7</v>
      </c>
    </row>
    <row r="81" spans="1:26" x14ac:dyDescent="0.3">
      <c r="A81" t="s">
        <v>1686</v>
      </c>
      <c r="B81" t="s">
        <v>184</v>
      </c>
      <c r="C81">
        <v>1</v>
      </c>
      <c r="D81">
        <v>1</v>
      </c>
      <c r="E81" s="6">
        <v>45099</v>
      </c>
      <c r="F81">
        <v>370</v>
      </c>
      <c r="G81">
        <v>20</v>
      </c>
      <c r="H81">
        <v>43857627</v>
      </c>
      <c r="I81">
        <v>12</v>
      </c>
      <c r="J81">
        <v>16</v>
      </c>
      <c r="K81">
        <v>18</v>
      </c>
      <c r="L81">
        <v>4</v>
      </c>
      <c r="M81">
        <v>93</v>
      </c>
      <c r="N81">
        <v>98</v>
      </c>
      <c r="O81" t="s">
        <v>30</v>
      </c>
      <c r="P81" t="s">
        <v>27</v>
      </c>
      <c r="Q81" s="3">
        <v>68</v>
      </c>
      <c r="R81" t="s">
        <v>2179</v>
      </c>
      <c r="S81">
        <v>40</v>
      </c>
      <c r="T81">
        <v>79</v>
      </c>
      <c r="U81" t="s">
        <v>2178</v>
      </c>
      <c r="V81">
        <v>33</v>
      </c>
      <c r="W81" t="s">
        <v>617</v>
      </c>
      <c r="X81">
        <v>0</v>
      </c>
      <c r="Y81">
        <v>30</v>
      </c>
      <c r="Z81">
        <v>6</v>
      </c>
    </row>
    <row r="82" spans="1:26" x14ac:dyDescent="0.3">
      <c r="A82" t="s">
        <v>185</v>
      </c>
      <c r="B82" t="s">
        <v>186</v>
      </c>
      <c r="C82">
        <v>1</v>
      </c>
      <c r="D82">
        <v>1</v>
      </c>
      <c r="E82" s="6">
        <v>27395</v>
      </c>
      <c r="F82">
        <v>31123</v>
      </c>
      <c r="G82">
        <v>55</v>
      </c>
      <c r="H82">
        <v>2009094673</v>
      </c>
      <c r="I82">
        <v>300</v>
      </c>
      <c r="J82">
        <v>65</v>
      </c>
      <c r="K82">
        <v>1003</v>
      </c>
      <c r="L82">
        <v>1</v>
      </c>
      <c r="M82">
        <v>0</v>
      </c>
      <c r="N82">
        <v>102</v>
      </c>
      <c r="O82" t="s">
        <v>30</v>
      </c>
      <c r="P82" t="s">
        <v>27</v>
      </c>
      <c r="Q82" s="3">
        <v>48</v>
      </c>
      <c r="R82" t="s">
        <v>2179</v>
      </c>
      <c r="S82">
        <v>50</v>
      </c>
      <c r="T82">
        <v>73</v>
      </c>
      <c r="U82" t="s">
        <v>2178</v>
      </c>
      <c r="V82">
        <v>43</v>
      </c>
      <c r="W82" t="s">
        <v>2179</v>
      </c>
      <c r="X82">
        <v>0</v>
      </c>
      <c r="Y82">
        <v>15</v>
      </c>
      <c r="Z82">
        <v>4</v>
      </c>
    </row>
    <row r="83" spans="1:26" x14ac:dyDescent="0.3">
      <c r="A83" t="s">
        <v>1687</v>
      </c>
      <c r="B83" t="s">
        <v>188</v>
      </c>
      <c r="C83">
        <v>2</v>
      </c>
      <c r="D83">
        <v>2</v>
      </c>
      <c r="E83" s="6">
        <v>44673</v>
      </c>
      <c r="F83">
        <v>2790</v>
      </c>
      <c r="G83">
        <v>30</v>
      </c>
      <c r="H83">
        <v>600976848</v>
      </c>
      <c r="I83">
        <v>60</v>
      </c>
      <c r="J83">
        <v>96</v>
      </c>
      <c r="K83">
        <v>71</v>
      </c>
      <c r="L83">
        <v>0</v>
      </c>
      <c r="M83">
        <v>115</v>
      </c>
      <c r="N83">
        <v>101</v>
      </c>
      <c r="O83" t="s">
        <v>131</v>
      </c>
      <c r="P83" t="s">
        <v>27</v>
      </c>
      <c r="Q83" s="3">
        <v>34</v>
      </c>
      <c r="R83" t="s">
        <v>617</v>
      </c>
      <c r="S83">
        <v>32</v>
      </c>
      <c r="T83">
        <v>57</v>
      </c>
      <c r="U83" t="s">
        <v>2179</v>
      </c>
      <c r="V83">
        <v>78</v>
      </c>
      <c r="W83" t="s">
        <v>2178</v>
      </c>
      <c r="X83">
        <v>0</v>
      </c>
      <c r="Y83">
        <v>20</v>
      </c>
      <c r="Z83">
        <v>3</v>
      </c>
    </row>
    <row r="84" spans="1:26" x14ac:dyDescent="0.3">
      <c r="A84" t="s">
        <v>1688</v>
      </c>
      <c r="B84" t="s">
        <v>1689</v>
      </c>
      <c r="C84">
        <v>2</v>
      </c>
      <c r="D84">
        <v>2</v>
      </c>
      <c r="E84" s="6">
        <v>45100</v>
      </c>
      <c r="F84">
        <v>267</v>
      </c>
      <c r="G84">
        <v>9</v>
      </c>
      <c r="H84">
        <v>39709092</v>
      </c>
      <c r="I84">
        <v>9</v>
      </c>
      <c r="J84">
        <v>6</v>
      </c>
      <c r="K84">
        <v>25</v>
      </c>
      <c r="L84">
        <v>2</v>
      </c>
      <c r="M84">
        <v>72</v>
      </c>
      <c r="N84">
        <v>130</v>
      </c>
      <c r="O84" t="s">
        <v>33</v>
      </c>
      <c r="P84" t="s">
        <v>27</v>
      </c>
      <c r="Q84" s="3">
        <v>63</v>
      </c>
      <c r="R84" t="s">
        <v>2179</v>
      </c>
      <c r="S84">
        <v>36</v>
      </c>
      <c r="T84">
        <v>34</v>
      </c>
      <c r="U84" t="s">
        <v>617</v>
      </c>
      <c r="V84">
        <v>76</v>
      </c>
      <c r="W84" t="s">
        <v>2178</v>
      </c>
      <c r="X84">
        <v>0</v>
      </c>
      <c r="Y84">
        <v>35</v>
      </c>
      <c r="Z84">
        <v>9</v>
      </c>
    </row>
    <row r="85" spans="1:26" x14ac:dyDescent="0.3">
      <c r="A85" t="s">
        <v>1690</v>
      </c>
      <c r="B85" t="s">
        <v>35</v>
      </c>
      <c r="C85">
        <v>1</v>
      </c>
      <c r="D85">
        <v>1</v>
      </c>
      <c r="E85" s="6">
        <v>45114</v>
      </c>
      <c r="F85">
        <v>139</v>
      </c>
      <c r="G85">
        <v>17</v>
      </c>
      <c r="H85">
        <v>39228929</v>
      </c>
      <c r="I85">
        <v>16</v>
      </c>
      <c r="J85">
        <v>72</v>
      </c>
      <c r="K85">
        <v>5</v>
      </c>
      <c r="L85">
        <v>0</v>
      </c>
      <c r="M85">
        <v>8</v>
      </c>
      <c r="N85">
        <v>142</v>
      </c>
      <c r="O85" t="s">
        <v>50</v>
      </c>
      <c r="P85" t="s">
        <v>27</v>
      </c>
      <c r="Q85" s="3">
        <v>50</v>
      </c>
      <c r="R85" t="s">
        <v>2179</v>
      </c>
      <c r="S85">
        <v>20</v>
      </c>
      <c r="T85">
        <v>64</v>
      </c>
      <c r="U85" t="s">
        <v>2179</v>
      </c>
      <c r="V85">
        <v>1</v>
      </c>
      <c r="W85" t="s">
        <v>617</v>
      </c>
      <c r="X85">
        <v>0</v>
      </c>
      <c r="Y85">
        <v>12</v>
      </c>
      <c r="Z85">
        <v>3</v>
      </c>
    </row>
    <row r="86" spans="1:26" x14ac:dyDescent="0.3">
      <c r="A86" t="s">
        <v>1691</v>
      </c>
      <c r="B86" t="s">
        <v>193</v>
      </c>
      <c r="C86">
        <v>2</v>
      </c>
      <c r="D86">
        <v>2</v>
      </c>
      <c r="E86" s="6">
        <v>44386</v>
      </c>
      <c r="F86">
        <v>17050</v>
      </c>
      <c r="G86">
        <v>36</v>
      </c>
      <c r="H86">
        <v>2665343922</v>
      </c>
      <c r="I86">
        <v>492</v>
      </c>
      <c r="J86">
        <v>99</v>
      </c>
      <c r="K86">
        <v>798</v>
      </c>
      <c r="L86">
        <v>31</v>
      </c>
      <c r="M86">
        <v>0</v>
      </c>
      <c r="N86">
        <v>170</v>
      </c>
      <c r="O86" t="s">
        <v>30</v>
      </c>
      <c r="P86" t="s">
        <v>27</v>
      </c>
      <c r="Q86" s="3">
        <v>59</v>
      </c>
      <c r="R86" t="s">
        <v>2179</v>
      </c>
      <c r="S86">
        <v>48</v>
      </c>
      <c r="T86">
        <v>76</v>
      </c>
      <c r="U86" t="s">
        <v>2178</v>
      </c>
      <c r="V86">
        <v>4</v>
      </c>
      <c r="W86" t="s">
        <v>617</v>
      </c>
      <c r="X86">
        <v>0</v>
      </c>
      <c r="Y86">
        <v>10</v>
      </c>
      <c r="Z86">
        <v>5</v>
      </c>
    </row>
    <row r="87" spans="1:26" x14ac:dyDescent="0.3">
      <c r="A87" t="s">
        <v>194</v>
      </c>
      <c r="B87" t="s">
        <v>195</v>
      </c>
      <c r="C87">
        <v>2</v>
      </c>
      <c r="D87">
        <v>2</v>
      </c>
      <c r="E87" s="6">
        <v>44988</v>
      </c>
      <c r="F87">
        <v>2114</v>
      </c>
      <c r="G87">
        <v>44</v>
      </c>
      <c r="H87">
        <v>223633238</v>
      </c>
      <c r="I87">
        <v>80</v>
      </c>
      <c r="J87">
        <v>75</v>
      </c>
      <c r="K87">
        <v>110</v>
      </c>
      <c r="L87">
        <v>11</v>
      </c>
      <c r="M87">
        <v>323</v>
      </c>
      <c r="N87">
        <v>124</v>
      </c>
      <c r="O87" t="s">
        <v>64</v>
      </c>
      <c r="P87" t="s">
        <v>39</v>
      </c>
      <c r="Q87" s="3">
        <v>78</v>
      </c>
      <c r="R87" t="s">
        <v>2178</v>
      </c>
      <c r="S87">
        <v>70</v>
      </c>
      <c r="T87">
        <v>68</v>
      </c>
      <c r="U87" t="s">
        <v>2179</v>
      </c>
      <c r="V87">
        <v>3</v>
      </c>
      <c r="W87" t="s">
        <v>617</v>
      </c>
      <c r="X87">
        <v>1</v>
      </c>
      <c r="Y87">
        <v>11</v>
      </c>
      <c r="Z87">
        <v>4</v>
      </c>
    </row>
    <row r="88" spans="1:26" x14ac:dyDescent="0.3">
      <c r="A88" t="s">
        <v>196</v>
      </c>
      <c r="B88" t="s">
        <v>197</v>
      </c>
      <c r="C88">
        <v>1</v>
      </c>
      <c r="D88">
        <v>1</v>
      </c>
      <c r="E88" s="6">
        <v>43412</v>
      </c>
      <c r="F88">
        <v>17836</v>
      </c>
      <c r="G88">
        <v>53</v>
      </c>
      <c r="H88">
        <v>2887241814</v>
      </c>
      <c r="I88">
        <v>440</v>
      </c>
      <c r="J88">
        <v>125</v>
      </c>
      <c r="K88">
        <v>1800</v>
      </c>
      <c r="L88">
        <v>0</v>
      </c>
      <c r="N88">
        <v>110</v>
      </c>
      <c r="O88" t="s">
        <v>30</v>
      </c>
      <c r="P88" t="s">
        <v>27</v>
      </c>
      <c r="Q88" s="3">
        <v>50</v>
      </c>
      <c r="R88" t="s">
        <v>2179</v>
      </c>
      <c r="S88">
        <v>45</v>
      </c>
      <c r="T88">
        <v>41</v>
      </c>
      <c r="U88" t="s">
        <v>2179</v>
      </c>
      <c r="V88">
        <v>75</v>
      </c>
      <c r="W88" t="s">
        <v>2178</v>
      </c>
      <c r="X88">
        <v>0</v>
      </c>
      <c r="Y88">
        <v>11</v>
      </c>
      <c r="Z88">
        <v>3</v>
      </c>
    </row>
    <row r="89" spans="1:26" x14ac:dyDescent="0.3">
      <c r="A89" t="s">
        <v>198</v>
      </c>
      <c r="B89" t="s">
        <v>199</v>
      </c>
      <c r="C89">
        <v>2</v>
      </c>
      <c r="D89">
        <v>2</v>
      </c>
      <c r="E89" s="6">
        <v>44687</v>
      </c>
      <c r="F89">
        <v>8870</v>
      </c>
      <c r="G89">
        <v>43</v>
      </c>
      <c r="H89">
        <v>1440757818</v>
      </c>
      <c r="I89">
        <v>104</v>
      </c>
      <c r="J89">
        <v>120</v>
      </c>
      <c r="K89">
        <v>141</v>
      </c>
      <c r="L89">
        <v>26</v>
      </c>
      <c r="M89">
        <v>49</v>
      </c>
      <c r="N89">
        <v>92</v>
      </c>
      <c r="O89" t="s">
        <v>30</v>
      </c>
      <c r="P89" t="s">
        <v>39</v>
      </c>
      <c r="Q89" s="3">
        <v>91</v>
      </c>
      <c r="R89" t="s">
        <v>2178</v>
      </c>
      <c r="S89">
        <v>43</v>
      </c>
      <c r="T89">
        <v>71</v>
      </c>
      <c r="U89" t="s">
        <v>2178</v>
      </c>
      <c r="V89">
        <v>9</v>
      </c>
      <c r="W89" t="s">
        <v>617</v>
      </c>
      <c r="X89">
        <v>0</v>
      </c>
      <c r="Y89">
        <v>9</v>
      </c>
      <c r="Z89">
        <v>8</v>
      </c>
    </row>
    <row r="90" spans="1:26" x14ac:dyDescent="0.3">
      <c r="A90" t="s">
        <v>200</v>
      </c>
      <c r="B90" t="s">
        <v>201</v>
      </c>
      <c r="C90">
        <v>1</v>
      </c>
      <c r="D90">
        <v>1</v>
      </c>
      <c r="E90" s="6">
        <v>42177</v>
      </c>
      <c r="F90">
        <v>6060</v>
      </c>
      <c r="G90">
        <v>53</v>
      </c>
      <c r="H90">
        <v>165484133</v>
      </c>
      <c r="I90">
        <v>150</v>
      </c>
      <c r="J90">
        <v>148</v>
      </c>
      <c r="K90">
        <v>2703</v>
      </c>
      <c r="L90">
        <v>22</v>
      </c>
      <c r="M90">
        <v>1451</v>
      </c>
      <c r="N90">
        <v>116</v>
      </c>
      <c r="O90" t="s">
        <v>50</v>
      </c>
      <c r="P90" t="s">
        <v>27</v>
      </c>
      <c r="Q90" s="3">
        <v>82</v>
      </c>
      <c r="R90" t="s">
        <v>2178</v>
      </c>
      <c r="S90">
        <v>40</v>
      </c>
      <c r="T90">
        <v>66</v>
      </c>
      <c r="U90" t="s">
        <v>2179</v>
      </c>
      <c r="V90">
        <v>39</v>
      </c>
      <c r="W90" t="s">
        <v>2179</v>
      </c>
      <c r="X90">
        <v>51</v>
      </c>
      <c r="Y90">
        <v>25</v>
      </c>
      <c r="Z90">
        <v>7</v>
      </c>
    </row>
    <row r="91" spans="1:26" x14ac:dyDescent="0.3">
      <c r="A91" t="s">
        <v>1692</v>
      </c>
      <c r="B91" t="s">
        <v>1693</v>
      </c>
      <c r="C91">
        <v>2</v>
      </c>
      <c r="D91">
        <v>2</v>
      </c>
      <c r="E91" s="6">
        <v>41080</v>
      </c>
      <c r="F91">
        <v>641</v>
      </c>
      <c r="G91">
        <v>50</v>
      </c>
      <c r="H91">
        <v>58054811</v>
      </c>
      <c r="I91">
        <v>1</v>
      </c>
      <c r="J91">
        <v>52</v>
      </c>
      <c r="K91">
        <v>8</v>
      </c>
      <c r="L91">
        <v>0</v>
      </c>
      <c r="M91">
        <v>1170</v>
      </c>
      <c r="N91">
        <v>129</v>
      </c>
      <c r="O91" t="s">
        <v>36</v>
      </c>
      <c r="P91" t="s">
        <v>27</v>
      </c>
      <c r="Q91" s="3">
        <v>63</v>
      </c>
      <c r="R91" t="s">
        <v>2179</v>
      </c>
      <c r="S91">
        <v>84</v>
      </c>
      <c r="T91">
        <v>82</v>
      </c>
      <c r="U91" t="s">
        <v>2178</v>
      </c>
      <c r="V91">
        <v>70</v>
      </c>
      <c r="W91" t="s">
        <v>2179</v>
      </c>
      <c r="X91">
        <v>8</v>
      </c>
      <c r="Y91">
        <v>9</v>
      </c>
      <c r="Z91">
        <v>7</v>
      </c>
    </row>
    <row r="92" spans="1:26" x14ac:dyDescent="0.3">
      <c r="A92" t="s">
        <v>204</v>
      </c>
      <c r="B92" t="s">
        <v>205</v>
      </c>
      <c r="C92">
        <v>1</v>
      </c>
      <c r="D92">
        <v>1</v>
      </c>
      <c r="E92" s="6">
        <v>45009</v>
      </c>
      <c r="F92">
        <v>1446</v>
      </c>
      <c r="G92">
        <v>12</v>
      </c>
      <c r="H92">
        <v>157058870</v>
      </c>
      <c r="I92">
        <v>57</v>
      </c>
      <c r="J92">
        <v>97</v>
      </c>
      <c r="K92">
        <v>35</v>
      </c>
      <c r="L92">
        <v>0</v>
      </c>
      <c r="M92">
        <v>429</v>
      </c>
      <c r="N92">
        <v>98</v>
      </c>
      <c r="O92" t="s">
        <v>64</v>
      </c>
      <c r="P92" t="s">
        <v>27</v>
      </c>
      <c r="Q92" s="3">
        <v>71</v>
      </c>
      <c r="R92" t="s">
        <v>2178</v>
      </c>
      <c r="S92">
        <v>67</v>
      </c>
      <c r="T92">
        <v>60</v>
      </c>
      <c r="U92" t="s">
        <v>2179</v>
      </c>
      <c r="V92">
        <v>19</v>
      </c>
      <c r="W92" t="s">
        <v>617</v>
      </c>
      <c r="X92">
        <v>0</v>
      </c>
      <c r="Y92">
        <v>12</v>
      </c>
      <c r="Z92">
        <v>3</v>
      </c>
    </row>
    <row r="93" spans="1:26" x14ac:dyDescent="0.3">
      <c r="A93" t="s">
        <v>206</v>
      </c>
      <c r="B93" t="s">
        <v>207</v>
      </c>
      <c r="C93">
        <v>1</v>
      </c>
      <c r="D93">
        <v>1</v>
      </c>
      <c r="E93" s="6">
        <v>45002</v>
      </c>
      <c r="F93">
        <v>804</v>
      </c>
      <c r="G93">
        <v>25</v>
      </c>
      <c r="H93">
        <v>95131998</v>
      </c>
      <c r="I93">
        <v>29</v>
      </c>
      <c r="J93">
        <v>76</v>
      </c>
      <c r="K93">
        <v>24</v>
      </c>
      <c r="L93">
        <v>0</v>
      </c>
      <c r="M93">
        <v>162</v>
      </c>
      <c r="N93">
        <v>172</v>
      </c>
      <c r="O93" t="s">
        <v>30</v>
      </c>
      <c r="P93" t="s">
        <v>39</v>
      </c>
      <c r="Q93" s="3">
        <v>74</v>
      </c>
      <c r="R93" t="s">
        <v>2178</v>
      </c>
      <c r="S93">
        <v>76</v>
      </c>
      <c r="T93">
        <v>76</v>
      </c>
      <c r="U93" t="s">
        <v>2178</v>
      </c>
      <c r="V93">
        <v>6</v>
      </c>
      <c r="W93" t="s">
        <v>617</v>
      </c>
      <c r="X93">
        <v>0</v>
      </c>
      <c r="Y93">
        <v>10</v>
      </c>
      <c r="Z93">
        <v>9</v>
      </c>
    </row>
    <row r="94" spans="1:26" x14ac:dyDescent="0.3">
      <c r="A94" t="s">
        <v>208</v>
      </c>
      <c r="B94" t="s">
        <v>209</v>
      </c>
      <c r="C94">
        <v>2</v>
      </c>
      <c r="D94">
        <v>2</v>
      </c>
      <c r="E94" s="6">
        <v>45002</v>
      </c>
      <c r="F94">
        <v>1962</v>
      </c>
      <c r="G94">
        <v>38</v>
      </c>
      <c r="H94">
        <v>250305248</v>
      </c>
      <c r="I94">
        <v>28</v>
      </c>
      <c r="J94">
        <v>89</v>
      </c>
      <c r="K94">
        <v>29</v>
      </c>
      <c r="L94">
        <v>5</v>
      </c>
      <c r="M94">
        <v>82</v>
      </c>
      <c r="N94">
        <v>150</v>
      </c>
      <c r="O94" t="s">
        <v>50</v>
      </c>
      <c r="P94" t="s">
        <v>27</v>
      </c>
      <c r="Q94" s="3">
        <v>68</v>
      </c>
      <c r="R94" t="s">
        <v>2179</v>
      </c>
      <c r="S94">
        <v>14</v>
      </c>
      <c r="T94">
        <v>76</v>
      </c>
      <c r="U94" t="s">
        <v>2178</v>
      </c>
      <c r="V94">
        <v>4</v>
      </c>
      <c r="W94" t="s">
        <v>617</v>
      </c>
      <c r="X94">
        <v>0</v>
      </c>
      <c r="Y94">
        <v>10</v>
      </c>
      <c r="Z94">
        <v>4</v>
      </c>
    </row>
    <row r="95" spans="1:26" x14ac:dyDescent="0.3">
      <c r="A95" t="s">
        <v>1694</v>
      </c>
      <c r="B95" t="s">
        <v>35</v>
      </c>
      <c r="C95">
        <v>1</v>
      </c>
      <c r="D95">
        <v>1</v>
      </c>
      <c r="E95" s="6">
        <v>43047</v>
      </c>
      <c r="F95">
        <v>4875</v>
      </c>
      <c r="G95">
        <v>23</v>
      </c>
      <c r="H95">
        <v>685032533</v>
      </c>
      <c r="I95">
        <v>19</v>
      </c>
      <c r="J95">
        <v>45</v>
      </c>
      <c r="K95">
        <v>0</v>
      </c>
      <c r="L95">
        <v>0</v>
      </c>
      <c r="M95">
        <v>10</v>
      </c>
      <c r="N95">
        <v>136</v>
      </c>
      <c r="O95" t="s">
        <v>36</v>
      </c>
      <c r="P95" t="s">
        <v>39</v>
      </c>
      <c r="Q95" s="3">
        <v>62</v>
      </c>
      <c r="R95" t="s">
        <v>2179</v>
      </c>
      <c r="S95">
        <v>19</v>
      </c>
      <c r="T95">
        <v>53</v>
      </c>
      <c r="U95" t="s">
        <v>2179</v>
      </c>
      <c r="V95">
        <v>11</v>
      </c>
      <c r="W95" t="s">
        <v>617</v>
      </c>
      <c r="X95">
        <v>0</v>
      </c>
      <c r="Y95">
        <v>6</v>
      </c>
      <c r="Z95">
        <v>4</v>
      </c>
    </row>
    <row r="96" spans="1:26" x14ac:dyDescent="0.3">
      <c r="A96" t="s">
        <v>211</v>
      </c>
      <c r="B96" t="s">
        <v>212</v>
      </c>
      <c r="C96">
        <v>1</v>
      </c>
      <c r="D96">
        <v>1</v>
      </c>
      <c r="E96" s="6">
        <v>43987</v>
      </c>
      <c r="F96">
        <v>31</v>
      </c>
      <c r="G96">
        <v>39</v>
      </c>
      <c r="H96">
        <v>38411956</v>
      </c>
      <c r="I96">
        <v>2</v>
      </c>
      <c r="J96">
        <v>107</v>
      </c>
      <c r="K96">
        <v>8</v>
      </c>
      <c r="L96">
        <v>0</v>
      </c>
      <c r="M96">
        <v>0</v>
      </c>
      <c r="N96">
        <v>88</v>
      </c>
      <c r="O96" t="s">
        <v>30</v>
      </c>
      <c r="P96" t="s">
        <v>39</v>
      </c>
      <c r="Q96" s="3">
        <v>53</v>
      </c>
      <c r="R96" t="s">
        <v>2179</v>
      </c>
      <c r="S96">
        <v>34</v>
      </c>
      <c r="T96">
        <v>47</v>
      </c>
      <c r="U96" t="s">
        <v>2179</v>
      </c>
      <c r="V96">
        <v>9</v>
      </c>
      <c r="W96" t="s">
        <v>617</v>
      </c>
      <c r="X96">
        <v>0</v>
      </c>
      <c r="Y96">
        <v>83</v>
      </c>
      <c r="Z96">
        <v>4</v>
      </c>
    </row>
    <row r="97" spans="1:26" x14ac:dyDescent="0.3">
      <c r="A97" t="s">
        <v>1695</v>
      </c>
      <c r="B97" t="s">
        <v>214</v>
      </c>
      <c r="C97">
        <v>2</v>
      </c>
      <c r="D97">
        <v>2</v>
      </c>
      <c r="E97" s="6">
        <v>45058</v>
      </c>
      <c r="F97">
        <v>2175</v>
      </c>
      <c r="G97">
        <v>23</v>
      </c>
      <c r="H97">
        <v>144565150</v>
      </c>
      <c r="I97">
        <v>69</v>
      </c>
      <c r="J97">
        <v>145</v>
      </c>
      <c r="K97">
        <v>69</v>
      </c>
      <c r="L97">
        <v>2</v>
      </c>
      <c r="M97">
        <v>478</v>
      </c>
      <c r="N97">
        <v>143</v>
      </c>
      <c r="O97" t="s">
        <v>215</v>
      </c>
      <c r="P97" t="s">
        <v>27</v>
      </c>
      <c r="Q97" s="3">
        <v>83</v>
      </c>
      <c r="R97" t="s">
        <v>2178</v>
      </c>
      <c r="S97">
        <v>69</v>
      </c>
      <c r="T97">
        <v>44</v>
      </c>
      <c r="U97" t="s">
        <v>2179</v>
      </c>
      <c r="V97">
        <v>15</v>
      </c>
      <c r="W97" t="s">
        <v>617</v>
      </c>
      <c r="X97">
        <v>0</v>
      </c>
      <c r="Y97">
        <v>10</v>
      </c>
      <c r="Z97">
        <v>33</v>
      </c>
    </row>
    <row r="98" spans="1:26" x14ac:dyDescent="0.3">
      <c r="A98" t="s">
        <v>216</v>
      </c>
      <c r="B98" t="s">
        <v>217</v>
      </c>
      <c r="C98">
        <v>1</v>
      </c>
      <c r="D98">
        <v>1</v>
      </c>
      <c r="E98" s="6">
        <v>45002</v>
      </c>
      <c r="F98">
        <v>2000</v>
      </c>
      <c r="G98">
        <v>46</v>
      </c>
      <c r="H98">
        <v>127567540</v>
      </c>
      <c r="I98">
        <v>49</v>
      </c>
      <c r="J98">
        <v>105</v>
      </c>
      <c r="K98">
        <v>63</v>
      </c>
      <c r="L98">
        <v>1</v>
      </c>
      <c r="M98">
        <v>0</v>
      </c>
      <c r="N98">
        <v>100</v>
      </c>
      <c r="O98" t="s">
        <v>53</v>
      </c>
      <c r="P98" t="s">
        <v>39</v>
      </c>
      <c r="Q98" s="3">
        <v>49</v>
      </c>
      <c r="R98" t="s">
        <v>2179</v>
      </c>
      <c r="S98">
        <v>17</v>
      </c>
      <c r="T98">
        <v>35</v>
      </c>
      <c r="U98" t="s">
        <v>617</v>
      </c>
      <c r="V98">
        <v>71</v>
      </c>
      <c r="W98" t="s">
        <v>2178</v>
      </c>
      <c r="X98">
        <v>9</v>
      </c>
      <c r="Y98">
        <v>11</v>
      </c>
      <c r="Z98">
        <v>3</v>
      </c>
    </row>
    <row r="99" spans="1:26" x14ac:dyDescent="0.3">
      <c r="A99" t="s">
        <v>218</v>
      </c>
      <c r="B99" t="s">
        <v>1650</v>
      </c>
      <c r="C99">
        <v>1</v>
      </c>
      <c r="D99">
        <v>1</v>
      </c>
      <c r="E99" s="6">
        <v>44904</v>
      </c>
      <c r="F99">
        <v>2839</v>
      </c>
      <c r="G99">
        <v>25</v>
      </c>
      <c r="H99">
        <v>399686758</v>
      </c>
      <c r="I99">
        <v>58</v>
      </c>
      <c r="J99">
        <v>156</v>
      </c>
      <c r="K99">
        <v>42</v>
      </c>
      <c r="L99">
        <v>1</v>
      </c>
      <c r="M99">
        <v>236</v>
      </c>
      <c r="N99">
        <v>143</v>
      </c>
      <c r="O99" t="s">
        <v>33</v>
      </c>
      <c r="P99" t="s">
        <v>27</v>
      </c>
      <c r="Q99" s="3">
        <v>56</v>
      </c>
      <c r="R99" t="s">
        <v>2179</v>
      </c>
      <c r="S99">
        <v>39</v>
      </c>
      <c r="T99">
        <v>55</v>
      </c>
      <c r="U99" t="s">
        <v>2179</v>
      </c>
      <c r="V99">
        <v>14</v>
      </c>
      <c r="W99" t="s">
        <v>617</v>
      </c>
      <c r="X99">
        <v>0</v>
      </c>
      <c r="Y99">
        <v>11</v>
      </c>
      <c r="Z99">
        <v>13</v>
      </c>
    </row>
    <row r="100" spans="1:26" x14ac:dyDescent="0.3">
      <c r="A100" t="s">
        <v>219</v>
      </c>
      <c r="B100" t="s">
        <v>217</v>
      </c>
      <c r="C100">
        <v>1</v>
      </c>
      <c r="D100">
        <v>1</v>
      </c>
      <c r="E100" s="6">
        <v>40544</v>
      </c>
      <c r="F100">
        <v>20333</v>
      </c>
      <c r="G100">
        <v>52</v>
      </c>
      <c r="H100">
        <v>983637508</v>
      </c>
      <c r="I100">
        <v>89</v>
      </c>
      <c r="J100">
        <v>143</v>
      </c>
      <c r="K100">
        <v>1632</v>
      </c>
      <c r="L100">
        <v>3</v>
      </c>
      <c r="M100">
        <v>200</v>
      </c>
      <c r="N100">
        <v>112</v>
      </c>
      <c r="O100" t="s">
        <v>30</v>
      </c>
      <c r="P100" t="s">
        <v>39</v>
      </c>
      <c r="Q100" s="3">
        <v>56</v>
      </c>
      <c r="R100" t="s">
        <v>2179</v>
      </c>
      <c r="S100">
        <v>24</v>
      </c>
      <c r="T100">
        <v>66</v>
      </c>
      <c r="U100" t="s">
        <v>2179</v>
      </c>
      <c r="V100">
        <v>7</v>
      </c>
      <c r="W100" t="s">
        <v>617</v>
      </c>
      <c r="X100">
        <v>0</v>
      </c>
      <c r="Y100">
        <v>12</v>
      </c>
      <c r="Z100">
        <v>3</v>
      </c>
    </row>
    <row r="101" spans="1:26" x14ac:dyDescent="0.3">
      <c r="A101" t="s">
        <v>220</v>
      </c>
      <c r="B101" t="s">
        <v>1696</v>
      </c>
      <c r="C101">
        <v>1</v>
      </c>
      <c r="D101">
        <v>1</v>
      </c>
      <c r="E101" s="6">
        <v>45086</v>
      </c>
      <c r="F101">
        <v>674</v>
      </c>
      <c r="G101">
        <v>47</v>
      </c>
      <c r="H101">
        <v>118482347</v>
      </c>
      <c r="I101">
        <v>20</v>
      </c>
      <c r="J101">
        <v>106</v>
      </c>
      <c r="K101">
        <v>25</v>
      </c>
      <c r="L101">
        <v>4</v>
      </c>
      <c r="M101">
        <v>78</v>
      </c>
      <c r="N101">
        <v>93</v>
      </c>
      <c r="O101" t="s">
        <v>73</v>
      </c>
      <c r="P101" t="s">
        <v>27</v>
      </c>
      <c r="Q101" s="3">
        <v>62</v>
      </c>
      <c r="R101" t="s">
        <v>2179</v>
      </c>
      <c r="S101">
        <v>57</v>
      </c>
      <c r="T101">
        <v>59</v>
      </c>
      <c r="U101" t="s">
        <v>2179</v>
      </c>
      <c r="V101">
        <v>3</v>
      </c>
      <c r="W101" t="s">
        <v>617</v>
      </c>
      <c r="X101">
        <v>0</v>
      </c>
      <c r="Y101">
        <v>38</v>
      </c>
      <c r="Z101">
        <v>3</v>
      </c>
    </row>
    <row r="102" spans="1:26" x14ac:dyDescent="0.3">
      <c r="A102" t="s">
        <v>222</v>
      </c>
      <c r="B102" t="s">
        <v>35</v>
      </c>
      <c r="C102">
        <v>1</v>
      </c>
      <c r="D102">
        <v>1</v>
      </c>
      <c r="E102" s="6">
        <v>40909</v>
      </c>
      <c r="F102">
        <v>8448</v>
      </c>
      <c r="G102">
        <v>23</v>
      </c>
      <c r="H102">
        <v>882831184</v>
      </c>
      <c r="I102">
        <v>160</v>
      </c>
      <c r="J102">
        <v>110</v>
      </c>
      <c r="K102">
        <v>163</v>
      </c>
      <c r="L102">
        <v>0</v>
      </c>
      <c r="M102">
        <v>5</v>
      </c>
      <c r="N102">
        <v>206</v>
      </c>
      <c r="O102" t="s">
        <v>73</v>
      </c>
      <c r="P102" t="s">
        <v>27</v>
      </c>
      <c r="Q102" s="3">
        <v>43</v>
      </c>
      <c r="R102" t="s">
        <v>2179</v>
      </c>
      <c r="S102">
        <v>50</v>
      </c>
      <c r="T102">
        <v>55</v>
      </c>
      <c r="U102" t="s">
        <v>2179</v>
      </c>
      <c r="V102">
        <v>50</v>
      </c>
      <c r="W102" t="s">
        <v>2179</v>
      </c>
      <c r="X102">
        <v>0</v>
      </c>
      <c r="Y102">
        <v>15</v>
      </c>
      <c r="Z102">
        <v>10</v>
      </c>
    </row>
    <row r="103" spans="1:26" x14ac:dyDescent="0.3">
      <c r="A103" t="s">
        <v>1697</v>
      </c>
      <c r="B103" t="s">
        <v>224</v>
      </c>
      <c r="C103">
        <v>3</v>
      </c>
      <c r="D103">
        <v>3</v>
      </c>
      <c r="E103" s="6">
        <v>44897</v>
      </c>
      <c r="F103">
        <v>2110</v>
      </c>
      <c r="G103">
        <v>58</v>
      </c>
      <c r="H103">
        <v>286400165</v>
      </c>
      <c r="I103">
        <v>17</v>
      </c>
      <c r="J103">
        <v>119</v>
      </c>
      <c r="K103">
        <v>19</v>
      </c>
      <c r="L103">
        <v>2</v>
      </c>
      <c r="M103">
        <v>266</v>
      </c>
      <c r="N103">
        <v>88</v>
      </c>
      <c r="O103" t="s">
        <v>73</v>
      </c>
      <c r="P103" t="s">
        <v>39</v>
      </c>
      <c r="Q103" s="3">
        <v>68</v>
      </c>
      <c r="R103" t="s">
        <v>2179</v>
      </c>
      <c r="S103">
        <v>17</v>
      </c>
      <c r="T103">
        <v>71</v>
      </c>
      <c r="U103" t="s">
        <v>2178</v>
      </c>
      <c r="V103">
        <v>15</v>
      </c>
      <c r="W103" t="s">
        <v>617</v>
      </c>
      <c r="X103">
        <v>0</v>
      </c>
      <c r="Y103">
        <v>11</v>
      </c>
      <c r="Z103">
        <v>5</v>
      </c>
    </row>
    <row r="104" spans="1:26" x14ac:dyDescent="0.3">
      <c r="A104" t="s">
        <v>225</v>
      </c>
      <c r="B104" t="s">
        <v>163</v>
      </c>
      <c r="C104">
        <v>1</v>
      </c>
      <c r="D104">
        <v>1</v>
      </c>
      <c r="E104" s="6">
        <v>45030</v>
      </c>
      <c r="F104">
        <v>2528</v>
      </c>
      <c r="G104">
        <v>39</v>
      </c>
      <c r="H104">
        <v>172825906</v>
      </c>
      <c r="I104">
        <v>56</v>
      </c>
      <c r="J104">
        <v>91</v>
      </c>
      <c r="K104">
        <v>59</v>
      </c>
      <c r="L104">
        <v>3</v>
      </c>
      <c r="M104">
        <v>486</v>
      </c>
      <c r="N104">
        <v>170</v>
      </c>
      <c r="O104" t="s">
        <v>50</v>
      </c>
      <c r="P104" t="s">
        <v>27</v>
      </c>
      <c r="Q104" s="3">
        <v>50</v>
      </c>
      <c r="R104" t="s">
        <v>2179</v>
      </c>
      <c r="S104">
        <v>37</v>
      </c>
      <c r="T104">
        <v>90</v>
      </c>
      <c r="U104" t="s">
        <v>2178</v>
      </c>
      <c r="V104">
        <v>0</v>
      </c>
      <c r="W104" t="s">
        <v>617</v>
      </c>
      <c r="X104">
        <v>0</v>
      </c>
      <c r="Y104">
        <v>12</v>
      </c>
      <c r="Z104">
        <v>5</v>
      </c>
    </row>
    <row r="105" spans="1:26" x14ac:dyDescent="0.3">
      <c r="A105" t="s">
        <v>226</v>
      </c>
      <c r="B105" t="s">
        <v>227</v>
      </c>
      <c r="C105">
        <v>1</v>
      </c>
      <c r="D105">
        <v>1</v>
      </c>
      <c r="E105" s="6">
        <v>37987</v>
      </c>
      <c r="F105">
        <v>12985</v>
      </c>
      <c r="G105">
        <v>61</v>
      </c>
      <c r="H105">
        <v>1241559043</v>
      </c>
      <c r="I105">
        <v>49</v>
      </c>
      <c r="J105">
        <v>98</v>
      </c>
      <c r="K105">
        <v>2394</v>
      </c>
      <c r="L105">
        <v>5</v>
      </c>
      <c r="M105">
        <v>204</v>
      </c>
      <c r="N105">
        <v>84</v>
      </c>
      <c r="O105" t="s">
        <v>100</v>
      </c>
      <c r="P105" t="s">
        <v>39</v>
      </c>
      <c r="Q105" s="3">
        <v>62</v>
      </c>
      <c r="R105" t="s">
        <v>2179</v>
      </c>
      <c r="S105">
        <v>24</v>
      </c>
      <c r="T105">
        <v>67</v>
      </c>
      <c r="U105" t="s">
        <v>2179</v>
      </c>
      <c r="V105">
        <v>21</v>
      </c>
      <c r="W105" t="s">
        <v>617</v>
      </c>
      <c r="X105">
        <v>0</v>
      </c>
      <c r="Y105">
        <v>13</v>
      </c>
      <c r="Z105">
        <v>28</v>
      </c>
    </row>
    <row r="106" spans="1:26" x14ac:dyDescent="0.3">
      <c r="A106" t="s">
        <v>228</v>
      </c>
      <c r="B106" t="s">
        <v>1649</v>
      </c>
      <c r="C106">
        <v>1</v>
      </c>
      <c r="D106">
        <v>1</v>
      </c>
      <c r="E106" s="6">
        <v>45114</v>
      </c>
      <c r="F106">
        <v>77</v>
      </c>
      <c r="G106">
        <v>35</v>
      </c>
      <c r="H106">
        <v>29562220</v>
      </c>
      <c r="I106">
        <v>8</v>
      </c>
      <c r="J106">
        <v>166</v>
      </c>
      <c r="K106">
        <v>4</v>
      </c>
      <c r="L106">
        <v>4</v>
      </c>
      <c r="M106">
        <v>34</v>
      </c>
      <c r="N106">
        <v>134</v>
      </c>
      <c r="O106" t="s">
        <v>100</v>
      </c>
      <c r="P106" t="s">
        <v>39</v>
      </c>
      <c r="Q106" s="3">
        <v>81</v>
      </c>
      <c r="R106" t="s">
        <v>2178</v>
      </c>
      <c r="S106">
        <v>53</v>
      </c>
      <c r="T106">
        <v>72</v>
      </c>
      <c r="U106" t="s">
        <v>2178</v>
      </c>
      <c r="V106">
        <v>51</v>
      </c>
      <c r="W106" t="s">
        <v>2179</v>
      </c>
      <c r="X106">
        <v>0</v>
      </c>
      <c r="Y106">
        <v>12</v>
      </c>
      <c r="Z106">
        <v>5</v>
      </c>
    </row>
    <row r="107" spans="1:26" x14ac:dyDescent="0.3">
      <c r="A107" t="s">
        <v>229</v>
      </c>
      <c r="B107" t="s">
        <v>230</v>
      </c>
      <c r="C107">
        <v>1</v>
      </c>
      <c r="D107">
        <v>1</v>
      </c>
      <c r="E107" s="6">
        <v>44671</v>
      </c>
      <c r="F107">
        <v>266</v>
      </c>
      <c r="G107">
        <v>27</v>
      </c>
      <c r="H107">
        <v>77309611</v>
      </c>
      <c r="I107">
        <v>6</v>
      </c>
      <c r="J107">
        <v>40</v>
      </c>
      <c r="K107">
        <v>6</v>
      </c>
      <c r="L107">
        <v>6</v>
      </c>
      <c r="M107">
        <v>202</v>
      </c>
      <c r="N107">
        <v>158</v>
      </c>
      <c r="O107" t="s">
        <v>131</v>
      </c>
      <c r="P107" t="s">
        <v>27</v>
      </c>
      <c r="Q107" s="3">
        <v>54</v>
      </c>
      <c r="R107" t="s">
        <v>2179</v>
      </c>
      <c r="S107">
        <v>50</v>
      </c>
      <c r="T107">
        <v>40</v>
      </c>
      <c r="U107" t="s">
        <v>2179</v>
      </c>
      <c r="V107">
        <v>61</v>
      </c>
      <c r="W107" t="s">
        <v>2179</v>
      </c>
      <c r="X107">
        <v>0</v>
      </c>
      <c r="Y107">
        <v>10</v>
      </c>
      <c r="Z107">
        <v>6</v>
      </c>
    </row>
    <row r="108" spans="1:26" x14ac:dyDescent="0.3">
      <c r="A108" t="s">
        <v>1698</v>
      </c>
      <c r="B108" t="s">
        <v>232</v>
      </c>
      <c r="C108">
        <v>3</v>
      </c>
      <c r="D108">
        <v>3</v>
      </c>
      <c r="E108" s="6">
        <v>43049</v>
      </c>
      <c r="F108">
        <v>21097</v>
      </c>
      <c r="G108">
        <v>52</v>
      </c>
      <c r="H108">
        <v>1605224506</v>
      </c>
      <c r="I108">
        <v>384</v>
      </c>
      <c r="J108">
        <v>135</v>
      </c>
      <c r="K108">
        <v>1034</v>
      </c>
      <c r="L108">
        <v>37</v>
      </c>
      <c r="M108">
        <v>312</v>
      </c>
      <c r="N108">
        <v>116</v>
      </c>
      <c r="O108" t="s">
        <v>30</v>
      </c>
      <c r="P108" t="s">
        <v>27</v>
      </c>
      <c r="Q108" s="3">
        <v>80</v>
      </c>
      <c r="R108" t="s">
        <v>2178</v>
      </c>
      <c r="S108">
        <v>92</v>
      </c>
      <c r="T108">
        <v>80</v>
      </c>
      <c r="U108" t="s">
        <v>2178</v>
      </c>
      <c r="V108">
        <v>4</v>
      </c>
      <c r="W108" t="s">
        <v>617</v>
      </c>
      <c r="X108">
        <v>0</v>
      </c>
      <c r="Y108">
        <v>10</v>
      </c>
      <c r="Z108">
        <v>3</v>
      </c>
    </row>
    <row r="109" spans="1:26" x14ac:dyDescent="0.3">
      <c r="A109" t="s">
        <v>233</v>
      </c>
      <c r="B109" t="s">
        <v>234</v>
      </c>
      <c r="C109">
        <v>1</v>
      </c>
      <c r="D109">
        <v>1</v>
      </c>
      <c r="E109" s="6">
        <v>42853</v>
      </c>
      <c r="F109">
        <v>3423</v>
      </c>
      <c r="G109">
        <v>21</v>
      </c>
      <c r="H109">
        <v>1116995633</v>
      </c>
      <c r="I109">
        <v>41</v>
      </c>
      <c r="J109">
        <v>100</v>
      </c>
      <c r="K109">
        <v>59</v>
      </c>
      <c r="L109">
        <v>1</v>
      </c>
      <c r="M109">
        <v>32</v>
      </c>
      <c r="N109">
        <v>117</v>
      </c>
      <c r="O109" t="s">
        <v>30</v>
      </c>
      <c r="P109" t="s">
        <v>27</v>
      </c>
      <c r="Q109" s="3">
        <v>61</v>
      </c>
      <c r="R109" t="s">
        <v>2179</v>
      </c>
      <c r="S109">
        <v>45</v>
      </c>
      <c r="T109">
        <v>69</v>
      </c>
      <c r="U109" t="s">
        <v>2179</v>
      </c>
      <c r="V109">
        <v>2</v>
      </c>
      <c r="W109" t="s">
        <v>617</v>
      </c>
      <c r="X109">
        <v>0</v>
      </c>
      <c r="Y109">
        <v>9</v>
      </c>
      <c r="Z109">
        <v>3</v>
      </c>
    </row>
    <row r="110" spans="1:26" x14ac:dyDescent="0.3">
      <c r="A110" t="s">
        <v>235</v>
      </c>
      <c r="B110" t="s">
        <v>236</v>
      </c>
      <c r="C110">
        <v>1</v>
      </c>
      <c r="D110">
        <v>1</v>
      </c>
      <c r="E110" s="6">
        <v>44266</v>
      </c>
      <c r="F110">
        <v>4198</v>
      </c>
      <c r="G110">
        <v>44</v>
      </c>
      <c r="H110">
        <v>838079900</v>
      </c>
      <c r="I110">
        <v>98</v>
      </c>
      <c r="J110">
        <v>108</v>
      </c>
      <c r="K110">
        <v>327</v>
      </c>
      <c r="L110">
        <v>17</v>
      </c>
      <c r="M110">
        <v>153</v>
      </c>
      <c r="N110">
        <v>114</v>
      </c>
      <c r="O110" t="s">
        <v>33</v>
      </c>
      <c r="P110" t="s">
        <v>39</v>
      </c>
      <c r="Q110" s="3">
        <v>77</v>
      </c>
      <c r="R110" t="s">
        <v>2178</v>
      </c>
      <c r="S110">
        <v>65</v>
      </c>
      <c r="T110">
        <v>72</v>
      </c>
      <c r="U110" t="s">
        <v>2178</v>
      </c>
      <c r="V110">
        <v>2</v>
      </c>
      <c r="W110" t="s">
        <v>617</v>
      </c>
      <c r="X110">
        <v>0</v>
      </c>
      <c r="Y110">
        <v>7</v>
      </c>
      <c r="Z110">
        <v>5</v>
      </c>
    </row>
    <row r="111" spans="1:26" x14ac:dyDescent="0.3">
      <c r="A111" t="s">
        <v>1699</v>
      </c>
      <c r="B111" t="s">
        <v>238</v>
      </c>
      <c r="C111">
        <v>1</v>
      </c>
      <c r="D111">
        <v>1</v>
      </c>
      <c r="E111" s="6">
        <v>40544</v>
      </c>
      <c r="F111">
        <v>14739</v>
      </c>
      <c r="G111">
        <v>43</v>
      </c>
      <c r="H111">
        <v>1163620694</v>
      </c>
      <c r="I111">
        <v>88</v>
      </c>
      <c r="J111">
        <v>112</v>
      </c>
      <c r="K111">
        <v>2163</v>
      </c>
      <c r="L111">
        <v>5</v>
      </c>
      <c r="M111">
        <v>519</v>
      </c>
      <c r="N111">
        <v>108</v>
      </c>
      <c r="O111" t="s">
        <v>50</v>
      </c>
      <c r="P111" t="s">
        <v>39</v>
      </c>
      <c r="Q111" s="3">
        <v>61</v>
      </c>
      <c r="R111" t="s">
        <v>2179</v>
      </c>
      <c r="S111">
        <v>47</v>
      </c>
      <c r="T111">
        <v>68</v>
      </c>
      <c r="U111" t="s">
        <v>2179</v>
      </c>
      <c r="V111">
        <v>0</v>
      </c>
      <c r="W111" t="s">
        <v>617</v>
      </c>
      <c r="X111">
        <v>0</v>
      </c>
      <c r="Y111">
        <v>13</v>
      </c>
      <c r="Z111">
        <v>3</v>
      </c>
    </row>
    <row r="112" spans="1:26" x14ac:dyDescent="0.3">
      <c r="A112" t="s">
        <v>239</v>
      </c>
      <c r="B112" t="s">
        <v>240</v>
      </c>
      <c r="C112">
        <v>2</v>
      </c>
      <c r="D112">
        <v>2</v>
      </c>
      <c r="E112" s="6">
        <v>40909</v>
      </c>
      <c r="F112">
        <v>26792</v>
      </c>
      <c r="G112">
        <v>32</v>
      </c>
      <c r="H112">
        <v>1093605526</v>
      </c>
      <c r="I112">
        <v>69</v>
      </c>
      <c r="J112">
        <v>113</v>
      </c>
      <c r="K112">
        <v>695</v>
      </c>
      <c r="L112">
        <v>0</v>
      </c>
      <c r="M112">
        <v>458</v>
      </c>
      <c r="N112">
        <v>144</v>
      </c>
      <c r="O112" t="s">
        <v>100</v>
      </c>
      <c r="P112" t="s">
        <v>39</v>
      </c>
      <c r="Q112" s="3">
        <v>74</v>
      </c>
      <c r="R112" t="s">
        <v>2178</v>
      </c>
      <c r="S112">
        <v>37</v>
      </c>
      <c r="T112">
        <v>53</v>
      </c>
      <c r="U112" t="s">
        <v>2179</v>
      </c>
      <c r="V112">
        <v>7</v>
      </c>
      <c r="W112" t="s">
        <v>617</v>
      </c>
      <c r="X112">
        <v>0</v>
      </c>
      <c r="Y112">
        <v>21</v>
      </c>
      <c r="Z112">
        <v>10</v>
      </c>
    </row>
    <row r="113" spans="1:26" x14ac:dyDescent="0.3">
      <c r="A113" t="s">
        <v>241</v>
      </c>
      <c r="B113" t="s">
        <v>242</v>
      </c>
      <c r="C113">
        <v>1</v>
      </c>
      <c r="D113">
        <v>1</v>
      </c>
      <c r="E113" s="6">
        <v>44897</v>
      </c>
      <c r="F113">
        <v>213</v>
      </c>
      <c r="G113">
        <v>6</v>
      </c>
      <c r="H113">
        <v>179659294</v>
      </c>
      <c r="I113">
        <v>7</v>
      </c>
      <c r="J113">
        <v>6</v>
      </c>
      <c r="K113">
        <v>0</v>
      </c>
      <c r="L113">
        <v>0</v>
      </c>
      <c r="M113">
        <v>48</v>
      </c>
      <c r="N113">
        <v>130</v>
      </c>
      <c r="O113" t="s">
        <v>33</v>
      </c>
      <c r="P113" t="s">
        <v>27</v>
      </c>
      <c r="Q113" s="3">
        <v>51</v>
      </c>
      <c r="R113" t="s">
        <v>2179</v>
      </c>
      <c r="S113">
        <v>18</v>
      </c>
      <c r="T113">
        <v>44</v>
      </c>
      <c r="U113" t="s">
        <v>2179</v>
      </c>
      <c r="V113">
        <v>76</v>
      </c>
      <c r="W113" t="s">
        <v>2178</v>
      </c>
      <c r="X113">
        <v>0</v>
      </c>
      <c r="Y113">
        <v>11</v>
      </c>
      <c r="Z113">
        <v>3</v>
      </c>
    </row>
    <row r="114" spans="1:26" x14ac:dyDescent="0.3">
      <c r="A114" t="s">
        <v>1700</v>
      </c>
      <c r="B114" t="s">
        <v>1701</v>
      </c>
      <c r="C114">
        <v>2</v>
      </c>
      <c r="D114">
        <v>2</v>
      </c>
      <c r="E114" s="6">
        <v>45099</v>
      </c>
      <c r="F114">
        <v>58</v>
      </c>
      <c r="G114">
        <v>18</v>
      </c>
      <c r="H114">
        <v>39058561</v>
      </c>
      <c r="I114">
        <v>2</v>
      </c>
      <c r="J114">
        <v>106</v>
      </c>
      <c r="K114">
        <v>4</v>
      </c>
      <c r="L114">
        <v>2</v>
      </c>
      <c r="M114">
        <v>184</v>
      </c>
      <c r="N114">
        <v>116</v>
      </c>
      <c r="O114" t="s">
        <v>26</v>
      </c>
      <c r="P114" t="s">
        <v>27</v>
      </c>
      <c r="Q114" s="3">
        <v>77</v>
      </c>
      <c r="R114" t="s">
        <v>2178</v>
      </c>
      <c r="S114">
        <v>79</v>
      </c>
      <c r="T114">
        <v>62</v>
      </c>
      <c r="U114" t="s">
        <v>2179</v>
      </c>
      <c r="V114">
        <v>33</v>
      </c>
      <c r="W114" t="s">
        <v>617</v>
      </c>
      <c r="X114">
        <v>1</v>
      </c>
      <c r="Y114">
        <v>15</v>
      </c>
      <c r="Z114">
        <v>3</v>
      </c>
    </row>
    <row r="115" spans="1:26" x14ac:dyDescent="0.3">
      <c r="A115" t="s">
        <v>1702</v>
      </c>
      <c r="B115" t="s">
        <v>35</v>
      </c>
      <c r="C115">
        <v>1</v>
      </c>
      <c r="D115">
        <v>1</v>
      </c>
      <c r="E115" s="6">
        <v>45114</v>
      </c>
      <c r="F115">
        <v>99</v>
      </c>
      <c r="G115">
        <v>15</v>
      </c>
      <c r="H115">
        <v>36912123</v>
      </c>
      <c r="I115">
        <v>21</v>
      </c>
      <c r="J115">
        <v>52</v>
      </c>
      <c r="K115">
        <v>6</v>
      </c>
      <c r="L115">
        <v>1</v>
      </c>
      <c r="M115">
        <v>0</v>
      </c>
      <c r="N115">
        <v>121</v>
      </c>
      <c r="O115" t="s">
        <v>73</v>
      </c>
      <c r="P115" t="s">
        <v>27</v>
      </c>
      <c r="Q115" s="3">
        <v>65</v>
      </c>
      <c r="R115" t="s">
        <v>2179</v>
      </c>
      <c r="S115">
        <v>49</v>
      </c>
      <c r="T115">
        <v>78</v>
      </c>
      <c r="U115" t="s">
        <v>2178</v>
      </c>
      <c r="V115">
        <v>0</v>
      </c>
      <c r="W115" t="s">
        <v>617</v>
      </c>
      <c r="X115">
        <v>0</v>
      </c>
      <c r="Y115">
        <v>17</v>
      </c>
      <c r="Z115">
        <v>4</v>
      </c>
    </row>
    <row r="116" spans="1:26" x14ac:dyDescent="0.3">
      <c r="A116" t="s">
        <v>246</v>
      </c>
      <c r="B116" t="s">
        <v>247</v>
      </c>
      <c r="C116">
        <v>1</v>
      </c>
      <c r="D116">
        <v>1</v>
      </c>
      <c r="E116" s="6">
        <v>31095</v>
      </c>
      <c r="F116">
        <v>41751</v>
      </c>
      <c r="G116">
        <v>25</v>
      </c>
      <c r="H116">
        <v>1205951614</v>
      </c>
      <c r="I116">
        <v>101</v>
      </c>
      <c r="J116">
        <v>32</v>
      </c>
      <c r="K116">
        <v>2655</v>
      </c>
      <c r="L116">
        <v>0</v>
      </c>
      <c r="M116">
        <v>666</v>
      </c>
      <c r="N116">
        <v>112</v>
      </c>
      <c r="O116" t="s">
        <v>73</v>
      </c>
      <c r="P116" t="s">
        <v>27</v>
      </c>
      <c r="Q116" s="3">
        <v>64</v>
      </c>
      <c r="R116" t="s">
        <v>2179</v>
      </c>
      <c r="S116">
        <v>54</v>
      </c>
      <c r="T116">
        <v>81</v>
      </c>
      <c r="U116" t="s">
        <v>2178</v>
      </c>
      <c r="V116">
        <v>36</v>
      </c>
      <c r="W116" t="s">
        <v>2179</v>
      </c>
      <c r="X116">
        <v>0</v>
      </c>
      <c r="Y116">
        <v>11</v>
      </c>
      <c r="Z116">
        <v>6</v>
      </c>
    </row>
    <row r="117" spans="1:26" x14ac:dyDescent="0.3">
      <c r="A117" t="s">
        <v>248</v>
      </c>
      <c r="B117" t="s">
        <v>249</v>
      </c>
      <c r="C117">
        <v>1</v>
      </c>
      <c r="D117">
        <v>1</v>
      </c>
      <c r="E117" s="6">
        <v>41982</v>
      </c>
      <c r="F117">
        <v>21164</v>
      </c>
      <c r="G117">
        <v>36</v>
      </c>
      <c r="H117">
        <v>1791000570</v>
      </c>
      <c r="I117">
        <v>80</v>
      </c>
      <c r="J117">
        <v>65</v>
      </c>
      <c r="K117">
        <v>476</v>
      </c>
      <c r="L117">
        <v>0</v>
      </c>
      <c r="M117">
        <v>14</v>
      </c>
      <c r="N117">
        <v>100</v>
      </c>
      <c r="O117" t="s">
        <v>131</v>
      </c>
      <c r="P117" t="s">
        <v>39</v>
      </c>
      <c r="Q117" s="3">
        <v>70</v>
      </c>
      <c r="R117" t="s">
        <v>2179</v>
      </c>
      <c r="S117">
        <v>47</v>
      </c>
      <c r="T117">
        <v>52</v>
      </c>
      <c r="U117" t="s">
        <v>2179</v>
      </c>
      <c r="V117">
        <v>30</v>
      </c>
      <c r="W117" t="s">
        <v>617</v>
      </c>
      <c r="X117">
        <v>0</v>
      </c>
      <c r="Y117">
        <v>6</v>
      </c>
      <c r="Z117">
        <v>33</v>
      </c>
    </row>
    <row r="118" spans="1:26" x14ac:dyDescent="0.3">
      <c r="A118" t="s">
        <v>250</v>
      </c>
      <c r="B118" t="s">
        <v>251</v>
      </c>
      <c r="C118">
        <v>1</v>
      </c>
      <c r="D118">
        <v>1</v>
      </c>
      <c r="E118" s="6">
        <v>44982</v>
      </c>
      <c r="F118">
        <v>2988</v>
      </c>
      <c r="G118">
        <v>59</v>
      </c>
      <c r="H118">
        <v>201660859</v>
      </c>
      <c r="I118">
        <v>74</v>
      </c>
      <c r="J118">
        <v>102</v>
      </c>
      <c r="K118">
        <v>145</v>
      </c>
      <c r="L118">
        <v>18</v>
      </c>
      <c r="M118">
        <v>925</v>
      </c>
      <c r="N118">
        <v>150</v>
      </c>
      <c r="O118" t="s">
        <v>215</v>
      </c>
      <c r="P118" t="s">
        <v>39</v>
      </c>
      <c r="Q118" s="3">
        <v>55</v>
      </c>
      <c r="R118" t="s">
        <v>2179</v>
      </c>
      <c r="S118">
        <v>30</v>
      </c>
      <c r="T118">
        <v>78</v>
      </c>
      <c r="U118" t="s">
        <v>2178</v>
      </c>
      <c r="V118">
        <v>24</v>
      </c>
      <c r="W118" t="s">
        <v>617</v>
      </c>
      <c r="X118">
        <v>0</v>
      </c>
      <c r="Y118">
        <v>12</v>
      </c>
      <c r="Z118">
        <v>8</v>
      </c>
    </row>
    <row r="119" spans="1:26" x14ac:dyDescent="0.3">
      <c r="A119" t="s">
        <v>252</v>
      </c>
      <c r="B119" t="s">
        <v>1703</v>
      </c>
      <c r="C119">
        <v>2</v>
      </c>
      <c r="D119">
        <v>2</v>
      </c>
      <c r="E119" s="6">
        <v>44965</v>
      </c>
      <c r="F119">
        <v>893</v>
      </c>
      <c r="G119">
        <v>38</v>
      </c>
      <c r="H119">
        <v>248088961</v>
      </c>
      <c r="I119">
        <v>19</v>
      </c>
      <c r="J119">
        <v>23</v>
      </c>
      <c r="K119">
        <v>24</v>
      </c>
      <c r="L119">
        <v>3</v>
      </c>
      <c r="M119">
        <v>88</v>
      </c>
      <c r="N119">
        <v>120</v>
      </c>
      <c r="O119" t="s">
        <v>33</v>
      </c>
      <c r="P119" t="s">
        <v>39</v>
      </c>
      <c r="Q119" s="3">
        <v>84</v>
      </c>
      <c r="R119" t="s">
        <v>2178</v>
      </c>
      <c r="S119">
        <v>96</v>
      </c>
      <c r="T119">
        <v>71</v>
      </c>
      <c r="U119" t="s">
        <v>2178</v>
      </c>
      <c r="V119">
        <v>18</v>
      </c>
      <c r="W119" t="s">
        <v>617</v>
      </c>
      <c r="X119">
        <v>0</v>
      </c>
      <c r="Y119">
        <v>34</v>
      </c>
      <c r="Z119">
        <v>17</v>
      </c>
    </row>
    <row r="120" spans="1:26" x14ac:dyDescent="0.3">
      <c r="A120" t="s">
        <v>1704</v>
      </c>
      <c r="B120" t="s">
        <v>1705</v>
      </c>
      <c r="C120">
        <v>3</v>
      </c>
      <c r="D120">
        <v>3</v>
      </c>
      <c r="E120" s="6">
        <v>45058</v>
      </c>
      <c r="F120">
        <v>1094</v>
      </c>
      <c r="G120">
        <v>34</v>
      </c>
      <c r="H120">
        <v>90839753</v>
      </c>
      <c r="I120">
        <v>40</v>
      </c>
      <c r="J120">
        <v>58</v>
      </c>
      <c r="K120">
        <v>47</v>
      </c>
      <c r="L120">
        <v>8</v>
      </c>
      <c r="M120">
        <v>203</v>
      </c>
      <c r="N120">
        <v>127</v>
      </c>
      <c r="O120" t="s">
        <v>26</v>
      </c>
      <c r="P120" t="s">
        <v>39</v>
      </c>
      <c r="Q120" s="3">
        <v>82</v>
      </c>
      <c r="R120" t="s">
        <v>2178</v>
      </c>
      <c r="S120">
        <v>89</v>
      </c>
      <c r="T120">
        <v>85</v>
      </c>
      <c r="U120" t="s">
        <v>2178</v>
      </c>
      <c r="V120">
        <v>4</v>
      </c>
      <c r="W120" t="s">
        <v>617</v>
      </c>
      <c r="X120">
        <v>0</v>
      </c>
      <c r="Y120">
        <v>23</v>
      </c>
      <c r="Z120">
        <v>6</v>
      </c>
    </row>
    <row r="121" spans="1:26" x14ac:dyDescent="0.3">
      <c r="A121" t="s">
        <v>1706</v>
      </c>
      <c r="B121" t="s">
        <v>35</v>
      </c>
      <c r="C121">
        <v>1</v>
      </c>
      <c r="D121">
        <v>1</v>
      </c>
      <c r="E121" s="6">
        <v>44036</v>
      </c>
      <c r="F121">
        <v>7324</v>
      </c>
      <c r="G121">
        <v>22</v>
      </c>
      <c r="H121">
        <v>607123776</v>
      </c>
      <c r="I121">
        <v>25</v>
      </c>
      <c r="J121">
        <v>81</v>
      </c>
      <c r="K121">
        <v>61</v>
      </c>
      <c r="L121">
        <v>1</v>
      </c>
      <c r="M121">
        <v>44</v>
      </c>
      <c r="N121">
        <v>90</v>
      </c>
      <c r="O121" t="s">
        <v>33</v>
      </c>
      <c r="P121" t="s">
        <v>27</v>
      </c>
      <c r="Q121" s="3">
        <v>51</v>
      </c>
      <c r="R121" t="s">
        <v>2179</v>
      </c>
      <c r="S121">
        <v>42</v>
      </c>
      <c r="T121">
        <v>61</v>
      </c>
      <c r="U121" t="s">
        <v>2179</v>
      </c>
      <c r="V121">
        <v>53</v>
      </c>
      <c r="W121" t="s">
        <v>2179</v>
      </c>
      <c r="X121">
        <v>0</v>
      </c>
      <c r="Y121">
        <v>9</v>
      </c>
      <c r="Z121">
        <v>3</v>
      </c>
    </row>
    <row r="122" spans="1:26" x14ac:dyDescent="0.3">
      <c r="A122" t="s">
        <v>1707</v>
      </c>
      <c r="B122" t="s">
        <v>111</v>
      </c>
      <c r="C122">
        <v>2</v>
      </c>
      <c r="D122">
        <v>2</v>
      </c>
      <c r="E122" s="6">
        <v>45099</v>
      </c>
      <c r="F122">
        <v>201</v>
      </c>
      <c r="G122">
        <v>11</v>
      </c>
      <c r="H122">
        <v>55842345</v>
      </c>
      <c r="I122">
        <v>19</v>
      </c>
      <c r="J122">
        <v>117</v>
      </c>
      <c r="K122">
        <v>8</v>
      </c>
      <c r="L122">
        <v>1</v>
      </c>
      <c r="M122">
        <v>74</v>
      </c>
      <c r="N122">
        <v>128</v>
      </c>
      <c r="O122" t="s">
        <v>36</v>
      </c>
      <c r="P122" t="s">
        <v>39</v>
      </c>
      <c r="Q122" s="3">
        <v>75</v>
      </c>
      <c r="R122" t="s">
        <v>2178</v>
      </c>
      <c r="S122">
        <v>79</v>
      </c>
      <c r="T122">
        <v>63</v>
      </c>
      <c r="U122" t="s">
        <v>2179</v>
      </c>
      <c r="V122">
        <v>33</v>
      </c>
      <c r="W122" t="s">
        <v>617</v>
      </c>
      <c r="X122">
        <v>0</v>
      </c>
      <c r="Y122">
        <v>15</v>
      </c>
      <c r="Z122">
        <v>4</v>
      </c>
    </row>
    <row r="123" spans="1:26" x14ac:dyDescent="0.3">
      <c r="A123" t="s">
        <v>1708</v>
      </c>
      <c r="B123" t="s">
        <v>259</v>
      </c>
      <c r="C123">
        <v>2</v>
      </c>
      <c r="D123">
        <v>2</v>
      </c>
      <c r="E123" s="6">
        <v>44995</v>
      </c>
      <c r="F123">
        <v>5120</v>
      </c>
      <c r="G123">
        <v>48</v>
      </c>
      <c r="H123">
        <v>211050784</v>
      </c>
      <c r="I123">
        <v>161</v>
      </c>
      <c r="J123">
        <v>115</v>
      </c>
      <c r="K123">
        <v>246</v>
      </c>
      <c r="L123">
        <v>9</v>
      </c>
      <c r="M123">
        <v>638</v>
      </c>
      <c r="N123">
        <v>143</v>
      </c>
      <c r="O123" t="s">
        <v>36</v>
      </c>
      <c r="P123" t="s">
        <v>27</v>
      </c>
      <c r="Q123" s="3">
        <v>64</v>
      </c>
      <c r="R123" t="s">
        <v>2179</v>
      </c>
      <c r="S123">
        <v>31</v>
      </c>
      <c r="T123">
        <v>87</v>
      </c>
      <c r="U123" t="s">
        <v>2178</v>
      </c>
      <c r="V123">
        <v>4</v>
      </c>
      <c r="W123" t="s">
        <v>617</v>
      </c>
      <c r="X123">
        <v>4</v>
      </c>
      <c r="Y123">
        <v>8</v>
      </c>
      <c r="Z123">
        <v>4</v>
      </c>
    </row>
    <row r="124" spans="1:26" x14ac:dyDescent="0.3">
      <c r="A124" t="s">
        <v>260</v>
      </c>
      <c r="B124" t="s">
        <v>261</v>
      </c>
      <c r="C124">
        <v>1</v>
      </c>
      <c r="D124">
        <v>1</v>
      </c>
      <c r="E124" s="6">
        <v>44757</v>
      </c>
      <c r="F124">
        <v>2346</v>
      </c>
      <c r="G124">
        <v>27</v>
      </c>
      <c r="H124">
        <v>342897938</v>
      </c>
      <c r="I124">
        <v>69</v>
      </c>
      <c r="J124">
        <v>12</v>
      </c>
      <c r="K124">
        <v>38</v>
      </c>
      <c r="L124">
        <v>8</v>
      </c>
      <c r="M124">
        <v>64</v>
      </c>
      <c r="N124">
        <v>139</v>
      </c>
      <c r="O124" t="s">
        <v>64</v>
      </c>
      <c r="P124" t="s">
        <v>27</v>
      </c>
      <c r="Q124" s="3">
        <v>74</v>
      </c>
      <c r="R124" t="s">
        <v>2178</v>
      </c>
      <c r="S124">
        <v>68</v>
      </c>
      <c r="T124">
        <v>68</v>
      </c>
      <c r="U124" t="s">
        <v>2179</v>
      </c>
      <c r="V124">
        <v>3</v>
      </c>
      <c r="W124" t="s">
        <v>617</v>
      </c>
      <c r="X124">
        <v>0</v>
      </c>
      <c r="Y124">
        <v>26</v>
      </c>
      <c r="Z124">
        <v>4</v>
      </c>
    </row>
    <row r="125" spans="1:26" x14ac:dyDescent="0.3">
      <c r="A125" t="s">
        <v>262</v>
      </c>
      <c r="B125" t="s">
        <v>263</v>
      </c>
      <c r="C125">
        <v>2</v>
      </c>
      <c r="D125">
        <v>2</v>
      </c>
      <c r="E125" s="6">
        <v>44904</v>
      </c>
      <c r="F125">
        <v>763</v>
      </c>
      <c r="G125">
        <v>26</v>
      </c>
      <c r="H125">
        <v>2762</v>
      </c>
      <c r="I125">
        <v>21</v>
      </c>
      <c r="J125">
        <v>110</v>
      </c>
      <c r="K125">
        <v>21</v>
      </c>
      <c r="L125">
        <v>9</v>
      </c>
      <c r="M125">
        <v>71</v>
      </c>
      <c r="N125">
        <v>162</v>
      </c>
      <c r="O125" t="s">
        <v>131</v>
      </c>
      <c r="P125" t="s">
        <v>27</v>
      </c>
      <c r="Q125" s="3">
        <v>49</v>
      </c>
      <c r="R125" t="s">
        <v>2179</v>
      </c>
      <c r="S125">
        <v>78</v>
      </c>
      <c r="T125">
        <v>64</v>
      </c>
      <c r="U125" t="s">
        <v>2179</v>
      </c>
      <c r="V125">
        <v>19</v>
      </c>
      <c r="W125" t="s">
        <v>617</v>
      </c>
      <c r="X125">
        <v>0</v>
      </c>
      <c r="Y125">
        <v>11</v>
      </c>
      <c r="Z125">
        <v>4</v>
      </c>
    </row>
    <row r="126" spans="1:26" x14ac:dyDescent="0.3">
      <c r="A126" t="s">
        <v>1709</v>
      </c>
      <c r="B126" t="s">
        <v>265</v>
      </c>
      <c r="C126">
        <v>1</v>
      </c>
      <c r="D126">
        <v>1</v>
      </c>
      <c r="E126" s="6">
        <v>44358</v>
      </c>
      <c r="F126">
        <v>457</v>
      </c>
      <c r="G126">
        <v>24</v>
      </c>
      <c r="H126">
        <v>330346424</v>
      </c>
      <c r="I126">
        <v>8</v>
      </c>
      <c r="J126">
        <v>116</v>
      </c>
      <c r="K126">
        <v>4</v>
      </c>
      <c r="L126">
        <v>3</v>
      </c>
      <c r="M126">
        <v>2</v>
      </c>
      <c r="N126">
        <v>92</v>
      </c>
      <c r="P126" t="s">
        <v>27</v>
      </c>
      <c r="Q126" s="3">
        <v>81</v>
      </c>
      <c r="R126" t="s">
        <v>2178</v>
      </c>
      <c r="S126">
        <v>39</v>
      </c>
      <c r="T126">
        <v>60</v>
      </c>
      <c r="U126" t="s">
        <v>2179</v>
      </c>
      <c r="V126">
        <v>31</v>
      </c>
      <c r="W126" t="s">
        <v>617</v>
      </c>
      <c r="X126">
        <v>0</v>
      </c>
      <c r="Y126">
        <v>7</v>
      </c>
      <c r="Z126">
        <v>3</v>
      </c>
    </row>
    <row r="127" spans="1:26" x14ac:dyDescent="0.3">
      <c r="A127" t="s">
        <v>1710</v>
      </c>
      <c r="B127" t="s">
        <v>267</v>
      </c>
      <c r="C127">
        <v>1</v>
      </c>
      <c r="D127">
        <v>1</v>
      </c>
      <c r="E127" s="6">
        <v>44792</v>
      </c>
      <c r="F127">
        <v>3430</v>
      </c>
      <c r="G127">
        <v>38</v>
      </c>
      <c r="H127">
        <v>601863821</v>
      </c>
      <c r="I127">
        <v>45</v>
      </c>
      <c r="J127">
        <v>69</v>
      </c>
      <c r="K127">
        <v>52</v>
      </c>
      <c r="L127">
        <v>4</v>
      </c>
      <c r="M127">
        <v>3</v>
      </c>
      <c r="N127">
        <v>95</v>
      </c>
      <c r="O127" t="s">
        <v>33</v>
      </c>
      <c r="P127" t="s">
        <v>27</v>
      </c>
      <c r="Q127" s="3">
        <v>87</v>
      </c>
      <c r="R127" t="s">
        <v>2178</v>
      </c>
      <c r="S127">
        <v>57</v>
      </c>
      <c r="T127">
        <v>55</v>
      </c>
      <c r="U127" t="s">
        <v>2179</v>
      </c>
      <c r="V127">
        <v>10</v>
      </c>
      <c r="W127" t="s">
        <v>617</v>
      </c>
      <c r="X127">
        <v>0</v>
      </c>
      <c r="Y127">
        <v>29</v>
      </c>
      <c r="Z127">
        <v>7</v>
      </c>
    </row>
    <row r="128" spans="1:26" x14ac:dyDescent="0.3">
      <c r="A128" t="s">
        <v>1711</v>
      </c>
      <c r="B128" t="s">
        <v>269</v>
      </c>
      <c r="C128">
        <v>3</v>
      </c>
      <c r="D128">
        <v>3</v>
      </c>
      <c r="E128" s="6">
        <v>40771</v>
      </c>
      <c r="F128">
        <v>6074</v>
      </c>
      <c r="G128">
        <v>52</v>
      </c>
      <c r="H128">
        <v>1953533826</v>
      </c>
      <c r="I128">
        <v>201</v>
      </c>
      <c r="J128">
        <v>44</v>
      </c>
      <c r="K128">
        <v>6551</v>
      </c>
      <c r="L128">
        <v>2</v>
      </c>
      <c r="M128">
        <v>0</v>
      </c>
      <c r="N128">
        <v>146</v>
      </c>
      <c r="O128" t="s">
        <v>50</v>
      </c>
      <c r="P128" t="s">
        <v>27</v>
      </c>
      <c r="Q128" s="3">
        <v>63</v>
      </c>
      <c r="R128" t="s">
        <v>2179</v>
      </c>
      <c r="S128">
        <v>88</v>
      </c>
      <c r="T128">
        <v>93</v>
      </c>
      <c r="U128" t="s">
        <v>2178</v>
      </c>
      <c r="V128">
        <v>3</v>
      </c>
      <c r="W128" t="s">
        <v>617</v>
      </c>
      <c r="X128">
        <v>0</v>
      </c>
      <c r="Y128">
        <v>10</v>
      </c>
      <c r="Z128">
        <v>8</v>
      </c>
    </row>
    <row r="129" spans="1:26" x14ac:dyDescent="0.3">
      <c r="A129" t="s">
        <v>270</v>
      </c>
      <c r="B129" t="s">
        <v>61</v>
      </c>
      <c r="C129">
        <v>1</v>
      </c>
      <c r="D129">
        <v>1</v>
      </c>
      <c r="E129" s="6">
        <v>43786</v>
      </c>
      <c r="F129">
        <v>21915</v>
      </c>
      <c r="G129">
        <v>34</v>
      </c>
      <c r="H129">
        <v>2322580122</v>
      </c>
      <c r="I129">
        <v>437</v>
      </c>
      <c r="J129">
        <v>115</v>
      </c>
      <c r="K129">
        <v>1212</v>
      </c>
      <c r="L129">
        <v>12</v>
      </c>
      <c r="N129">
        <v>95</v>
      </c>
      <c r="P129" t="s">
        <v>27</v>
      </c>
      <c r="Q129" s="3">
        <v>55</v>
      </c>
      <c r="R129" t="s">
        <v>2179</v>
      </c>
      <c r="S129">
        <v>56</v>
      </c>
      <c r="T129">
        <v>82</v>
      </c>
      <c r="U129" t="s">
        <v>2178</v>
      </c>
      <c r="V129">
        <v>12</v>
      </c>
      <c r="W129" t="s">
        <v>617</v>
      </c>
      <c r="X129">
        <v>0</v>
      </c>
      <c r="Y129">
        <v>34</v>
      </c>
      <c r="Z129">
        <v>5</v>
      </c>
    </row>
    <row r="130" spans="1:26" x14ac:dyDescent="0.3">
      <c r="A130" t="s">
        <v>1712</v>
      </c>
      <c r="B130" t="s">
        <v>272</v>
      </c>
      <c r="C130">
        <v>2</v>
      </c>
      <c r="D130">
        <v>2</v>
      </c>
      <c r="E130" s="6">
        <v>42958</v>
      </c>
      <c r="F130">
        <v>15032</v>
      </c>
      <c r="G130">
        <v>30</v>
      </c>
      <c r="H130">
        <v>2355719893</v>
      </c>
      <c r="I130">
        <v>221</v>
      </c>
      <c r="J130">
        <v>96</v>
      </c>
      <c r="K130">
        <v>1078</v>
      </c>
      <c r="L130">
        <v>2</v>
      </c>
      <c r="M130">
        <v>136</v>
      </c>
      <c r="N130">
        <v>115</v>
      </c>
      <c r="O130" t="s">
        <v>100</v>
      </c>
      <c r="P130" t="s">
        <v>39</v>
      </c>
      <c r="Q130" s="3">
        <v>35</v>
      </c>
      <c r="R130" t="s">
        <v>617</v>
      </c>
      <c r="S130">
        <v>12</v>
      </c>
      <c r="T130">
        <v>30</v>
      </c>
      <c r="U130" t="s">
        <v>617</v>
      </c>
      <c r="V130">
        <v>93</v>
      </c>
      <c r="W130" t="s">
        <v>2178</v>
      </c>
      <c r="X130">
        <v>0</v>
      </c>
      <c r="Y130">
        <v>10</v>
      </c>
      <c r="Z130">
        <v>3</v>
      </c>
    </row>
    <row r="131" spans="1:26" x14ac:dyDescent="0.3">
      <c r="A131" t="s">
        <v>273</v>
      </c>
      <c r="B131" t="s">
        <v>166</v>
      </c>
      <c r="C131">
        <v>2</v>
      </c>
      <c r="D131">
        <v>2</v>
      </c>
      <c r="E131" s="6">
        <v>45098</v>
      </c>
      <c r="F131">
        <v>871</v>
      </c>
      <c r="G131">
        <v>32</v>
      </c>
      <c r="H131">
        <v>66902503</v>
      </c>
      <c r="I131">
        <v>25</v>
      </c>
      <c r="J131">
        <v>59</v>
      </c>
      <c r="K131">
        <v>32</v>
      </c>
      <c r="L131">
        <v>5</v>
      </c>
      <c r="M131">
        <v>88</v>
      </c>
      <c r="N131">
        <v>128</v>
      </c>
      <c r="O131" t="s">
        <v>26</v>
      </c>
      <c r="P131" t="s">
        <v>27</v>
      </c>
      <c r="Q131" s="3">
        <v>78</v>
      </c>
      <c r="R131" t="s">
        <v>2178</v>
      </c>
      <c r="S131">
        <v>59</v>
      </c>
      <c r="T131">
        <v>65</v>
      </c>
      <c r="U131" t="s">
        <v>2179</v>
      </c>
      <c r="V131">
        <v>10</v>
      </c>
      <c r="W131" t="s">
        <v>617</v>
      </c>
      <c r="X131">
        <v>0</v>
      </c>
      <c r="Y131">
        <v>26</v>
      </c>
      <c r="Z131">
        <v>5</v>
      </c>
    </row>
    <row r="132" spans="1:26" x14ac:dyDescent="0.3">
      <c r="A132" t="s">
        <v>274</v>
      </c>
      <c r="B132" t="s">
        <v>1713</v>
      </c>
      <c r="C132">
        <v>1</v>
      </c>
      <c r="D132">
        <v>1</v>
      </c>
      <c r="E132" s="6">
        <v>45061</v>
      </c>
      <c r="F132">
        <v>451</v>
      </c>
      <c r="G132">
        <v>33</v>
      </c>
      <c r="H132">
        <v>96273746</v>
      </c>
      <c r="I132">
        <v>10</v>
      </c>
      <c r="J132">
        <v>126</v>
      </c>
      <c r="K132">
        <v>7</v>
      </c>
      <c r="L132">
        <v>0</v>
      </c>
      <c r="M132">
        <v>148</v>
      </c>
      <c r="N132">
        <v>130</v>
      </c>
      <c r="O132" t="s">
        <v>100</v>
      </c>
      <c r="P132" t="s">
        <v>39</v>
      </c>
      <c r="Q132" s="3">
        <v>82</v>
      </c>
      <c r="R132" t="s">
        <v>2178</v>
      </c>
      <c r="S132">
        <v>69</v>
      </c>
      <c r="T132">
        <v>83</v>
      </c>
      <c r="U132" t="s">
        <v>2178</v>
      </c>
      <c r="V132">
        <v>3</v>
      </c>
      <c r="W132" t="s">
        <v>617</v>
      </c>
      <c r="X132">
        <v>0</v>
      </c>
      <c r="Y132">
        <v>27</v>
      </c>
      <c r="Z132">
        <v>5</v>
      </c>
    </row>
    <row r="133" spans="1:26" x14ac:dyDescent="0.3">
      <c r="A133" t="s">
        <v>1714</v>
      </c>
      <c r="B133" t="s">
        <v>1649</v>
      </c>
      <c r="C133">
        <v>1</v>
      </c>
      <c r="D133">
        <v>1</v>
      </c>
      <c r="E133" s="6">
        <v>44928</v>
      </c>
      <c r="F133">
        <v>1783</v>
      </c>
      <c r="G133">
        <v>27</v>
      </c>
      <c r="H133">
        <v>430977451</v>
      </c>
      <c r="I133">
        <v>26</v>
      </c>
      <c r="J133">
        <v>124</v>
      </c>
      <c r="K133">
        <v>15</v>
      </c>
      <c r="L133">
        <v>1</v>
      </c>
      <c r="M133">
        <v>22</v>
      </c>
      <c r="N133">
        <v>127</v>
      </c>
      <c r="O133" t="s">
        <v>36</v>
      </c>
      <c r="P133" t="s">
        <v>39</v>
      </c>
      <c r="Q133" s="3">
        <v>80</v>
      </c>
      <c r="R133" t="s">
        <v>2178</v>
      </c>
      <c r="S133">
        <v>74</v>
      </c>
      <c r="T133">
        <v>77</v>
      </c>
      <c r="U133" t="s">
        <v>2178</v>
      </c>
      <c r="V133">
        <v>36</v>
      </c>
      <c r="W133" t="s">
        <v>2179</v>
      </c>
      <c r="X133">
        <v>0</v>
      </c>
      <c r="Y133">
        <v>11</v>
      </c>
      <c r="Z133">
        <v>4</v>
      </c>
    </row>
    <row r="134" spans="1:26" x14ac:dyDescent="0.3">
      <c r="A134" t="s">
        <v>277</v>
      </c>
      <c r="B134" t="s">
        <v>217</v>
      </c>
      <c r="C134">
        <v>1</v>
      </c>
      <c r="D134">
        <v>1</v>
      </c>
      <c r="E134" s="6">
        <v>40544</v>
      </c>
      <c r="F134">
        <v>9389</v>
      </c>
      <c r="G134">
        <v>46</v>
      </c>
      <c r="H134">
        <v>284819874</v>
      </c>
      <c r="I134">
        <v>24</v>
      </c>
      <c r="J134">
        <v>122</v>
      </c>
      <c r="K134">
        <v>282</v>
      </c>
      <c r="L134">
        <v>3</v>
      </c>
      <c r="M134">
        <v>368</v>
      </c>
      <c r="N134">
        <v>150</v>
      </c>
      <c r="O134" t="s">
        <v>50</v>
      </c>
      <c r="P134" t="s">
        <v>27</v>
      </c>
      <c r="Q134" s="3">
        <v>42</v>
      </c>
      <c r="R134" t="s">
        <v>2179</v>
      </c>
      <c r="S134">
        <v>20</v>
      </c>
      <c r="T134">
        <v>86</v>
      </c>
      <c r="U134" t="s">
        <v>2178</v>
      </c>
      <c r="V134">
        <v>21</v>
      </c>
      <c r="W134" t="s">
        <v>617</v>
      </c>
      <c r="X134">
        <v>0</v>
      </c>
      <c r="Y134">
        <v>9</v>
      </c>
      <c r="Z134">
        <v>9</v>
      </c>
    </row>
    <row r="135" spans="1:26" x14ac:dyDescent="0.3">
      <c r="A135" t="s">
        <v>278</v>
      </c>
      <c r="B135" t="s">
        <v>279</v>
      </c>
      <c r="C135">
        <v>2</v>
      </c>
      <c r="D135">
        <v>2</v>
      </c>
      <c r="E135" s="6">
        <v>44937</v>
      </c>
      <c r="F135">
        <v>5724</v>
      </c>
      <c r="G135">
        <v>44</v>
      </c>
      <c r="H135">
        <v>721975598</v>
      </c>
      <c r="I135">
        <v>119</v>
      </c>
      <c r="J135">
        <v>108</v>
      </c>
      <c r="K135">
        <v>254</v>
      </c>
      <c r="L135">
        <v>29</v>
      </c>
      <c r="M135">
        <v>22</v>
      </c>
      <c r="N135">
        <v>122</v>
      </c>
      <c r="O135" t="s">
        <v>50</v>
      </c>
      <c r="P135" t="s">
        <v>39</v>
      </c>
      <c r="Q135" s="3">
        <v>78</v>
      </c>
      <c r="R135" t="s">
        <v>2178</v>
      </c>
      <c r="S135">
        <v>50</v>
      </c>
      <c r="T135">
        <v>63</v>
      </c>
      <c r="U135" t="s">
        <v>2179</v>
      </c>
      <c r="V135">
        <v>27</v>
      </c>
      <c r="W135" t="s">
        <v>617</v>
      </c>
      <c r="X135">
        <v>0</v>
      </c>
      <c r="Y135">
        <v>9</v>
      </c>
      <c r="Z135">
        <v>5</v>
      </c>
    </row>
    <row r="136" spans="1:26" x14ac:dyDescent="0.3">
      <c r="A136" t="s">
        <v>1715</v>
      </c>
      <c r="B136" t="s">
        <v>78</v>
      </c>
      <c r="C136">
        <v>1</v>
      </c>
      <c r="D136">
        <v>1</v>
      </c>
      <c r="E136" s="6">
        <v>39192</v>
      </c>
      <c r="F136">
        <v>13985</v>
      </c>
      <c r="G136">
        <v>25</v>
      </c>
      <c r="H136">
        <v>1217120710</v>
      </c>
      <c r="I136">
        <v>30</v>
      </c>
      <c r="J136">
        <v>80</v>
      </c>
      <c r="K136">
        <v>588</v>
      </c>
      <c r="L136">
        <v>1</v>
      </c>
      <c r="M136">
        <v>1</v>
      </c>
      <c r="N136">
        <v>140</v>
      </c>
      <c r="P136" t="s">
        <v>27</v>
      </c>
      <c r="Q136" s="3">
        <v>52</v>
      </c>
      <c r="R136" t="s">
        <v>2179</v>
      </c>
      <c r="S136">
        <v>20</v>
      </c>
      <c r="T136">
        <v>85</v>
      </c>
      <c r="U136" t="s">
        <v>2178</v>
      </c>
      <c r="V136">
        <v>0</v>
      </c>
      <c r="W136" t="s">
        <v>617</v>
      </c>
      <c r="X136">
        <v>0</v>
      </c>
      <c r="Y136">
        <v>7</v>
      </c>
      <c r="Z136">
        <v>5</v>
      </c>
    </row>
    <row r="137" spans="1:26" x14ac:dyDescent="0.3">
      <c r="A137" t="s">
        <v>1716</v>
      </c>
      <c r="B137" t="s">
        <v>1717</v>
      </c>
      <c r="C137">
        <v>4</v>
      </c>
      <c r="D137" t="s">
        <v>1661</v>
      </c>
      <c r="E137" s="6">
        <v>45079</v>
      </c>
      <c r="F137">
        <v>1051</v>
      </c>
      <c r="G137">
        <v>16</v>
      </c>
      <c r="H137">
        <v>109276132</v>
      </c>
      <c r="I137">
        <v>31</v>
      </c>
      <c r="J137">
        <v>37</v>
      </c>
      <c r="K137">
        <v>31</v>
      </c>
      <c r="L137">
        <v>0</v>
      </c>
      <c r="M137">
        <v>189</v>
      </c>
      <c r="N137">
        <v>140</v>
      </c>
      <c r="P137" t="s">
        <v>27</v>
      </c>
      <c r="Q137" s="3">
        <v>63</v>
      </c>
      <c r="R137" t="s">
        <v>2179</v>
      </c>
      <c r="S137">
        <v>22</v>
      </c>
      <c r="T137">
        <v>54</v>
      </c>
      <c r="U137" t="s">
        <v>2179</v>
      </c>
      <c r="V137">
        <v>46</v>
      </c>
      <c r="W137" t="s">
        <v>2179</v>
      </c>
      <c r="X137">
        <v>0</v>
      </c>
      <c r="Y137">
        <v>12</v>
      </c>
      <c r="Z137">
        <v>8</v>
      </c>
    </row>
    <row r="138" spans="1:26" x14ac:dyDescent="0.3">
      <c r="A138" t="s">
        <v>1718</v>
      </c>
      <c r="B138" t="s">
        <v>283</v>
      </c>
      <c r="C138">
        <v>3</v>
      </c>
      <c r="D138">
        <v>3</v>
      </c>
      <c r="E138" s="6">
        <v>44897</v>
      </c>
      <c r="F138">
        <v>1682</v>
      </c>
      <c r="G138">
        <v>46</v>
      </c>
      <c r="H138">
        <v>276259178</v>
      </c>
      <c r="I138">
        <v>24</v>
      </c>
      <c r="J138">
        <v>90</v>
      </c>
      <c r="K138">
        <v>30</v>
      </c>
      <c r="L138">
        <v>1</v>
      </c>
      <c r="M138">
        <v>176</v>
      </c>
      <c r="N138">
        <v>119</v>
      </c>
      <c r="O138" t="s">
        <v>30</v>
      </c>
      <c r="P138" t="s">
        <v>39</v>
      </c>
      <c r="Q138" s="3">
        <v>75</v>
      </c>
      <c r="R138" t="s">
        <v>2178</v>
      </c>
      <c r="S138">
        <v>48</v>
      </c>
      <c r="T138">
        <v>53</v>
      </c>
      <c r="U138" t="s">
        <v>2179</v>
      </c>
      <c r="V138">
        <v>18</v>
      </c>
      <c r="W138" t="s">
        <v>617</v>
      </c>
      <c r="X138">
        <v>0</v>
      </c>
      <c r="Y138">
        <v>18</v>
      </c>
      <c r="Z138">
        <v>34</v>
      </c>
    </row>
    <row r="139" spans="1:26" x14ac:dyDescent="0.3">
      <c r="A139" t="s">
        <v>284</v>
      </c>
      <c r="B139" t="s">
        <v>285</v>
      </c>
      <c r="C139">
        <v>5</v>
      </c>
      <c r="D139" t="s">
        <v>1661</v>
      </c>
      <c r="E139" s="6">
        <v>45068</v>
      </c>
      <c r="F139">
        <v>182</v>
      </c>
      <c r="G139">
        <v>8</v>
      </c>
      <c r="H139">
        <v>54225632</v>
      </c>
      <c r="I139">
        <v>3</v>
      </c>
      <c r="J139">
        <v>88</v>
      </c>
      <c r="K139">
        <v>1</v>
      </c>
      <c r="L139">
        <v>0</v>
      </c>
      <c r="M139">
        <v>52</v>
      </c>
      <c r="N139">
        <v>110</v>
      </c>
      <c r="O139" t="s">
        <v>73</v>
      </c>
      <c r="P139" t="s">
        <v>39</v>
      </c>
      <c r="Q139" s="3">
        <v>76</v>
      </c>
      <c r="R139" t="s">
        <v>2178</v>
      </c>
      <c r="S139">
        <v>96</v>
      </c>
      <c r="T139">
        <v>72</v>
      </c>
      <c r="U139" t="s">
        <v>2178</v>
      </c>
      <c r="V139">
        <v>32</v>
      </c>
      <c r="W139" t="s">
        <v>617</v>
      </c>
      <c r="X139">
        <v>0</v>
      </c>
      <c r="Y139">
        <v>9</v>
      </c>
      <c r="Z139">
        <v>4</v>
      </c>
    </row>
    <row r="140" spans="1:26" x14ac:dyDescent="0.3">
      <c r="A140" t="s">
        <v>286</v>
      </c>
      <c r="B140" t="s">
        <v>287</v>
      </c>
      <c r="C140">
        <v>1</v>
      </c>
      <c r="D140">
        <v>1</v>
      </c>
      <c r="E140" s="6">
        <v>42736</v>
      </c>
      <c r="F140">
        <v>16596</v>
      </c>
      <c r="G140">
        <v>13</v>
      </c>
      <c r="H140">
        <v>2559529074</v>
      </c>
      <c r="I140">
        <v>7</v>
      </c>
      <c r="J140">
        <v>0</v>
      </c>
      <c r="K140">
        <v>2094</v>
      </c>
      <c r="L140">
        <v>0</v>
      </c>
      <c r="M140">
        <v>0</v>
      </c>
      <c r="N140">
        <v>95</v>
      </c>
      <c r="O140" t="s">
        <v>64</v>
      </c>
      <c r="P140" t="s">
        <v>27</v>
      </c>
      <c r="Q140" s="3">
        <v>60</v>
      </c>
      <c r="R140" t="s">
        <v>2179</v>
      </c>
      <c r="S140">
        <v>17</v>
      </c>
      <c r="T140">
        <v>45</v>
      </c>
      <c r="U140" t="s">
        <v>2179</v>
      </c>
      <c r="V140">
        <v>16</v>
      </c>
      <c r="W140" t="s">
        <v>617</v>
      </c>
      <c r="X140">
        <v>0</v>
      </c>
      <c r="Y140">
        <v>11</v>
      </c>
      <c r="Z140">
        <v>2</v>
      </c>
    </row>
    <row r="141" spans="1:26" x14ac:dyDescent="0.3">
      <c r="A141" t="s">
        <v>288</v>
      </c>
      <c r="B141" t="s">
        <v>1684</v>
      </c>
      <c r="C141">
        <v>1</v>
      </c>
      <c r="D141">
        <v>1</v>
      </c>
      <c r="E141" s="6">
        <v>44762</v>
      </c>
      <c r="F141">
        <v>2335</v>
      </c>
      <c r="G141">
        <v>23</v>
      </c>
      <c r="H141">
        <v>681583126</v>
      </c>
      <c r="I141">
        <v>82</v>
      </c>
      <c r="J141">
        <v>55</v>
      </c>
      <c r="K141">
        <v>50</v>
      </c>
      <c r="L141">
        <v>0</v>
      </c>
      <c r="M141">
        <v>9</v>
      </c>
      <c r="N141">
        <v>132</v>
      </c>
      <c r="O141" t="s">
        <v>53</v>
      </c>
      <c r="P141" t="s">
        <v>27</v>
      </c>
      <c r="Q141" s="3">
        <v>56</v>
      </c>
      <c r="R141" t="s">
        <v>2179</v>
      </c>
      <c r="S141">
        <v>20</v>
      </c>
      <c r="T141">
        <v>55</v>
      </c>
      <c r="U141" t="s">
        <v>2179</v>
      </c>
      <c r="V141">
        <v>45</v>
      </c>
      <c r="W141" t="s">
        <v>2179</v>
      </c>
      <c r="X141">
        <v>1</v>
      </c>
      <c r="Y141">
        <v>32</v>
      </c>
      <c r="Z141">
        <v>3</v>
      </c>
    </row>
    <row r="142" spans="1:26" x14ac:dyDescent="0.3">
      <c r="A142" t="s">
        <v>289</v>
      </c>
      <c r="B142" t="s">
        <v>236</v>
      </c>
      <c r="C142">
        <v>1</v>
      </c>
      <c r="D142">
        <v>1</v>
      </c>
      <c r="E142" s="6">
        <v>42766</v>
      </c>
      <c r="F142">
        <v>18986</v>
      </c>
      <c r="G142">
        <v>23</v>
      </c>
      <c r="H142">
        <v>2594040133</v>
      </c>
      <c r="I142">
        <v>250</v>
      </c>
      <c r="J142">
        <v>121</v>
      </c>
      <c r="K142">
        <v>2969</v>
      </c>
      <c r="L142">
        <v>10</v>
      </c>
      <c r="M142">
        <v>31</v>
      </c>
      <c r="N142">
        <v>125</v>
      </c>
      <c r="O142" t="s">
        <v>131</v>
      </c>
      <c r="P142" t="s">
        <v>39</v>
      </c>
      <c r="Q142" s="3">
        <v>77</v>
      </c>
      <c r="R142" t="s">
        <v>2178</v>
      </c>
      <c r="S142">
        <v>74</v>
      </c>
      <c r="T142">
        <v>78</v>
      </c>
      <c r="U142" t="s">
        <v>2178</v>
      </c>
      <c r="V142">
        <v>4</v>
      </c>
      <c r="W142" t="s">
        <v>617</v>
      </c>
      <c r="X142">
        <v>0</v>
      </c>
      <c r="Y142">
        <v>23</v>
      </c>
      <c r="Z142">
        <v>11</v>
      </c>
    </row>
    <row r="143" spans="1:26" x14ac:dyDescent="0.3">
      <c r="A143" t="s">
        <v>290</v>
      </c>
      <c r="B143" t="s">
        <v>291</v>
      </c>
      <c r="C143">
        <v>4</v>
      </c>
      <c r="D143" t="s">
        <v>1661</v>
      </c>
      <c r="E143" s="6">
        <v>45065</v>
      </c>
      <c r="F143">
        <v>283</v>
      </c>
      <c r="G143">
        <v>7</v>
      </c>
      <c r="H143">
        <v>81102253</v>
      </c>
      <c r="I143">
        <v>6</v>
      </c>
      <c r="J143">
        <v>9</v>
      </c>
      <c r="K143">
        <v>26</v>
      </c>
      <c r="L143">
        <v>1</v>
      </c>
      <c r="M143">
        <v>66</v>
      </c>
      <c r="N143">
        <v>124</v>
      </c>
      <c r="O143" t="s">
        <v>215</v>
      </c>
      <c r="P143" t="s">
        <v>39</v>
      </c>
      <c r="Q143" s="3">
        <v>84</v>
      </c>
      <c r="R143" t="s">
        <v>2178</v>
      </c>
      <c r="S143">
        <v>65</v>
      </c>
      <c r="T143">
        <v>50</v>
      </c>
      <c r="U143" t="s">
        <v>2179</v>
      </c>
      <c r="V143">
        <v>67</v>
      </c>
      <c r="W143" t="s">
        <v>2179</v>
      </c>
      <c r="X143">
        <v>0</v>
      </c>
      <c r="Y143">
        <v>13</v>
      </c>
      <c r="Z143">
        <v>6</v>
      </c>
    </row>
    <row r="144" spans="1:26" x14ac:dyDescent="0.3">
      <c r="A144" t="s">
        <v>292</v>
      </c>
      <c r="B144" t="s">
        <v>1719</v>
      </c>
      <c r="C144">
        <v>2</v>
      </c>
      <c r="D144">
        <v>2</v>
      </c>
      <c r="E144" s="6">
        <v>45078</v>
      </c>
      <c r="F144">
        <v>293</v>
      </c>
      <c r="G144">
        <v>8</v>
      </c>
      <c r="H144">
        <v>11956641</v>
      </c>
      <c r="I144">
        <v>5</v>
      </c>
      <c r="J144">
        <v>2</v>
      </c>
      <c r="K144">
        <v>30</v>
      </c>
      <c r="L144">
        <v>2</v>
      </c>
      <c r="M144">
        <v>66</v>
      </c>
      <c r="N144">
        <v>133</v>
      </c>
      <c r="O144" t="s">
        <v>26</v>
      </c>
      <c r="P144" t="s">
        <v>39</v>
      </c>
      <c r="Q144" s="3">
        <v>93</v>
      </c>
      <c r="R144" t="s">
        <v>2178</v>
      </c>
      <c r="S144">
        <v>68</v>
      </c>
      <c r="T144">
        <v>65</v>
      </c>
      <c r="U144" t="s">
        <v>2179</v>
      </c>
      <c r="V144">
        <v>42</v>
      </c>
      <c r="W144" t="s">
        <v>2179</v>
      </c>
      <c r="X144">
        <v>0</v>
      </c>
      <c r="Y144">
        <v>12</v>
      </c>
      <c r="Z144">
        <v>25</v>
      </c>
    </row>
    <row r="145" spans="1:26" x14ac:dyDescent="0.3">
      <c r="A145" t="s">
        <v>294</v>
      </c>
      <c r="B145" t="s">
        <v>227</v>
      </c>
      <c r="C145">
        <v>1</v>
      </c>
      <c r="D145">
        <v>1</v>
      </c>
      <c r="E145" s="6">
        <v>37257</v>
      </c>
      <c r="F145">
        <v>21081</v>
      </c>
      <c r="G145">
        <v>43</v>
      </c>
      <c r="H145">
        <v>1687664027</v>
      </c>
      <c r="I145">
        <v>98</v>
      </c>
      <c r="J145">
        <v>76</v>
      </c>
      <c r="K145">
        <v>3889</v>
      </c>
      <c r="L145">
        <v>5</v>
      </c>
      <c r="M145">
        <v>0</v>
      </c>
      <c r="N145">
        <v>112</v>
      </c>
      <c r="O145" t="s">
        <v>73</v>
      </c>
      <c r="P145" t="s">
        <v>27</v>
      </c>
      <c r="Q145" s="3">
        <v>92</v>
      </c>
      <c r="R145" t="s">
        <v>2178</v>
      </c>
      <c r="S145">
        <v>67</v>
      </c>
      <c r="T145">
        <v>66</v>
      </c>
      <c r="U145" t="s">
        <v>2179</v>
      </c>
      <c r="V145">
        <v>0</v>
      </c>
      <c r="W145" t="s">
        <v>617</v>
      </c>
      <c r="X145">
        <v>0</v>
      </c>
      <c r="Y145">
        <v>36</v>
      </c>
      <c r="Z145">
        <v>9</v>
      </c>
    </row>
    <row r="146" spans="1:26" x14ac:dyDescent="0.3">
      <c r="A146" t="s">
        <v>1720</v>
      </c>
      <c r="B146" t="s">
        <v>296</v>
      </c>
      <c r="C146">
        <v>3</v>
      </c>
      <c r="D146">
        <v>3</v>
      </c>
      <c r="E146" s="6">
        <v>45120</v>
      </c>
      <c r="F146">
        <v>437</v>
      </c>
      <c r="G146">
        <v>31</v>
      </c>
      <c r="H146">
        <v>11599388</v>
      </c>
      <c r="I146">
        <v>17</v>
      </c>
      <c r="J146">
        <v>29</v>
      </c>
      <c r="K146">
        <v>26</v>
      </c>
      <c r="L146">
        <v>3</v>
      </c>
      <c r="M146">
        <v>208</v>
      </c>
      <c r="N146">
        <v>97</v>
      </c>
      <c r="P146" t="s">
        <v>27</v>
      </c>
      <c r="Q146" s="3">
        <v>79</v>
      </c>
      <c r="R146" t="s">
        <v>2178</v>
      </c>
      <c r="S146">
        <v>92</v>
      </c>
      <c r="T146">
        <v>89</v>
      </c>
      <c r="U146" t="s">
        <v>2178</v>
      </c>
      <c r="V146">
        <v>5</v>
      </c>
      <c r="W146" t="s">
        <v>617</v>
      </c>
      <c r="X146">
        <v>0</v>
      </c>
      <c r="Y146">
        <v>6</v>
      </c>
      <c r="Z146">
        <v>5</v>
      </c>
    </row>
    <row r="147" spans="1:26" x14ac:dyDescent="0.3">
      <c r="A147" t="s">
        <v>297</v>
      </c>
      <c r="B147" t="s">
        <v>298</v>
      </c>
      <c r="C147">
        <v>2</v>
      </c>
      <c r="D147">
        <v>2</v>
      </c>
      <c r="E147" s="6">
        <v>42698</v>
      </c>
      <c r="F147">
        <v>1275</v>
      </c>
      <c r="G147">
        <v>32</v>
      </c>
      <c r="H147">
        <v>611700552</v>
      </c>
      <c r="I147">
        <v>13</v>
      </c>
      <c r="J147">
        <v>8</v>
      </c>
      <c r="K147">
        <v>5</v>
      </c>
      <c r="L147">
        <v>0</v>
      </c>
      <c r="M147">
        <v>1</v>
      </c>
      <c r="N147">
        <v>90</v>
      </c>
      <c r="O147" t="s">
        <v>33</v>
      </c>
      <c r="P147" t="s">
        <v>39</v>
      </c>
      <c r="Q147" s="3">
        <v>59</v>
      </c>
      <c r="R147" t="s">
        <v>2179</v>
      </c>
      <c r="S147">
        <v>52</v>
      </c>
      <c r="T147">
        <v>48</v>
      </c>
      <c r="U147" t="s">
        <v>2179</v>
      </c>
      <c r="V147">
        <v>38</v>
      </c>
      <c r="W147" t="s">
        <v>2179</v>
      </c>
      <c r="X147">
        <v>5</v>
      </c>
      <c r="Y147">
        <v>10</v>
      </c>
      <c r="Z147">
        <v>11</v>
      </c>
    </row>
    <row r="148" spans="1:26" x14ac:dyDescent="0.3">
      <c r="A148" t="s">
        <v>299</v>
      </c>
      <c r="B148" t="s">
        <v>1721</v>
      </c>
      <c r="C148">
        <v>2</v>
      </c>
      <c r="D148">
        <v>2</v>
      </c>
      <c r="E148" s="6">
        <v>44687</v>
      </c>
      <c r="F148">
        <v>6135</v>
      </c>
      <c r="G148">
        <v>38</v>
      </c>
      <c r="H148">
        <v>1133865788</v>
      </c>
      <c r="I148">
        <v>71</v>
      </c>
      <c r="J148">
        <v>113</v>
      </c>
      <c r="K148">
        <v>99</v>
      </c>
      <c r="L148">
        <v>13</v>
      </c>
      <c r="M148">
        <v>28</v>
      </c>
      <c r="N148">
        <v>80</v>
      </c>
      <c r="O148" t="s">
        <v>215</v>
      </c>
      <c r="P148" t="s">
        <v>39</v>
      </c>
      <c r="Q148" s="3">
        <v>65</v>
      </c>
      <c r="R148" t="s">
        <v>2179</v>
      </c>
      <c r="S148">
        <v>27</v>
      </c>
      <c r="T148">
        <v>69</v>
      </c>
      <c r="U148" t="s">
        <v>2179</v>
      </c>
      <c r="V148">
        <v>8</v>
      </c>
      <c r="W148" t="s">
        <v>617</v>
      </c>
      <c r="X148">
        <v>0</v>
      </c>
      <c r="Y148">
        <v>53</v>
      </c>
      <c r="Z148">
        <v>4</v>
      </c>
    </row>
    <row r="149" spans="1:26" x14ac:dyDescent="0.3">
      <c r="A149" t="s">
        <v>301</v>
      </c>
      <c r="B149" t="s">
        <v>302</v>
      </c>
      <c r="C149">
        <v>1</v>
      </c>
      <c r="D149">
        <v>1</v>
      </c>
      <c r="E149" s="6">
        <v>37987</v>
      </c>
      <c r="F149">
        <v>20015</v>
      </c>
      <c r="G149">
        <v>16</v>
      </c>
      <c r="H149">
        <v>1089402494</v>
      </c>
      <c r="I149">
        <v>107</v>
      </c>
      <c r="J149">
        <v>69</v>
      </c>
      <c r="K149">
        <v>5239</v>
      </c>
      <c r="L149">
        <v>0</v>
      </c>
      <c r="M149">
        <v>558</v>
      </c>
      <c r="N149">
        <v>172</v>
      </c>
      <c r="O149" t="s">
        <v>36</v>
      </c>
      <c r="P149" t="s">
        <v>27</v>
      </c>
      <c r="Q149" s="3">
        <v>45</v>
      </c>
      <c r="R149" t="s">
        <v>2179</v>
      </c>
      <c r="S149">
        <v>33</v>
      </c>
      <c r="T149">
        <v>59</v>
      </c>
      <c r="U149" t="s">
        <v>2179</v>
      </c>
      <c r="V149">
        <v>6</v>
      </c>
      <c r="W149" t="s">
        <v>617</v>
      </c>
      <c r="X149">
        <v>0</v>
      </c>
      <c r="Y149">
        <v>8</v>
      </c>
      <c r="Z149">
        <v>3</v>
      </c>
    </row>
    <row r="150" spans="1:26" x14ac:dyDescent="0.3">
      <c r="A150" t="s">
        <v>303</v>
      </c>
      <c r="B150" t="s">
        <v>304</v>
      </c>
      <c r="C150">
        <v>1</v>
      </c>
      <c r="D150">
        <v>1</v>
      </c>
      <c r="E150" s="6">
        <v>43595</v>
      </c>
      <c r="F150">
        <v>1507</v>
      </c>
      <c r="G150">
        <v>14</v>
      </c>
      <c r="H150">
        <v>411747614</v>
      </c>
      <c r="I150">
        <v>24</v>
      </c>
      <c r="J150">
        <v>71</v>
      </c>
      <c r="K150">
        <v>44</v>
      </c>
      <c r="L150">
        <v>1</v>
      </c>
      <c r="M150">
        <v>195</v>
      </c>
      <c r="N150">
        <v>120</v>
      </c>
      <c r="O150" t="s">
        <v>100</v>
      </c>
      <c r="P150" t="s">
        <v>27</v>
      </c>
      <c r="Q150" s="3">
        <v>60</v>
      </c>
      <c r="R150" t="s">
        <v>2179</v>
      </c>
      <c r="S150">
        <v>24</v>
      </c>
      <c r="T150">
        <v>35</v>
      </c>
      <c r="U150" t="s">
        <v>617</v>
      </c>
      <c r="V150">
        <v>73</v>
      </c>
      <c r="W150" t="s">
        <v>2178</v>
      </c>
      <c r="X150">
        <v>0</v>
      </c>
      <c r="Y150">
        <v>31</v>
      </c>
      <c r="Z150">
        <v>3</v>
      </c>
    </row>
    <row r="151" spans="1:26" x14ac:dyDescent="0.3">
      <c r="A151" t="s">
        <v>305</v>
      </c>
      <c r="B151" t="s">
        <v>306</v>
      </c>
      <c r="C151">
        <v>1</v>
      </c>
      <c r="D151">
        <v>1</v>
      </c>
      <c r="E151" s="6">
        <v>44953</v>
      </c>
      <c r="F151">
        <v>539</v>
      </c>
      <c r="G151">
        <v>21</v>
      </c>
      <c r="H151">
        <v>255932395</v>
      </c>
      <c r="I151">
        <v>7</v>
      </c>
      <c r="J151">
        <v>71</v>
      </c>
      <c r="K151">
        <v>4</v>
      </c>
      <c r="L151">
        <v>2</v>
      </c>
      <c r="M151">
        <v>13</v>
      </c>
      <c r="N151">
        <v>140</v>
      </c>
      <c r="O151" t="s">
        <v>73</v>
      </c>
      <c r="P151" t="s">
        <v>39</v>
      </c>
      <c r="Q151" s="3">
        <v>74</v>
      </c>
      <c r="R151" t="s">
        <v>2178</v>
      </c>
      <c r="S151">
        <v>96</v>
      </c>
      <c r="T151">
        <v>80</v>
      </c>
      <c r="U151" t="s">
        <v>2178</v>
      </c>
      <c r="V151">
        <v>18</v>
      </c>
      <c r="W151" t="s">
        <v>617</v>
      </c>
      <c r="X151">
        <v>0</v>
      </c>
      <c r="Y151">
        <v>5</v>
      </c>
      <c r="Z151">
        <v>5</v>
      </c>
    </row>
    <row r="152" spans="1:26" x14ac:dyDescent="0.3">
      <c r="A152" t="s">
        <v>307</v>
      </c>
      <c r="B152" t="s">
        <v>308</v>
      </c>
      <c r="C152">
        <v>1</v>
      </c>
      <c r="D152">
        <v>1</v>
      </c>
      <c r="E152" s="6">
        <v>45107</v>
      </c>
      <c r="F152">
        <v>86</v>
      </c>
      <c r="G152">
        <v>8</v>
      </c>
      <c r="H152">
        <v>31873544</v>
      </c>
      <c r="I152">
        <v>7</v>
      </c>
      <c r="J152">
        <v>76</v>
      </c>
      <c r="K152">
        <v>3</v>
      </c>
      <c r="L152">
        <v>1</v>
      </c>
      <c r="M152">
        <v>93</v>
      </c>
      <c r="N152">
        <v>128</v>
      </c>
      <c r="O152" t="s">
        <v>36</v>
      </c>
      <c r="P152" t="s">
        <v>39</v>
      </c>
      <c r="Q152" s="3">
        <v>81</v>
      </c>
      <c r="R152" t="s">
        <v>2178</v>
      </c>
      <c r="S152">
        <v>90</v>
      </c>
      <c r="T152">
        <v>77</v>
      </c>
      <c r="U152" t="s">
        <v>2178</v>
      </c>
      <c r="V152">
        <v>1</v>
      </c>
      <c r="W152" t="s">
        <v>617</v>
      </c>
      <c r="X152">
        <v>0</v>
      </c>
      <c r="Y152">
        <v>9</v>
      </c>
      <c r="Z152">
        <v>5</v>
      </c>
    </row>
    <row r="153" spans="1:26" x14ac:dyDescent="0.3">
      <c r="A153" t="s">
        <v>309</v>
      </c>
      <c r="B153" t="s">
        <v>265</v>
      </c>
      <c r="C153">
        <v>1</v>
      </c>
      <c r="D153">
        <v>1</v>
      </c>
      <c r="E153" s="6">
        <v>45072</v>
      </c>
      <c r="F153">
        <v>324</v>
      </c>
      <c r="G153">
        <v>14</v>
      </c>
      <c r="H153">
        <v>95053634</v>
      </c>
      <c r="I153">
        <v>13</v>
      </c>
      <c r="J153">
        <v>110</v>
      </c>
      <c r="K153">
        <v>8</v>
      </c>
      <c r="L153">
        <v>2</v>
      </c>
      <c r="M153">
        <v>60</v>
      </c>
      <c r="N153">
        <v>122</v>
      </c>
      <c r="P153" t="s">
        <v>27</v>
      </c>
      <c r="Q153" s="3">
        <v>78</v>
      </c>
      <c r="R153" t="s">
        <v>2178</v>
      </c>
      <c r="S153">
        <v>70</v>
      </c>
      <c r="T153">
        <v>81</v>
      </c>
      <c r="U153" t="s">
        <v>2178</v>
      </c>
      <c r="V153">
        <v>57</v>
      </c>
      <c r="W153" t="s">
        <v>2179</v>
      </c>
      <c r="X153">
        <v>0</v>
      </c>
      <c r="Y153">
        <v>10</v>
      </c>
      <c r="Z153">
        <v>5</v>
      </c>
    </row>
    <row r="154" spans="1:26" x14ac:dyDescent="0.3">
      <c r="A154" t="s">
        <v>310</v>
      </c>
      <c r="B154" t="s">
        <v>311</v>
      </c>
      <c r="C154">
        <v>2</v>
      </c>
      <c r="D154">
        <v>2</v>
      </c>
      <c r="E154" s="6">
        <v>40179</v>
      </c>
      <c r="F154">
        <v>17138</v>
      </c>
      <c r="G154">
        <v>37</v>
      </c>
      <c r="H154">
        <v>1279434863</v>
      </c>
      <c r="I154">
        <v>119</v>
      </c>
      <c r="J154">
        <v>81</v>
      </c>
      <c r="K154">
        <v>974</v>
      </c>
      <c r="L154">
        <v>1</v>
      </c>
      <c r="M154">
        <v>503</v>
      </c>
      <c r="N154">
        <v>130</v>
      </c>
      <c r="P154" t="s">
        <v>27</v>
      </c>
      <c r="Q154" s="3">
        <v>47</v>
      </c>
      <c r="R154" t="s">
        <v>2179</v>
      </c>
      <c r="S154">
        <v>86</v>
      </c>
      <c r="T154">
        <v>92</v>
      </c>
      <c r="U154" t="s">
        <v>2178</v>
      </c>
      <c r="V154">
        <v>8</v>
      </c>
      <c r="W154" t="s">
        <v>617</v>
      </c>
      <c r="X154">
        <v>0</v>
      </c>
      <c r="Y154">
        <v>5</v>
      </c>
      <c r="Z154">
        <v>24</v>
      </c>
    </row>
    <row r="155" spans="1:26" x14ac:dyDescent="0.3">
      <c r="A155" t="s">
        <v>312</v>
      </c>
      <c r="B155" t="s">
        <v>1722</v>
      </c>
      <c r="C155">
        <v>2</v>
      </c>
      <c r="D155">
        <v>2</v>
      </c>
      <c r="E155" s="6">
        <v>44959</v>
      </c>
      <c r="F155">
        <v>894</v>
      </c>
      <c r="G155">
        <v>9</v>
      </c>
      <c r="H155">
        <v>233801632</v>
      </c>
      <c r="I155">
        <v>14</v>
      </c>
      <c r="J155">
        <v>88</v>
      </c>
      <c r="K155">
        <v>66</v>
      </c>
      <c r="L155">
        <v>3</v>
      </c>
      <c r="M155">
        <v>72</v>
      </c>
      <c r="N155">
        <v>160</v>
      </c>
      <c r="O155" t="s">
        <v>36</v>
      </c>
      <c r="P155" t="s">
        <v>27</v>
      </c>
      <c r="Q155" s="3">
        <v>69</v>
      </c>
      <c r="R155" t="s">
        <v>2179</v>
      </c>
      <c r="S155">
        <v>61</v>
      </c>
      <c r="T155">
        <v>71</v>
      </c>
      <c r="U155" t="s">
        <v>2178</v>
      </c>
      <c r="V155">
        <v>33</v>
      </c>
      <c r="W155" t="s">
        <v>617</v>
      </c>
      <c r="X155">
        <v>0</v>
      </c>
      <c r="Y155">
        <v>31</v>
      </c>
      <c r="Z155">
        <v>20</v>
      </c>
    </row>
    <row r="156" spans="1:26" x14ac:dyDescent="0.3">
      <c r="A156" t="s">
        <v>314</v>
      </c>
      <c r="B156" t="s">
        <v>315</v>
      </c>
      <c r="C156">
        <v>1</v>
      </c>
      <c r="D156">
        <v>1</v>
      </c>
      <c r="E156" s="6">
        <v>41248</v>
      </c>
      <c r="F156">
        <v>1622</v>
      </c>
      <c r="G156">
        <v>9</v>
      </c>
      <c r="H156">
        <v>1481349984</v>
      </c>
      <c r="I156">
        <v>0</v>
      </c>
      <c r="J156">
        <v>0</v>
      </c>
      <c r="K156">
        <v>356</v>
      </c>
      <c r="L156">
        <v>0</v>
      </c>
      <c r="M156">
        <v>0</v>
      </c>
      <c r="N156">
        <v>144</v>
      </c>
      <c r="O156" t="s">
        <v>33</v>
      </c>
      <c r="P156" t="s">
        <v>27</v>
      </c>
      <c r="Q156" s="3">
        <v>73</v>
      </c>
      <c r="R156" t="s">
        <v>2178</v>
      </c>
      <c r="S156">
        <v>87</v>
      </c>
      <c r="T156">
        <v>70</v>
      </c>
      <c r="U156" t="s">
        <v>2179</v>
      </c>
      <c r="V156">
        <v>6</v>
      </c>
      <c r="W156" t="s">
        <v>617</v>
      </c>
      <c r="X156">
        <v>0</v>
      </c>
      <c r="Y156">
        <v>28</v>
      </c>
      <c r="Z156">
        <v>5</v>
      </c>
    </row>
    <row r="157" spans="1:26" x14ac:dyDescent="0.3">
      <c r="A157" t="s">
        <v>1723</v>
      </c>
      <c r="B157" t="s">
        <v>1724</v>
      </c>
      <c r="C157">
        <v>3</v>
      </c>
      <c r="D157">
        <v>3</v>
      </c>
      <c r="E157" s="6">
        <v>45020</v>
      </c>
      <c r="F157">
        <v>561</v>
      </c>
      <c r="G157">
        <v>14</v>
      </c>
      <c r="H157">
        <v>142095275</v>
      </c>
      <c r="I157">
        <v>4</v>
      </c>
      <c r="J157">
        <v>14</v>
      </c>
      <c r="K157">
        <v>12</v>
      </c>
      <c r="L157">
        <v>5</v>
      </c>
      <c r="M157">
        <v>56</v>
      </c>
      <c r="N157">
        <v>192</v>
      </c>
      <c r="O157" t="s">
        <v>26</v>
      </c>
      <c r="P157" t="s">
        <v>27</v>
      </c>
      <c r="Q157" s="3">
        <v>50</v>
      </c>
      <c r="R157" t="s">
        <v>2179</v>
      </c>
      <c r="S157">
        <v>85</v>
      </c>
      <c r="T157">
        <v>52</v>
      </c>
      <c r="U157" t="s">
        <v>2179</v>
      </c>
      <c r="V157">
        <v>11</v>
      </c>
      <c r="W157" t="s">
        <v>617</v>
      </c>
      <c r="X157">
        <v>0</v>
      </c>
      <c r="Y157">
        <v>28</v>
      </c>
      <c r="Z157">
        <v>6</v>
      </c>
    </row>
    <row r="158" spans="1:26" x14ac:dyDescent="0.3">
      <c r="A158" t="s">
        <v>1725</v>
      </c>
      <c r="B158" t="s">
        <v>319</v>
      </c>
      <c r="C158">
        <v>2</v>
      </c>
      <c r="D158">
        <v>2</v>
      </c>
      <c r="E158" s="6">
        <v>44729</v>
      </c>
      <c r="F158">
        <v>5871</v>
      </c>
      <c r="G158">
        <v>27</v>
      </c>
      <c r="H158">
        <v>618885532</v>
      </c>
      <c r="I158">
        <v>81</v>
      </c>
      <c r="J158">
        <v>121</v>
      </c>
      <c r="K158">
        <v>58</v>
      </c>
      <c r="L158">
        <v>1</v>
      </c>
      <c r="M158">
        <v>34</v>
      </c>
      <c r="N158">
        <v>163</v>
      </c>
      <c r="P158" t="s">
        <v>27</v>
      </c>
      <c r="Q158" s="3">
        <v>54</v>
      </c>
      <c r="R158" t="s">
        <v>2179</v>
      </c>
      <c r="S158">
        <v>40</v>
      </c>
      <c r="T158">
        <v>67</v>
      </c>
      <c r="U158" t="s">
        <v>2179</v>
      </c>
      <c r="V158">
        <v>0</v>
      </c>
      <c r="W158" t="s">
        <v>617</v>
      </c>
      <c r="X158">
        <v>0</v>
      </c>
      <c r="Y158">
        <v>9</v>
      </c>
      <c r="Z158">
        <v>17</v>
      </c>
    </row>
    <row r="159" spans="1:26" x14ac:dyDescent="0.3">
      <c r="A159" t="s">
        <v>320</v>
      </c>
      <c r="B159" t="s">
        <v>1668</v>
      </c>
      <c r="C159">
        <v>1</v>
      </c>
      <c r="D159">
        <v>1</v>
      </c>
      <c r="E159" s="6">
        <v>41275</v>
      </c>
      <c r="F159">
        <v>29215</v>
      </c>
      <c r="G159">
        <v>43</v>
      </c>
      <c r="H159">
        <v>2011464183</v>
      </c>
      <c r="I159">
        <v>179</v>
      </c>
      <c r="J159">
        <v>97</v>
      </c>
      <c r="K159">
        <v>3394</v>
      </c>
      <c r="L159">
        <v>11</v>
      </c>
      <c r="M159">
        <v>153</v>
      </c>
      <c r="N159">
        <v>122</v>
      </c>
      <c r="O159" t="s">
        <v>30</v>
      </c>
      <c r="P159" t="s">
        <v>39</v>
      </c>
      <c r="Q159" s="3">
        <v>66</v>
      </c>
      <c r="R159" t="s">
        <v>2179</v>
      </c>
      <c r="S159">
        <v>48</v>
      </c>
      <c r="T159">
        <v>71</v>
      </c>
      <c r="U159" t="s">
        <v>2178</v>
      </c>
      <c r="V159">
        <v>6</v>
      </c>
      <c r="W159" t="s">
        <v>617</v>
      </c>
      <c r="X159">
        <v>0</v>
      </c>
      <c r="Y159">
        <v>12</v>
      </c>
      <c r="Z159">
        <v>4</v>
      </c>
    </row>
    <row r="160" spans="1:26" x14ac:dyDescent="0.3">
      <c r="A160" t="s">
        <v>321</v>
      </c>
      <c r="B160" t="s">
        <v>322</v>
      </c>
      <c r="C160">
        <v>1</v>
      </c>
      <c r="D160">
        <v>1</v>
      </c>
      <c r="E160" s="6">
        <v>44274</v>
      </c>
      <c r="F160">
        <v>5866</v>
      </c>
      <c r="G160">
        <v>24</v>
      </c>
      <c r="H160">
        <v>1167330737</v>
      </c>
      <c r="I160">
        <v>107</v>
      </c>
      <c r="J160">
        <v>38</v>
      </c>
      <c r="K160">
        <v>95</v>
      </c>
      <c r="L160">
        <v>0</v>
      </c>
      <c r="N160">
        <v>154</v>
      </c>
      <c r="O160" t="s">
        <v>50</v>
      </c>
      <c r="P160" t="s">
        <v>27</v>
      </c>
      <c r="Q160" s="3">
        <v>61</v>
      </c>
      <c r="R160" t="s">
        <v>2179</v>
      </c>
      <c r="S160">
        <v>41</v>
      </c>
      <c r="T160">
        <v>74</v>
      </c>
      <c r="U160" t="s">
        <v>2178</v>
      </c>
      <c r="V160">
        <v>21</v>
      </c>
      <c r="W160" t="s">
        <v>617</v>
      </c>
      <c r="X160">
        <v>0</v>
      </c>
      <c r="Y160">
        <v>40</v>
      </c>
      <c r="Z160">
        <v>6</v>
      </c>
    </row>
    <row r="161" spans="1:26" x14ac:dyDescent="0.3">
      <c r="A161" t="s">
        <v>323</v>
      </c>
      <c r="B161" t="s">
        <v>324</v>
      </c>
      <c r="C161">
        <v>1</v>
      </c>
      <c r="D161">
        <v>1</v>
      </c>
      <c r="E161" s="6">
        <v>43742</v>
      </c>
      <c r="F161">
        <v>3859</v>
      </c>
      <c r="G161">
        <v>26</v>
      </c>
      <c r="H161">
        <v>929964809</v>
      </c>
      <c r="I161">
        <v>133</v>
      </c>
      <c r="J161">
        <v>181</v>
      </c>
      <c r="K161">
        <v>3</v>
      </c>
      <c r="L161">
        <v>0</v>
      </c>
      <c r="N161">
        <v>117</v>
      </c>
      <c r="O161" t="s">
        <v>36</v>
      </c>
      <c r="P161" t="s">
        <v>39</v>
      </c>
      <c r="Q161" s="3">
        <v>73</v>
      </c>
      <c r="R161" t="s">
        <v>2178</v>
      </c>
      <c r="S161">
        <v>31</v>
      </c>
      <c r="T161">
        <v>69</v>
      </c>
      <c r="U161" t="s">
        <v>2179</v>
      </c>
      <c r="V161">
        <v>6</v>
      </c>
      <c r="W161" t="s">
        <v>617</v>
      </c>
      <c r="X161">
        <v>0</v>
      </c>
      <c r="Y161">
        <v>11</v>
      </c>
      <c r="Z161">
        <v>4</v>
      </c>
    </row>
    <row r="162" spans="1:26" x14ac:dyDescent="0.3">
      <c r="A162" t="s">
        <v>1726</v>
      </c>
      <c r="B162" t="s">
        <v>326</v>
      </c>
      <c r="C162">
        <v>2</v>
      </c>
      <c r="D162">
        <v>2</v>
      </c>
      <c r="E162" s="6">
        <v>44949</v>
      </c>
      <c r="F162">
        <v>961</v>
      </c>
      <c r="G162">
        <v>26</v>
      </c>
      <c r="H162">
        <v>436027885</v>
      </c>
      <c r="I162">
        <v>19</v>
      </c>
      <c r="J162">
        <v>143</v>
      </c>
      <c r="K162">
        <v>10</v>
      </c>
      <c r="L162">
        <v>6</v>
      </c>
      <c r="M162">
        <v>15</v>
      </c>
      <c r="N162">
        <v>138</v>
      </c>
      <c r="O162" t="s">
        <v>73</v>
      </c>
      <c r="P162" t="s">
        <v>39</v>
      </c>
      <c r="Q162" s="3">
        <v>78</v>
      </c>
      <c r="R162" t="s">
        <v>2178</v>
      </c>
      <c r="S162">
        <v>89</v>
      </c>
      <c r="T162">
        <v>83</v>
      </c>
      <c r="U162" t="s">
        <v>2178</v>
      </c>
      <c r="V162">
        <v>10</v>
      </c>
      <c r="W162" t="s">
        <v>617</v>
      </c>
      <c r="X162">
        <v>0</v>
      </c>
      <c r="Y162">
        <v>12</v>
      </c>
      <c r="Z162">
        <v>5</v>
      </c>
    </row>
    <row r="163" spans="1:26" x14ac:dyDescent="0.3">
      <c r="A163" t="s">
        <v>327</v>
      </c>
      <c r="B163" t="s">
        <v>328</v>
      </c>
      <c r="C163">
        <v>1</v>
      </c>
      <c r="D163">
        <v>1</v>
      </c>
      <c r="E163" s="6">
        <v>38181</v>
      </c>
      <c r="F163">
        <v>6457</v>
      </c>
      <c r="G163">
        <v>18</v>
      </c>
      <c r="H163">
        <v>657723613</v>
      </c>
      <c r="I163">
        <v>98</v>
      </c>
      <c r="J163">
        <v>95</v>
      </c>
      <c r="K163">
        <v>453</v>
      </c>
      <c r="L163">
        <v>0</v>
      </c>
      <c r="M163">
        <v>454</v>
      </c>
      <c r="N163">
        <v>96</v>
      </c>
      <c r="P163" t="s">
        <v>27</v>
      </c>
      <c r="Q163" s="3">
        <v>86</v>
      </c>
      <c r="R163" t="s">
        <v>2178</v>
      </c>
      <c r="S163">
        <v>74</v>
      </c>
      <c r="T163">
        <v>80</v>
      </c>
      <c r="U163" t="s">
        <v>2178</v>
      </c>
      <c r="V163">
        <v>33</v>
      </c>
      <c r="W163" t="s">
        <v>617</v>
      </c>
      <c r="X163">
        <v>0</v>
      </c>
      <c r="Y163">
        <v>8</v>
      </c>
      <c r="Z163">
        <v>6</v>
      </c>
    </row>
    <row r="164" spans="1:26" x14ac:dyDescent="0.3">
      <c r="A164" t="s">
        <v>329</v>
      </c>
      <c r="B164" t="s">
        <v>1727</v>
      </c>
      <c r="C164">
        <v>3</v>
      </c>
      <c r="D164">
        <v>3</v>
      </c>
      <c r="E164" s="6">
        <v>42464</v>
      </c>
      <c r="F164">
        <v>43257</v>
      </c>
      <c r="G164">
        <v>24</v>
      </c>
      <c r="H164">
        <v>2713922350</v>
      </c>
      <c r="I164">
        <v>433</v>
      </c>
      <c r="J164">
        <v>107</v>
      </c>
      <c r="K164">
        <v>3631</v>
      </c>
      <c r="L164">
        <v>0</v>
      </c>
      <c r="M164">
        <v>26</v>
      </c>
      <c r="N164">
        <v>104</v>
      </c>
      <c r="O164" t="s">
        <v>30</v>
      </c>
      <c r="P164" t="s">
        <v>27</v>
      </c>
      <c r="Q164" s="3">
        <v>77</v>
      </c>
      <c r="R164" t="s">
        <v>2178</v>
      </c>
      <c r="S164">
        <v>36</v>
      </c>
      <c r="T164">
        <v>63</v>
      </c>
      <c r="U164" t="s">
        <v>2179</v>
      </c>
      <c r="V164">
        <v>1</v>
      </c>
      <c r="W164" t="s">
        <v>617</v>
      </c>
      <c r="X164">
        <v>0</v>
      </c>
      <c r="Y164">
        <v>36</v>
      </c>
      <c r="Z164">
        <v>5</v>
      </c>
    </row>
    <row r="165" spans="1:26" x14ac:dyDescent="0.3">
      <c r="A165" t="s">
        <v>331</v>
      </c>
      <c r="B165" t="s">
        <v>35</v>
      </c>
      <c r="C165">
        <v>1</v>
      </c>
      <c r="D165">
        <v>1</v>
      </c>
      <c r="E165" s="6">
        <v>40179</v>
      </c>
      <c r="F165">
        <v>4564</v>
      </c>
      <c r="G165">
        <v>16</v>
      </c>
      <c r="H165">
        <v>621660989</v>
      </c>
      <c r="I165">
        <v>24</v>
      </c>
      <c r="J165">
        <v>101</v>
      </c>
      <c r="K165">
        <v>113</v>
      </c>
      <c r="L165">
        <v>0</v>
      </c>
      <c r="M165">
        <v>40</v>
      </c>
      <c r="N165">
        <v>164</v>
      </c>
      <c r="O165" t="s">
        <v>64</v>
      </c>
      <c r="P165" t="s">
        <v>27</v>
      </c>
      <c r="Q165" s="3">
        <v>45</v>
      </c>
      <c r="R165" t="s">
        <v>2179</v>
      </c>
      <c r="S165">
        <v>24</v>
      </c>
      <c r="T165">
        <v>62</v>
      </c>
      <c r="U165" t="s">
        <v>2179</v>
      </c>
      <c r="V165">
        <v>8</v>
      </c>
      <c r="W165" t="s">
        <v>617</v>
      </c>
      <c r="X165">
        <v>0</v>
      </c>
      <c r="Y165">
        <v>16</v>
      </c>
      <c r="Z165">
        <v>3</v>
      </c>
    </row>
    <row r="166" spans="1:26" x14ac:dyDescent="0.3">
      <c r="A166" t="s">
        <v>332</v>
      </c>
      <c r="B166" t="s">
        <v>124</v>
      </c>
      <c r="C166">
        <v>1</v>
      </c>
      <c r="D166">
        <v>1</v>
      </c>
      <c r="E166" s="6">
        <v>43910</v>
      </c>
      <c r="F166">
        <v>12688</v>
      </c>
      <c r="G166">
        <v>13</v>
      </c>
      <c r="H166">
        <v>1591223784</v>
      </c>
      <c r="I166">
        <v>197</v>
      </c>
      <c r="J166">
        <v>115</v>
      </c>
      <c r="K166">
        <v>112</v>
      </c>
      <c r="L166">
        <v>0</v>
      </c>
      <c r="M166">
        <v>200</v>
      </c>
      <c r="N166">
        <v>118</v>
      </c>
      <c r="P166" t="s">
        <v>27</v>
      </c>
      <c r="Q166" s="3">
        <v>68</v>
      </c>
      <c r="R166" t="s">
        <v>2179</v>
      </c>
      <c r="S166">
        <v>61</v>
      </c>
      <c r="T166">
        <v>82</v>
      </c>
      <c r="U166" t="s">
        <v>2178</v>
      </c>
      <c r="V166">
        <v>2</v>
      </c>
      <c r="W166" t="s">
        <v>617</v>
      </c>
      <c r="X166">
        <v>0</v>
      </c>
      <c r="Y166">
        <v>50</v>
      </c>
      <c r="Z166">
        <v>3</v>
      </c>
    </row>
    <row r="167" spans="1:26" x14ac:dyDescent="0.3">
      <c r="A167" t="s">
        <v>333</v>
      </c>
      <c r="B167" t="s">
        <v>334</v>
      </c>
      <c r="C167">
        <v>1</v>
      </c>
      <c r="D167">
        <v>1</v>
      </c>
      <c r="E167" s="6">
        <v>40323</v>
      </c>
      <c r="F167">
        <v>13801</v>
      </c>
      <c r="G167">
        <v>19</v>
      </c>
      <c r="H167">
        <v>950906471</v>
      </c>
      <c r="I167">
        <v>137</v>
      </c>
      <c r="J167">
        <v>125</v>
      </c>
      <c r="K167">
        <v>435</v>
      </c>
      <c r="L167">
        <v>6</v>
      </c>
      <c r="M167">
        <v>285</v>
      </c>
      <c r="N167">
        <v>81</v>
      </c>
      <c r="O167" t="s">
        <v>26</v>
      </c>
      <c r="P167" t="s">
        <v>39</v>
      </c>
      <c r="Q167" s="3">
        <v>68</v>
      </c>
      <c r="R167" t="s">
        <v>2179</v>
      </c>
      <c r="S167">
        <v>51</v>
      </c>
      <c r="T167">
        <v>60</v>
      </c>
      <c r="U167" t="s">
        <v>2179</v>
      </c>
      <c r="V167">
        <v>3</v>
      </c>
      <c r="W167" t="s">
        <v>617</v>
      </c>
      <c r="X167">
        <v>0</v>
      </c>
      <c r="Y167">
        <v>19</v>
      </c>
      <c r="Z167">
        <v>10</v>
      </c>
    </row>
    <row r="168" spans="1:26" x14ac:dyDescent="0.3">
      <c r="A168" t="s">
        <v>335</v>
      </c>
      <c r="B168" t="s">
        <v>336</v>
      </c>
      <c r="C168">
        <v>1</v>
      </c>
      <c r="D168">
        <v>1</v>
      </c>
      <c r="E168" s="6">
        <v>30322</v>
      </c>
      <c r="F168">
        <v>22439</v>
      </c>
      <c r="G168">
        <v>19</v>
      </c>
      <c r="H168">
        <v>1593270737</v>
      </c>
      <c r="I168">
        <v>211</v>
      </c>
      <c r="J168">
        <v>74</v>
      </c>
      <c r="K168">
        <v>929</v>
      </c>
      <c r="L168">
        <v>0</v>
      </c>
      <c r="M168">
        <v>129</v>
      </c>
      <c r="N168">
        <v>117</v>
      </c>
      <c r="O168" t="s">
        <v>30</v>
      </c>
      <c r="P168" t="s">
        <v>27</v>
      </c>
      <c r="Q168" s="3">
        <v>82</v>
      </c>
      <c r="R168" t="s">
        <v>2178</v>
      </c>
      <c r="S168">
        <v>73</v>
      </c>
      <c r="T168">
        <v>45</v>
      </c>
      <c r="U168" t="s">
        <v>2179</v>
      </c>
      <c r="V168">
        <v>54</v>
      </c>
      <c r="W168" t="s">
        <v>2179</v>
      </c>
      <c r="X168">
        <v>0</v>
      </c>
      <c r="Y168">
        <v>7</v>
      </c>
      <c r="Z168">
        <v>3</v>
      </c>
    </row>
    <row r="169" spans="1:26" x14ac:dyDescent="0.3">
      <c r="A169" t="s">
        <v>337</v>
      </c>
      <c r="B169" t="s">
        <v>338</v>
      </c>
      <c r="C169">
        <v>1</v>
      </c>
      <c r="D169">
        <v>1</v>
      </c>
      <c r="E169" s="6">
        <v>42037</v>
      </c>
      <c r="F169">
        <v>18515</v>
      </c>
      <c r="G169">
        <v>35</v>
      </c>
      <c r="H169">
        <v>1410088830</v>
      </c>
      <c r="I169">
        <v>70</v>
      </c>
      <c r="J169">
        <v>82</v>
      </c>
      <c r="K169">
        <v>939</v>
      </c>
      <c r="L169">
        <v>1</v>
      </c>
      <c r="M169">
        <v>162</v>
      </c>
      <c r="N169">
        <v>174</v>
      </c>
      <c r="O169" t="s">
        <v>50</v>
      </c>
      <c r="P169" t="s">
        <v>27</v>
      </c>
      <c r="Q169" s="3">
        <v>45</v>
      </c>
      <c r="R169" t="s">
        <v>2179</v>
      </c>
      <c r="S169">
        <v>10</v>
      </c>
      <c r="T169">
        <v>37</v>
      </c>
      <c r="U169" t="s">
        <v>2179</v>
      </c>
      <c r="V169">
        <v>97</v>
      </c>
      <c r="W169" t="s">
        <v>2178</v>
      </c>
      <c r="X169">
        <v>25</v>
      </c>
      <c r="Y169">
        <v>64</v>
      </c>
      <c r="Z169">
        <v>4</v>
      </c>
    </row>
    <row r="170" spans="1:26" x14ac:dyDescent="0.3">
      <c r="A170" t="s">
        <v>339</v>
      </c>
      <c r="B170" t="s">
        <v>340</v>
      </c>
      <c r="C170">
        <v>2</v>
      </c>
      <c r="D170">
        <v>2</v>
      </c>
      <c r="E170" s="6">
        <v>40544</v>
      </c>
      <c r="F170">
        <v>36843</v>
      </c>
      <c r="G170">
        <v>21</v>
      </c>
      <c r="H170">
        <v>1235005533</v>
      </c>
      <c r="I170">
        <v>321</v>
      </c>
      <c r="J170">
        <v>91</v>
      </c>
      <c r="K170">
        <v>4607</v>
      </c>
      <c r="L170">
        <v>1</v>
      </c>
      <c r="M170">
        <v>58</v>
      </c>
      <c r="N170">
        <v>128</v>
      </c>
      <c r="O170" t="s">
        <v>30</v>
      </c>
      <c r="P170" t="s">
        <v>27</v>
      </c>
      <c r="Q170" s="3">
        <v>73</v>
      </c>
      <c r="R170" t="s">
        <v>2178</v>
      </c>
      <c r="S170">
        <v>60</v>
      </c>
      <c r="T170">
        <v>77</v>
      </c>
      <c r="U170" t="s">
        <v>2178</v>
      </c>
      <c r="V170">
        <v>3</v>
      </c>
      <c r="W170" t="s">
        <v>617</v>
      </c>
      <c r="X170">
        <v>0</v>
      </c>
      <c r="Y170">
        <v>11</v>
      </c>
      <c r="Z170">
        <v>4</v>
      </c>
    </row>
    <row r="171" spans="1:26" x14ac:dyDescent="0.3">
      <c r="A171" t="s">
        <v>341</v>
      </c>
      <c r="B171" t="s">
        <v>315</v>
      </c>
      <c r="C171">
        <v>1</v>
      </c>
      <c r="D171">
        <v>1</v>
      </c>
      <c r="E171" s="6">
        <v>41248</v>
      </c>
      <c r="F171">
        <v>2420</v>
      </c>
      <c r="G171">
        <v>11</v>
      </c>
      <c r="H171">
        <v>1661187319</v>
      </c>
      <c r="I171">
        <v>0</v>
      </c>
      <c r="J171">
        <v>0</v>
      </c>
      <c r="K171">
        <v>806</v>
      </c>
      <c r="L171">
        <v>0</v>
      </c>
      <c r="M171">
        <v>0</v>
      </c>
      <c r="N171">
        <v>145</v>
      </c>
      <c r="P171" t="s">
        <v>27</v>
      </c>
      <c r="Q171" s="3">
        <v>60</v>
      </c>
      <c r="R171" t="s">
        <v>2179</v>
      </c>
      <c r="S171">
        <v>43</v>
      </c>
      <c r="T171">
        <v>27</v>
      </c>
      <c r="U171" t="s">
        <v>617</v>
      </c>
      <c r="V171">
        <v>94</v>
      </c>
      <c r="W171" t="s">
        <v>2178</v>
      </c>
      <c r="X171">
        <v>0</v>
      </c>
      <c r="Y171">
        <v>14</v>
      </c>
      <c r="Z171">
        <v>4</v>
      </c>
    </row>
    <row r="172" spans="1:26" x14ac:dyDescent="0.3">
      <c r="A172" t="s">
        <v>342</v>
      </c>
      <c r="B172" t="s">
        <v>343</v>
      </c>
      <c r="C172">
        <v>1</v>
      </c>
      <c r="D172">
        <v>1</v>
      </c>
      <c r="E172" s="6">
        <v>43245</v>
      </c>
      <c r="F172">
        <v>5897</v>
      </c>
      <c r="G172">
        <v>19</v>
      </c>
      <c r="H172">
        <v>1374581173</v>
      </c>
      <c r="I172">
        <v>0</v>
      </c>
      <c r="J172">
        <v>0</v>
      </c>
      <c r="K172">
        <v>885</v>
      </c>
      <c r="L172">
        <v>0</v>
      </c>
      <c r="M172">
        <v>0</v>
      </c>
      <c r="N172">
        <v>150</v>
      </c>
      <c r="O172" t="s">
        <v>30</v>
      </c>
      <c r="P172" t="s">
        <v>39</v>
      </c>
      <c r="Q172" s="3">
        <v>65</v>
      </c>
      <c r="R172" t="s">
        <v>2179</v>
      </c>
      <c r="S172">
        <v>51</v>
      </c>
      <c r="T172">
        <v>55</v>
      </c>
      <c r="U172" t="s">
        <v>2179</v>
      </c>
      <c r="V172">
        <v>73</v>
      </c>
      <c r="W172" t="s">
        <v>2178</v>
      </c>
      <c r="X172">
        <v>0</v>
      </c>
      <c r="Y172">
        <v>14</v>
      </c>
      <c r="Z172">
        <v>3</v>
      </c>
    </row>
    <row r="173" spans="1:26" x14ac:dyDescent="0.3">
      <c r="A173" t="s">
        <v>1728</v>
      </c>
      <c r="B173" t="s">
        <v>1729</v>
      </c>
      <c r="C173">
        <v>3</v>
      </c>
      <c r="D173">
        <v>3</v>
      </c>
      <c r="E173" s="6">
        <v>45079</v>
      </c>
      <c r="F173">
        <v>727</v>
      </c>
      <c r="G173">
        <v>16</v>
      </c>
      <c r="H173">
        <v>94186466</v>
      </c>
      <c r="I173">
        <v>17</v>
      </c>
      <c r="J173">
        <v>60</v>
      </c>
      <c r="K173">
        <v>28</v>
      </c>
      <c r="L173">
        <v>1</v>
      </c>
      <c r="M173">
        <v>44</v>
      </c>
      <c r="N173">
        <v>90</v>
      </c>
      <c r="O173" t="s">
        <v>36</v>
      </c>
      <c r="P173" t="s">
        <v>39</v>
      </c>
      <c r="Q173" s="3">
        <v>60</v>
      </c>
      <c r="R173" t="s">
        <v>2179</v>
      </c>
      <c r="S173">
        <v>13</v>
      </c>
      <c r="T173">
        <v>53</v>
      </c>
      <c r="U173" t="s">
        <v>2179</v>
      </c>
      <c r="V173">
        <v>4</v>
      </c>
      <c r="W173" t="s">
        <v>617</v>
      </c>
      <c r="X173">
        <v>0</v>
      </c>
      <c r="Y173">
        <v>21</v>
      </c>
      <c r="Z173">
        <v>4</v>
      </c>
    </row>
    <row r="174" spans="1:26" x14ac:dyDescent="0.3">
      <c r="A174" t="s">
        <v>346</v>
      </c>
      <c r="B174" t="s">
        <v>78</v>
      </c>
      <c r="C174">
        <v>1</v>
      </c>
      <c r="D174">
        <v>1</v>
      </c>
      <c r="E174" s="6">
        <v>41275</v>
      </c>
      <c r="F174">
        <v>33783</v>
      </c>
      <c r="G174">
        <v>26</v>
      </c>
      <c r="H174">
        <v>1788326445</v>
      </c>
      <c r="I174">
        <v>133</v>
      </c>
      <c r="J174">
        <v>92</v>
      </c>
      <c r="K174">
        <v>2733</v>
      </c>
      <c r="L174">
        <v>1</v>
      </c>
      <c r="M174">
        <v>26</v>
      </c>
      <c r="N174">
        <v>85</v>
      </c>
      <c r="O174" t="s">
        <v>33</v>
      </c>
      <c r="P174" t="s">
        <v>27</v>
      </c>
      <c r="Q174" s="3">
        <v>55</v>
      </c>
      <c r="R174" t="s">
        <v>2179</v>
      </c>
      <c r="S174">
        <v>42</v>
      </c>
      <c r="T174">
        <v>53</v>
      </c>
      <c r="U174" t="s">
        <v>2179</v>
      </c>
      <c r="V174">
        <v>17</v>
      </c>
      <c r="W174" t="s">
        <v>617</v>
      </c>
      <c r="X174">
        <v>0</v>
      </c>
      <c r="Y174">
        <v>22</v>
      </c>
      <c r="Z174">
        <v>3</v>
      </c>
    </row>
    <row r="175" spans="1:26" x14ac:dyDescent="0.3">
      <c r="A175" t="s">
        <v>347</v>
      </c>
      <c r="B175" t="s">
        <v>236</v>
      </c>
      <c r="C175">
        <v>1</v>
      </c>
      <c r="D175">
        <v>1</v>
      </c>
      <c r="E175" s="6">
        <v>40909</v>
      </c>
      <c r="F175">
        <v>26694</v>
      </c>
      <c r="G175">
        <v>13</v>
      </c>
      <c r="H175">
        <v>1840364617</v>
      </c>
      <c r="I175">
        <v>65</v>
      </c>
      <c r="J175">
        <v>82</v>
      </c>
      <c r="K175">
        <v>3425</v>
      </c>
      <c r="L175">
        <v>4</v>
      </c>
      <c r="M175">
        <v>13</v>
      </c>
      <c r="N175">
        <v>180</v>
      </c>
      <c r="O175" t="s">
        <v>215</v>
      </c>
      <c r="P175" t="s">
        <v>27</v>
      </c>
      <c r="Q175" s="3">
        <v>33</v>
      </c>
      <c r="R175" t="s">
        <v>617</v>
      </c>
      <c r="S175">
        <v>38</v>
      </c>
      <c r="T175">
        <v>71</v>
      </c>
      <c r="U175" t="s">
        <v>2178</v>
      </c>
      <c r="V175">
        <v>20</v>
      </c>
      <c r="W175" t="s">
        <v>617</v>
      </c>
      <c r="X175">
        <v>0</v>
      </c>
      <c r="Y175">
        <v>28</v>
      </c>
      <c r="Z175">
        <v>5</v>
      </c>
    </row>
    <row r="176" spans="1:26" x14ac:dyDescent="0.3">
      <c r="A176" t="s">
        <v>1730</v>
      </c>
      <c r="B176" t="s">
        <v>1731</v>
      </c>
      <c r="C176">
        <v>1</v>
      </c>
      <c r="D176">
        <v>1</v>
      </c>
      <c r="E176" s="6">
        <v>45028</v>
      </c>
      <c r="F176">
        <v>356</v>
      </c>
      <c r="G176">
        <v>16</v>
      </c>
      <c r="H176">
        <v>143573775</v>
      </c>
      <c r="I176">
        <v>35</v>
      </c>
      <c r="J176">
        <v>102</v>
      </c>
      <c r="K176">
        <v>8</v>
      </c>
      <c r="L176">
        <v>1</v>
      </c>
      <c r="M176">
        <v>117</v>
      </c>
      <c r="N176">
        <v>166</v>
      </c>
      <c r="O176" t="s">
        <v>30</v>
      </c>
      <c r="P176" t="s">
        <v>27</v>
      </c>
      <c r="Q176" s="3">
        <v>57</v>
      </c>
      <c r="R176" t="s">
        <v>2179</v>
      </c>
      <c r="S176">
        <v>84</v>
      </c>
      <c r="T176">
        <v>94</v>
      </c>
      <c r="U176" t="s">
        <v>2178</v>
      </c>
      <c r="V176">
        <v>11</v>
      </c>
      <c r="W176" t="s">
        <v>617</v>
      </c>
      <c r="X176">
        <v>0</v>
      </c>
      <c r="Y176">
        <v>37</v>
      </c>
      <c r="Z176">
        <v>9</v>
      </c>
    </row>
    <row r="177" spans="1:26" x14ac:dyDescent="0.3">
      <c r="A177" t="s">
        <v>350</v>
      </c>
      <c r="B177" t="s">
        <v>124</v>
      </c>
      <c r="C177">
        <v>1</v>
      </c>
      <c r="D177">
        <v>1</v>
      </c>
      <c r="E177" s="6">
        <v>42699</v>
      </c>
      <c r="F177">
        <v>6518</v>
      </c>
      <c r="G177">
        <v>17</v>
      </c>
      <c r="H177">
        <v>684675814</v>
      </c>
      <c r="I177">
        <v>45</v>
      </c>
      <c r="J177">
        <v>85</v>
      </c>
      <c r="K177">
        <v>238</v>
      </c>
      <c r="L177">
        <v>1</v>
      </c>
      <c r="M177">
        <v>47</v>
      </c>
      <c r="N177">
        <v>160</v>
      </c>
      <c r="O177" t="s">
        <v>64</v>
      </c>
      <c r="P177" t="s">
        <v>27</v>
      </c>
      <c r="Q177" s="3">
        <v>71</v>
      </c>
      <c r="R177" t="s">
        <v>2178</v>
      </c>
      <c r="S177">
        <v>40</v>
      </c>
      <c r="T177">
        <v>50</v>
      </c>
      <c r="U177" t="s">
        <v>2179</v>
      </c>
      <c r="V177">
        <v>16</v>
      </c>
      <c r="W177" t="s">
        <v>617</v>
      </c>
      <c r="X177">
        <v>0</v>
      </c>
      <c r="Y177">
        <v>16</v>
      </c>
      <c r="Z177">
        <v>22</v>
      </c>
    </row>
    <row r="178" spans="1:26" x14ac:dyDescent="0.3">
      <c r="A178" t="s">
        <v>351</v>
      </c>
      <c r="B178" t="s">
        <v>35</v>
      </c>
      <c r="C178">
        <v>1</v>
      </c>
      <c r="D178">
        <v>1</v>
      </c>
      <c r="E178" s="6">
        <v>41640</v>
      </c>
      <c r="F178">
        <v>21335</v>
      </c>
      <c r="G178">
        <v>13</v>
      </c>
      <c r="H178">
        <v>1113838873</v>
      </c>
      <c r="I178">
        <v>328</v>
      </c>
      <c r="J178">
        <v>70</v>
      </c>
      <c r="K178">
        <v>1378</v>
      </c>
      <c r="L178">
        <v>9</v>
      </c>
      <c r="M178">
        <v>20</v>
      </c>
      <c r="N178">
        <v>160</v>
      </c>
      <c r="O178" t="s">
        <v>73</v>
      </c>
      <c r="P178" t="s">
        <v>27</v>
      </c>
      <c r="Q178" s="3">
        <v>65</v>
      </c>
      <c r="R178" t="s">
        <v>2179</v>
      </c>
      <c r="S178">
        <v>95</v>
      </c>
      <c r="T178">
        <v>80</v>
      </c>
      <c r="U178" t="s">
        <v>2178</v>
      </c>
      <c r="V178">
        <v>5</v>
      </c>
      <c r="W178" t="s">
        <v>617</v>
      </c>
      <c r="X178">
        <v>0</v>
      </c>
      <c r="Y178">
        <v>41</v>
      </c>
      <c r="Z178">
        <v>16</v>
      </c>
    </row>
    <row r="179" spans="1:26" x14ac:dyDescent="0.3">
      <c r="A179" t="s">
        <v>1732</v>
      </c>
      <c r="B179" t="s">
        <v>78</v>
      </c>
      <c r="C179">
        <v>1</v>
      </c>
      <c r="D179">
        <v>1</v>
      </c>
      <c r="E179" s="6">
        <v>41275</v>
      </c>
      <c r="F179">
        <v>23389</v>
      </c>
      <c r="G179">
        <v>29</v>
      </c>
      <c r="H179">
        <v>1267333350</v>
      </c>
      <c r="I179">
        <v>54</v>
      </c>
      <c r="J179">
        <v>70</v>
      </c>
      <c r="K179">
        <v>1089</v>
      </c>
      <c r="L179">
        <v>2</v>
      </c>
      <c r="M179">
        <v>1</v>
      </c>
      <c r="N179">
        <v>92</v>
      </c>
      <c r="O179" t="s">
        <v>50</v>
      </c>
      <c r="P179" t="s">
        <v>27</v>
      </c>
      <c r="Q179" s="3">
        <v>70</v>
      </c>
      <c r="R179" t="s">
        <v>2179</v>
      </c>
      <c r="S179">
        <v>81</v>
      </c>
      <c r="T179">
        <v>63</v>
      </c>
      <c r="U179" t="s">
        <v>2179</v>
      </c>
      <c r="V179">
        <v>4</v>
      </c>
      <c r="W179" t="s">
        <v>617</v>
      </c>
      <c r="X179">
        <v>0</v>
      </c>
      <c r="Y179">
        <v>8</v>
      </c>
      <c r="Z179">
        <v>4</v>
      </c>
    </row>
    <row r="180" spans="1:26" x14ac:dyDescent="0.3">
      <c r="A180" t="s">
        <v>1733</v>
      </c>
      <c r="B180" t="s">
        <v>354</v>
      </c>
      <c r="C180">
        <v>1</v>
      </c>
      <c r="D180">
        <v>1</v>
      </c>
      <c r="E180" s="6">
        <v>44639</v>
      </c>
      <c r="F180">
        <v>3202</v>
      </c>
      <c r="G180">
        <v>18</v>
      </c>
      <c r="H180">
        <v>726307468</v>
      </c>
      <c r="I180">
        <v>148</v>
      </c>
      <c r="J180">
        <v>80</v>
      </c>
      <c r="K180">
        <v>226</v>
      </c>
      <c r="L180">
        <v>24</v>
      </c>
      <c r="M180">
        <v>0</v>
      </c>
      <c r="N180">
        <v>170</v>
      </c>
      <c r="P180" t="s">
        <v>27</v>
      </c>
      <c r="Q180" s="3">
        <v>56</v>
      </c>
      <c r="R180" t="s">
        <v>2179</v>
      </c>
      <c r="S180">
        <v>53</v>
      </c>
      <c r="T180">
        <v>64</v>
      </c>
      <c r="U180" t="s">
        <v>2179</v>
      </c>
      <c r="V180">
        <v>11</v>
      </c>
      <c r="W180" t="s">
        <v>617</v>
      </c>
      <c r="X180">
        <v>0</v>
      </c>
      <c r="Y180">
        <v>45</v>
      </c>
      <c r="Z180">
        <v>6</v>
      </c>
    </row>
    <row r="181" spans="1:26" x14ac:dyDescent="0.3">
      <c r="A181" t="s">
        <v>1734</v>
      </c>
      <c r="B181" t="s">
        <v>287</v>
      </c>
      <c r="C181">
        <v>1</v>
      </c>
      <c r="D181">
        <v>1</v>
      </c>
      <c r="E181" s="6">
        <v>42741</v>
      </c>
      <c r="F181">
        <v>32181</v>
      </c>
      <c r="G181">
        <v>10</v>
      </c>
      <c r="H181">
        <v>3562543890</v>
      </c>
      <c r="I181">
        <v>33</v>
      </c>
      <c r="J181">
        <v>0</v>
      </c>
      <c r="K181">
        <v>6808</v>
      </c>
      <c r="L181">
        <v>7</v>
      </c>
      <c r="M181">
        <v>0</v>
      </c>
      <c r="N181">
        <v>96</v>
      </c>
      <c r="O181" t="s">
        <v>30</v>
      </c>
      <c r="P181" t="s">
        <v>39</v>
      </c>
      <c r="Q181" s="3">
        <v>83</v>
      </c>
      <c r="R181" t="s">
        <v>2178</v>
      </c>
      <c r="S181">
        <v>93</v>
      </c>
      <c r="T181">
        <v>65</v>
      </c>
      <c r="U181" t="s">
        <v>2179</v>
      </c>
      <c r="V181">
        <v>58</v>
      </c>
      <c r="W181" t="s">
        <v>2179</v>
      </c>
      <c r="X181">
        <v>0</v>
      </c>
      <c r="Y181">
        <v>9</v>
      </c>
      <c r="Z181">
        <v>8</v>
      </c>
    </row>
    <row r="182" spans="1:26" x14ac:dyDescent="0.3">
      <c r="A182" t="s">
        <v>356</v>
      </c>
      <c r="B182" t="s">
        <v>357</v>
      </c>
      <c r="C182">
        <v>1</v>
      </c>
      <c r="D182">
        <v>1</v>
      </c>
      <c r="E182" s="6">
        <v>41960</v>
      </c>
      <c r="F182">
        <v>7124</v>
      </c>
      <c r="G182">
        <v>18</v>
      </c>
      <c r="H182">
        <v>1131090940</v>
      </c>
      <c r="I182">
        <v>60</v>
      </c>
      <c r="J182">
        <v>20</v>
      </c>
      <c r="K182">
        <v>2</v>
      </c>
      <c r="L182">
        <v>0</v>
      </c>
      <c r="N182">
        <v>120</v>
      </c>
      <c r="O182" t="s">
        <v>64</v>
      </c>
      <c r="P182" t="s">
        <v>27</v>
      </c>
      <c r="Q182" s="3">
        <v>67</v>
      </c>
      <c r="R182" t="s">
        <v>2179</v>
      </c>
      <c r="S182">
        <v>40</v>
      </c>
      <c r="T182">
        <v>52</v>
      </c>
      <c r="U182" t="s">
        <v>2179</v>
      </c>
      <c r="V182">
        <v>86</v>
      </c>
      <c r="W182" t="s">
        <v>2178</v>
      </c>
      <c r="X182">
        <v>0</v>
      </c>
      <c r="Y182">
        <v>12</v>
      </c>
      <c r="Z182">
        <v>4</v>
      </c>
    </row>
    <row r="183" spans="1:26" x14ac:dyDescent="0.3">
      <c r="A183" t="s">
        <v>1735</v>
      </c>
      <c r="B183" t="s">
        <v>359</v>
      </c>
      <c r="C183">
        <v>2</v>
      </c>
      <c r="D183">
        <v>2</v>
      </c>
      <c r="E183" s="6">
        <v>44939</v>
      </c>
      <c r="F183">
        <v>592</v>
      </c>
      <c r="G183">
        <v>14</v>
      </c>
      <c r="H183">
        <v>307370144</v>
      </c>
      <c r="I183">
        <v>11</v>
      </c>
      <c r="J183">
        <v>84</v>
      </c>
      <c r="K183">
        <v>6</v>
      </c>
      <c r="L183">
        <v>1</v>
      </c>
      <c r="M183">
        <v>30</v>
      </c>
      <c r="N183">
        <v>98</v>
      </c>
      <c r="P183" t="s">
        <v>27</v>
      </c>
      <c r="Q183" s="3">
        <v>70</v>
      </c>
      <c r="R183" t="s">
        <v>2179</v>
      </c>
      <c r="S183">
        <v>37</v>
      </c>
      <c r="T183">
        <v>54</v>
      </c>
      <c r="U183" t="s">
        <v>2179</v>
      </c>
      <c r="V183">
        <v>6</v>
      </c>
      <c r="W183" t="s">
        <v>617</v>
      </c>
      <c r="X183">
        <v>0</v>
      </c>
      <c r="Y183">
        <v>9</v>
      </c>
      <c r="Z183">
        <v>8</v>
      </c>
    </row>
    <row r="184" spans="1:26" x14ac:dyDescent="0.3">
      <c r="A184" t="s">
        <v>360</v>
      </c>
      <c r="B184" t="s">
        <v>361</v>
      </c>
      <c r="C184">
        <v>1</v>
      </c>
      <c r="D184">
        <v>1</v>
      </c>
      <c r="E184" s="6">
        <v>33868</v>
      </c>
      <c r="F184">
        <v>36724</v>
      </c>
      <c r="G184">
        <v>7</v>
      </c>
      <c r="H184">
        <v>1271293243</v>
      </c>
      <c r="I184">
        <v>146</v>
      </c>
      <c r="J184">
        <v>72</v>
      </c>
      <c r="K184">
        <v>6807</v>
      </c>
      <c r="L184">
        <v>5</v>
      </c>
      <c r="M184">
        <v>80</v>
      </c>
      <c r="N184">
        <v>92</v>
      </c>
      <c r="O184" t="s">
        <v>73</v>
      </c>
      <c r="P184" t="s">
        <v>27</v>
      </c>
      <c r="Q184" s="3">
        <v>53</v>
      </c>
      <c r="R184" t="s">
        <v>2179</v>
      </c>
      <c r="S184">
        <v>12</v>
      </c>
      <c r="T184">
        <v>34</v>
      </c>
      <c r="U184" t="s">
        <v>617</v>
      </c>
      <c r="V184">
        <v>1</v>
      </c>
      <c r="W184" t="s">
        <v>617</v>
      </c>
      <c r="X184">
        <v>0</v>
      </c>
      <c r="Y184">
        <v>12</v>
      </c>
      <c r="Z184">
        <v>4</v>
      </c>
    </row>
    <row r="185" spans="1:26" x14ac:dyDescent="0.3">
      <c r="A185" t="s">
        <v>1736</v>
      </c>
      <c r="B185" t="s">
        <v>363</v>
      </c>
      <c r="C185">
        <v>1</v>
      </c>
      <c r="D185">
        <v>1</v>
      </c>
      <c r="E185" s="6">
        <v>43756</v>
      </c>
      <c r="F185">
        <v>794</v>
      </c>
      <c r="G185">
        <v>10</v>
      </c>
      <c r="H185">
        <v>265882712</v>
      </c>
      <c r="I185">
        <v>38</v>
      </c>
      <c r="J185">
        <v>25</v>
      </c>
      <c r="K185">
        <v>61</v>
      </c>
      <c r="L185">
        <v>0</v>
      </c>
      <c r="M185">
        <v>263</v>
      </c>
      <c r="N185">
        <v>150</v>
      </c>
      <c r="O185" t="s">
        <v>36</v>
      </c>
      <c r="P185" t="s">
        <v>27</v>
      </c>
      <c r="Q185" s="3">
        <v>34</v>
      </c>
      <c r="R185" t="s">
        <v>617</v>
      </c>
      <c r="S185">
        <v>24</v>
      </c>
      <c r="T185">
        <v>56</v>
      </c>
      <c r="U185" t="s">
        <v>2179</v>
      </c>
      <c r="V185">
        <v>4</v>
      </c>
      <c r="W185" t="s">
        <v>617</v>
      </c>
      <c r="X185">
        <v>0</v>
      </c>
      <c r="Y185">
        <v>11</v>
      </c>
      <c r="Z185">
        <v>3</v>
      </c>
    </row>
    <row r="186" spans="1:26" x14ac:dyDescent="0.3">
      <c r="A186" t="s">
        <v>364</v>
      </c>
      <c r="B186" t="s">
        <v>365</v>
      </c>
      <c r="C186">
        <v>1</v>
      </c>
      <c r="D186">
        <v>1</v>
      </c>
      <c r="E186" s="6">
        <v>42815</v>
      </c>
      <c r="F186">
        <v>13091</v>
      </c>
      <c r="G186">
        <v>17</v>
      </c>
      <c r="H186">
        <v>841749534</v>
      </c>
      <c r="I186">
        <v>61</v>
      </c>
      <c r="J186">
        <v>96</v>
      </c>
      <c r="K186">
        <v>790</v>
      </c>
      <c r="L186">
        <v>2</v>
      </c>
      <c r="M186">
        <v>116</v>
      </c>
      <c r="N186">
        <v>94</v>
      </c>
      <c r="O186" t="s">
        <v>33</v>
      </c>
      <c r="P186" t="s">
        <v>27</v>
      </c>
      <c r="Q186" s="3">
        <v>37</v>
      </c>
      <c r="R186" t="s">
        <v>2179</v>
      </c>
      <c r="S186">
        <v>17</v>
      </c>
      <c r="T186">
        <v>47</v>
      </c>
      <c r="U186" t="s">
        <v>2179</v>
      </c>
      <c r="V186">
        <v>2</v>
      </c>
      <c r="W186" t="s">
        <v>617</v>
      </c>
      <c r="X186">
        <v>46</v>
      </c>
      <c r="Y186">
        <v>11</v>
      </c>
      <c r="Z186">
        <v>3</v>
      </c>
    </row>
    <row r="187" spans="1:26" x14ac:dyDescent="0.3">
      <c r="A187" t="s">
        <v>366</v>
      </c>
      <c r="B187" t="s">
        <v>367</v>
      </c>
      <c r="C187">
        <v>1</v>
      </c>
      <c r="D187">
        <v>1</v>
      </c>
      <c r="E187" s="6">
        <v>45065</v>
      </c>
      <c r="F187">
        <v>67</v>
      </c>
      <c r="G187">
        <v>8</v>
      </c>
      <c r="H187">
        <v>47956378</v>
      </c>
      <c r="I187">
        <v>7</v>
      </c>
      <c r="J187">
        <v>10</v>
      </c>
      <c r="K187">
        <v>0</v>
      </c>
      <c r="L187">
        <v>0</v>
      </c>
      <c r="M187">
        <v>57</v>
      </c>
      <c r="N187">
        <v>90</v>
      </c>
      <c r="O187" t="s">
        <v>100</v>
      </c>
      <c r="P187" t="s">
        <v>39</v>
      </c>
      <c r="Q187" s="3">
        <v>74</v>
      </c>
      <c r="R187" t="s">
        <v>2178</v>
      </c>
      <c r="S187">
        <v>36</v>
      </c>
      <c r="T187">
        <v>63</v>
      </c>
      <c r="U187" t="s">
        <v>2179</v>
      </c>
      <c r="V187">
        <v>26</v>
      </c>
      <c r="W187" t="s">
        <v>617</v>
      </c>
      <c r="X187">
        <v>0</v>
      </c>
      <c r="Y187">
        <v>27</v>
      </c>
      <c r="Z187">
        <v>5</v>
      </c>
    </row>
    <row r="188" spans="1:26" x14ac:dyDescent="0.3">
      <c r="A188" t="s">
        <v>368</v>
      </c>
      <c r="B188" t="s">
        <v>369</v>
      </c>
      <c r="C188">
        <v>1</v>
      </c>
      <c r="D188">
        <v>1</v>
      </c>
      <c r="E188" s="6">
        <v>42602</v>
      </c>
      <c r="F188">
        <v>21574</v>
      </c>
      <c r="G188">
        <v>30</v>
      </c>
      <c r="H188">
        <v>806397070</v>
      </c>
      <c r="I188">
        <v>112</v>
      </c>
      <c r="J188">
        <v>68</v>
      </c>
      <c r="K188">
        <v>266</v>
      </c>
      <c r="L188">
        <v>1</v>
      </c>
      <c r="M188">
        <v>39</v>
      </c>
      <c r="N188">
        <v>160</v>
      </c>
      <c r="O188" t="s">
        <v>36</v>
      </c>
      <c r="P188" t="s">
        <v>27</v>
      </c>
      <c r="Q188" s="3">
        <v>54</v>
      </c>
      <c r="R188" t="s">
        <v>2179</v>
      </c>
      <c r="S188">
        <v>54</v>
      </c>
      <c r="T188">
        <v>55</v>
      </c>
      <c r="U188" t="s">
        <v>2179</v>
      </c>
      <c r="V188">
        <v>67</v>
      </c>
      <c r="W188" t="s">
        <v>2179</v>
      </c>
      <c r="X188">
        <v>0</v>
      </c>
      <c r="Y188">
        <v>42</v>
      </c>
      <c r="Z188">
        <v>11</v>
      </c>
    </row>
    <row r="189" spans="1:26" x14ac:dyDescent="0.3">
      <c r="A189" t="s">
        <v>370</v>
      </c>
      <c r="B189" t="s">
        <v>163</v>
      </c>
      <c r="C189">
        <v>1</v>
      </c>
      <c r="D189">
        <v>1</v>
      </c>
      <c r="E189" s="6">
        <v>43707</v>
      </c>
      <c r="F189">
        <v>19664</v>
      </c>
      <c r="G189">
        <v>16</v>
      </c>
      <c r="H189">
        <v>2132335812</v>
      </c>
      <c r="I189">
        <v>391</v>
      </c>
      <c r="J189">
        <v>73</v>
      </c>
      <c r="K189">
        <v>633</v>
      </c>
      <c r="L189">
        <v>3</v>
      </c>
      <c r="M189">
        <v>37</v>
      </c>
      <c r="N189">
        <v>120</v>
      </c>
      <c r="P189" t="s">
        <v>27</v>
      </c>
      <c r="Q189" s="3">
        <v>70</v>
      </c>
      <c r="R189" t="s">
        <v>2179</v>
      </c>
      <c r="S189">
        <v>59</v>
      </c>
      <c r="T189">
        <v>75</v>
      </c>
      <c r="U189" t="s">
        <v>2178</v>
      </c>
      <c r="V189">
        <v>24</v>
      </c>
      <c r="W189" t="s">
        <v>617</v>
      </c>
      <c r="X189">
        <v>0</v>
      </c>
      <c r="Y189">
        <v>9</v>
      </c>
      <c r="Z189">
        <v>4</v>
      </c>
    </row>
    <row r="190" spans="1:26" x14ac:dyDescent="0.3">
      <c r="A190" t="s">
        <v>371</v>
      </c>
      <c r="B190" t="s">
        <v>315</v>
      </c>
      <c r="C190">
        <v>1</v>
      </c>
      <c r="D190">
        <v>1</v>
      </c>
      <c r="E190" s="6">
        <v>40179</v>
      </c>
      <c r="F190">
        <v>21106</v>
      </c>
      <c r="G190">
        <v>13</v>
      </c>
      <c r="H190">
        <v>1641426668</v>
      </c>
      <c r="I190">
        <v>82</v>
      </c>
      <c r="J190">
        <v>0</v>
      </c>
      <c r="K190">
        <v>2946</v>
      </c>
      <c r="L190">
        <v>0</v>
      </c>
      <c r="M190">
        <v>0</v>
      </c>
      <c r="N190">
        <v>109</v>
      </c>
      <c r="O190" t="s">
        <v>33</v>
      </c>
      <c r="P190" t="s">
        <v>27</v>
      </c>
      <c r="Q190" s="3">
        <v>63</v>
      </c>
      <c r="R190" t="s">
        <v>2179</v>
      </c>
      <c r="S190">
        <v>46</v>
      </c>
      <c r="T190">
        <v>85</v>
      </c>
      <c r="U190" t="s">
        <v>2178</v>
      </c>
      <c r="V190">
        <v>1</v>
      </c>
      <c r="W190" t="s">
        <v>617</v>
      </c>
      <c r="X190">
        <v>0</v>
      </c>
      <c r="Y190">
        <v>9</v>
      </c>
      <c r="Z190">
        <v>5</v>
      </c>
    </row>
    <row r="191" spans="1:26" x14ac:dyDescent="0.3">
      <c r="A191" t="s">
        <v>372</v>
      </c>
      <c r="B191" t="s">
        <v>373</v>
      </c>
      <c r="C191">
        <v>1</v>
      </c>
      <c r="D191">
        <v>1</v>
      </c>
      <c r="E191" s="6">
        <v>41530</v>
      </c>
      <c r="F191">
        <v>23804</v>
      </c>
      <c r="G191">
        <v>31</v>
      </c>
      <c r="H191">
        <v>2135158446</v>
      </c>
      <c r="I191">
        <v>187</v>
      </c>
      <c r="J191">
        <v>99</v>
      </c>
      <c r="K191">
        <v>4623</v>
      </c>
      <c r="L191">
        <v>1</v>
      </c>
      <c r="M191">
        <v>0</v>
      </c>
      <c r="N191">
        <v>129</v>
      </c>
      <c r="O191" t="s">
        <v>100</v>
      </c>
      <c r="P191" t="s">
        <v>39</v>
      </c>
      <c r="Q191" s="3">
        <v>57</v>
      </c>
      <c r="R191" t="s">
        <v>2179</v>
      </c>
      <c r="S191">
        <v>41</v>
      </c>
      <c r="T191">
        <v>66</v>
      </c>
      <c r="U191" t="s">
        <v>2179</v>
      </c>
      <c r="V191">
        <v>63</v>
      </c>
      <c r="W191" t="s">
        <v>2179</v>
      </c>
      <c r="X191">
        <v>0</v>
      </c>
      <c r="Y191">
        <v>12</v>
      </c>
      <c r="Z191">
        <v>5</v>
      </c>
    </row>
    <row r="192" spans="1:26" x14ac:dyDescent="0.3">
      <c r="A192" t="s">
        <v>374</v>
      </c>
      <c r="B192" t="s">
        <v>375</v>
      </c>
      <c r="C192">
        <v>2</v>
      </c>
      <c r="D192">
        <v>2</v>
      </c>
      <c r="E192" s="6">
        <v>44911</v>
      </c>
      <c r="F192">
        <v>849</v>
      </c>
      <c r="G192">
        <v>22</v>
      </c>
      <c r="H192">
        <v>367316268</v>
      </c>
      <c r="I192">
        <v>27</v>
      </c>
      <c r="J192">
        <v>129</v>
      </c>
      <c r="K192">
        <v>21</v>
      </c>
      <c r="L192">
        <v>7</v>
      </c>
      <c r="M192">
        <v>111</v>
      </c>
      <c r="N192">
        <v>157</v>
      </c>
      <c r="O192" t="s">
        <v>73</v>
      </c>
      <c r="P192" t="s">
        <v>27</v>
      </c>
      <c r="Q192" s="3">
        <v>54</v>
      </c>
      <c r="R192" t="s">
        <v>2179</v>
      </c>
      <c r="S192">
        <v>75</v>
      </c>
      <c r="T192">
        <v>60</v>
      </c>
      <c r="U192" t="s">
        <v>2179</v>
      </c>
      <c r="V192">
        <v>30</v>
      </c>
      <c r="W192" t="s">
        <v>617</v>
      </c>
      <c r="X192">
        <v>0</v>
      </c>
      <c r="Y192">
        <v>7</v>
      </c>
      <c r="Z192">
        <v>5</v>
      </c>
    </row>
    <row r="193" spans="1:26" x14ac:dyDescent="0.3">
      <c r="A193" t="s">
        <v>1737</v>
      </c>
      <c r="B193" t="s">
        <v>35</v>
      </c>
      <c r="C193">
        <v>1</v>
      </c>
      <c r="D193">
        <v>1</v>
      </c>
      <c r="E193" s="6">
        <v>44295</v>
      </c>
      <c r="F193">
        <v>2619</v>
      </c>
      <c r="G193">
        <v>12</v>
      </c>
      <c r="H193">
        <v>350381515</v>
      </c>
      <c r="I193">
        <v>47</v>
      </c>
      <c r="J193">
        <v>90</v>
      </c>
      <c r="K193">
        <v>1</v>
      </c>
      <c r="L193">
        <v>0</v>
      </c>
      <c r="M193">
        <v>7</v>
      </c>
      <c r="N193">
        <v>130</v>
      </c>
      <c r="O193" t="s">
        <v>53</v>
      </c>
      <c r="P193" t="s">
        <v>27</v>
      </c>
      <c r="Q193" s="3">
        <v>63</v>
      </c>
      <c r="R193" t="s">
        <v>2179</v>
      </c>
      <c r="S193">
        <v>49</v>
      </c>
      <c r="T193">
        <v>73</v>
      </c>
      <c r="U193" t="s">
        <v>2178</v>
      </c>
      <c r="V193">
        <v>5</v>
      </c>
      <c r="W193" t="s">
        <v>617</v>
      </c>
      <c r="X193">
        <v>0</v>
      </c>
      <c r="Y193">
        <v>9</v>
      </c>
      <c r="Z193">
        <v>3</v>
      </c>
    </row>
    <row r="194" spans="1:26" x14ac:dyDescent="0.3">
      <c r="A194" t="s">
        <v>377</v>
      </c>
      <c r="B194" t="s">
        <v>38</v>
      </c>
      <c r="C194">
        <v>1</v>
      </c>
      <c r="D194">
        <v>1</v>
      </c>
      <c r="E194" s="6">
        <v>44687</v>
      </c>
      <c r="F194">
        <v>9037</v>
      </c>
      <c r="G194">
        <v>42</v>
      </c>
      <c r="H194">
        <v>1264310836</v>
      </c>
      <c r="I194">
        <v>124</v>
      </c>
      <c r="J194">
        <v>133</v>
      </c>
      <c r="K194">
        <v>139</v>
      </c>
      <c r="L194">
        <v>14</v>
      </c>
      <c r="M194">
        <v>166</v>
      </c>
      <c r="N194">
        <v>107</v>
      </c>
      <c r="O194" t="s">
        <v>33</v>
      </c>
      <c r="P194" t="s">
        <v>39</v>
      </c>
      <c r="Q194" s="3">
        <v>65</v>
      </c>
      <c r="R194" t="s">
        <v>2179</v>
      </c>
      <c r="S194">
        <v>19</v>
      </c>
      <c r="T194">
        <v>72</v>
      </c>
      <c r="U194" t="s">
        <v>2178</v>
      </c>
      <c r="V194">
        <v>10</v>
      </c>
      <c r="W194" t="s">
        <v>617</v>
      </c>
      <c r="X194">
        <v>0</v>
      </c>
      <c r="Y194">
        <v>13</v>
      </c>
      <c r="Z194">
        <v>25</v>
      </c>
    </row>
    <row r="195" spans="1:26" x14ac:dyDescent="0.3">
      <c r="A195" t="s">
        <v>1738</v>
      </c>
      <c r="B195" t="s">
        <v>35</v>
      </c>
      <c r="C195">
        <v>1</v>
      </c>
      <c r="D195">
        <v>1</v>
      </c>
      <c r="E195" s="6">
        <v>45114</v>
      </c>
      <c r="F195">
        <v>86</v>
      </c>
      <c r="G195">
        <v>11</v>
      </c>
      <c r="H195">
        <v>30343206</v>
      </c>
      <c r="I195">
        <v>3</v>
      </c>
      <c r="J195">
        <v>33</v>
      </c>
      <c r="K195">
        <v>3</v>
      </c>
      <c r="L195">
        <v>0</v>
      </c>
      <c r="M195">
        <v>1</v>
      </c>
      <c r="N195">
        <v>146</v>
      </c>
      <c r="O195" t="s">
        <v>26</v>
      </c>
      <c r="P195" t="s">
        <v>39</v>
      </c>
      <c r="Q195" s="3">
        <v>50</v>
      </c>
      <c r="R195" t="s">
        <v>2179</v>
      </c>
      <c r="S195">
        <v>67</v>
      </c>
      <c r="T195">
        <v>89</v>
      </c>
      <c r="U195" t="s">
        <v>2178</v>
      </c>
      <c r="V195">
        <v>0</v>
      </c>
      <c r="W195" t="s">
        <v>617</v>
      </c>
      <c r="X195">
        <v>0</v>
      </c>
      <c r="Y195">
        <v>19</v>
      </c>
      <c r="Z195">
        <v>8</v>
      </c>
    </row>
    <row r="196" spans="1:26" x14ac:dyDescent="0.3">
      <c r="A196" t="s">
        <v>1739</v>
      </c>
      <c r="B196" t="s">
        <v>380</v>
      </c>
      <c r="C196">
        <v>1</v>
      </c>
      <c r="D196">
        <v>1</v>
      </c>
      <c r="E196" s="6">
        <v>43871</v>
      </c>
      <c r="F196">
        <v>1788</v>
      </c>
      <c r="G196">
        <v>14</v>
      </c>
      <c r="H196">
        <v>405136812</v>
      </c>
      <c r="I196">
        <v>1</v>
      </c>
      <c r="J196">
        <v>50</v>
      </c>
      <c r="K196">
        <v>19</v>
      </c>
      <c r="L196">
        <v>0</v>
      </c>
      <c r="M196">
        <v>19</v>
      </c>
      <c r="N196">
        <v>139</v>
      </c>
      <c r="O196" t="s">
        <v>36</v>
      </c>
      <c r="P196" t="s">
        <v>39</v>
      </c>
      <c r="Q196" s="3">
        <v>48</v>
      </c>
      <c r="R196" t="s">
        <v>2179</v>
      </c>
      <c r="S196">
        <v>37</v>
      </c>
      <c r="T196">
        <v>41</v>
      </c>
      <c r="U196" t="s">
        <v>2179</v>
      </c>
      <c r="V196">
        <v>32</v>
      </c>
      <c r="W196" t="s">
        <v>617</v>
      </c>
      <c r="X196">
        <v>0</v>
      </c>
      <c r="Y196">
        <v>10</v>
      </c>
      <c r="Z196">
        <v>10</v>
      </c>
    </row>
    <row r="197" spans="1:26" x14ac:dyDescent="0.3">
      <c r="A197" t="s">
        <v>381</v>
      </c>
      <c r="B197" t="s">
        <v>382</v>
      </c>
      <c r="C197">
        <v>1</v>
      </c>
      <c r="D197">
        <v>1</v>
      </c>
      <c r="E197" s="6">
        <v>25020</v>
      </c>
      <c r="F197">
        <v>15890</v>
      </c>
      <c r="G197">
        <v>14</v>
      </c>
      <c r="H197">
        <v>1145727611</v>
      </c>
      <c r="I197">
        <v>71</v>
      </c>
      <c r="J197">
        <v>37</v>
      </c>
      <c r="K197">
        <v>653</v>
      </c>
      <c r="L197">
        <v>0</v>
      </c>
      <c r="M197">
        <v>167</v>
      </c>
      <c r="N197">
        <v>116</v>
      </c>
      <c r="P197" t="s">
        <v>27</v>
      </c>
      <c r="Q197" s="3">
        <v>74</v>
      </c>
      <c r="R197" t="s">
        <v>2178</v>
      </c>
      <c r="S197">
        <v>76</v>
      </c>
      <c r="T197">
        <v>70</v>
      </c>
      <c r="U197" t="s">
        <v>2179</v>
      </c>
      <c r="V197">
        <v>7</v>
      </c>
      <c r="W197" t="s">
        <v>617</v>
      </c>
      <c r="X197">
        <v>0</v>
      </c>
      <c r="Y197">
        <v>13</v>
      </c>
      <c r="Z197">
        <v>3</v>
      </c>
    </row>
    <row r="198" spans="1:26" x14ac:dyDescent="0.3">
      <c r="A198" t="s">
        <v>1740</v>
      </c>
      <c r="B198" t="s">
        <v>384</v>
      </c>
      <c r="C198">
        <v>1</v>
      </c>
      <c r="D198">
        <v>1</v>
      </c>
      <c r="E198" s="6">
        <v>40379</v>
      </c>
      <c r="F198">
        <v>492</v>
      </c>
      <c r="G198">
        <v>36</v>
      </c>
      <c r="H198">
        <v>540654286</v>
      </c>
      <c r="I198">
        <v>4</v>
      </c>
      <c r="J198">
        <v>3</v>
      </c>
      <c r="K198">
        <v>19</v>
      </c>
      <c r="L198">
        <v>0</v>
      </c>
      <c r="M198">
        <v>0</v>
      </c>
      <c r="N198">
        <v>95</v>
      </c>
      <c r="O198" t="s">
        <v>53</v>
      </c>
      <c r="P198" t="s">
        <v>39</v>
      </c>
      <c r="Q198" s="3">
        <v>84</v>
      </c>
      <c r="R198" t="s">
        <v>2178</v>
      </c>
      <c r="S198">
        <v>52</v>
      </c>
      <c r="T198">
        <v>77</v>
      </c>
      <c r="U198" t="s">
        <v>2178</v>
      </c>
      <c r="V198">
        <v>12</v>
      </c>
      <c r="W198" t="s">
        <v>617</v>
      </c>
      <c r="X198">
        <v>0</v>
      </c>
      <c r="Y198">
        <v>7</v>
      </c>
      <c r="Z198">
        <v>4</v>
      </c>
    </row>
    <row r="199" spans="1:26" x14ac:dyDescent="0.3">
      <c r="A199" t="s">
        <v>1741</v>
      </c>
      <c r="B199" t="s">
        <v>386</v>
      </c>
      <c r="C199">
        <v>4</v>
      </c>
      <c r="D199" t="s">
        <v>1661</v>
      </c>
      <c r="E199" s="6">
        <v>45085</v>
      </c>
      <c r="F199">
        <v>773</v>
      </c>
      <c r="G199">
        <v>33</v>
      </c>
      <c r="H199">
        <v>57312735</v>
      </c>
      <c r="I199">
        <v>20</v>
      </c>
      <c r="J199">
        <v>46</v>
      </c>
      <c r="K199">
        <v>21</v>
      </c>
      <c r="L199">
        <v>8</v>
      </c>
      <c r="M199">
        <v>99</v>
      </c>
      <c r="N199">
        <v>170</v>
      </c>
      <c r="O199" t="s">
        <v>64</v>
      </c>
      <c r="P199" t="s">
        <v>39</v>
      </c>
      <c r="Q199" s="3">
        <v>62</v>
      </c>
      <c r="R199" t="s">
        <v>2179</v>
      </c>
      <c r="S199">
        <v>55</v>
      </c>
      <c r="T199">
        <v>80</v>
      </c>
      <c r="U199" t="s">
        <v>2178</v>
      </c>
      <c r="V199">
        <v>15</v>
      </c>
      <c r="W199" t="s">
        <v>617</v>
      </c>
      <c r="X199">
        <v>0</v>
      </c>
      <c r="Y199">
        <v>37</v>
      </c>
      <c r="Z199">
        <v>7</v>
      </c>
    </row>
    <row r="200" spans="1:26" x14ac:dyDescent="0.3">
      <c r="A200" t="s">
        <v>387</v>
      </c>
      <c r="B200" t="s">
        <v>1649</v>
      </c>
      <c r="C200">
        <v>1</v>
      </c>
      <c r="D200">
        <v>1</v>
      </c>
      <c r="E200" s="6">
        <v>44914</v>
      </c>
      <c r="F200">
        <v>1154</v>
      </c>
      <c r="G200">
        <v>22</v>
      </c>
      <c r="H200">
        <v>397582059</v>
      </c>
      <c r="I200">
        <v>28</v>
      </c>
      <c r="J200">
        <v>125</v>
      </c>
      <c r="K200">
        <v>11</v>
      </c>
      <c r="L200">
        <v>1</v>
      </c>
      <c r="M200">
        <v>51</v>
      </c>
      <c r="N200">
        <v>134</v>
      </c>
      <c r="O200" t="s">
        <v>53</v>
      </c>
      <c r="P200" t="s">
        <v>39</v>
      </c>
      <c r="Q200" s="3">
        <v>81</v>
      </c>
      <c r="R200" t="s">
        <v>2178</v>
      </c>
      <c r="S200">
        <v>18</v>
      </c>
      <c r="T200">
        <v>64</v>
      </c>
      <c r="U200" t="s">
        <v>2179</v>
      </c>
      <c r="V200">
        <v>3</v>
      </c>
      <c r="W200" t="s">
        <v>617</v>
      </c>
      <c r="X200">
        <v>0</v>
      </c>
      <c r="Y200">
        <v>10</v>
      </c>
      <c r="Z200">
        <v>11</v>
      </c>
    </row>
    <row r="201" spans="1:26" x14ac:dyDescent="0.3">
      <c r="A201" t="s">
        <v>388</v>
      </c>
      <c r="B201" t="s">
        <v>1742</v>
      </c>
      <c r="C201">
        <v>1</v>
      </c>
      <c r="D201">
        <v>1</v>
      </c>
      <c r="E201" s="6">
        <v>30974</v>
      </c>
      <c r="F201">
        <v>44927</v>
      </c>
      <c r="G201">
        <v>17</v>
      </c>
      <c r="H201">
        <v>1479115056</v>
      </c>
      <c r="I201">
        <v>34</v>
      </c>
      <c r="J201">
        <v>0</v>
      </c>
      <c r="K201">
        <v>5108</v>
      </c>
      <c r="L201">
        <v>6</v>
      </c>
      <c r="M201">
        <v>0</v>
      </c>
      <c r="N201">
        <v>84</v>
      </c>
      <c r="O201" t="s">
        <v>53</v>
      </c>
      <c r="P201" t="s">
        <v>39</v>
      </c>
      <c r="Q201" s="3">
        <v>57</v>
      </c>
      <c r="R201" t="s">
        <v>2179</v>
      </c>
      <c r="S201">
        <v>86</v>
      </c>
      <c r="T201">
        <v>90</v>
      </c>
      <c r="U201" t="s">
        <v>2178</v>
      </c>
      <c r="V201">
        <v>2</v>
      </c>
      <c r="W201" t="s">
        <v>617</v>
      </c>
      <c r="X201">
        <v>0</v>
      </c>
      <c r="Y201">
        <v>9</v>
      </c>
      <c r="Z201">
        <v>5</v>
      </c>
    </row>
    <row r="202" spans="1:26" x14ac:dyDescent="0.3">
      <c r="A202" t="s">
        <v>1743</v>
      </c>
      <c r="B202" t="s">
        <v>391</v>
      </c>
      <c r="C202">
        <v>4</v>
      </c>
      <c r="D202" t="s">
        <v>1661</v>
      </c>
      <c r="E202" s="6">
        <v>45079</v>
      </c>
      <c r="F202">
        <v>551</v>
      </c>
      <c r="G202">
        <v>4</v>
      </c>
      <c r="H202">
        <v>86773632</v>
      </c>
      <c r="I202">
        <v>13</v>
      </c>
      <c r="J202">
        <v>46</v>
      </c>
      <c r="K202">
        <v>20</v>
      </c>
      <c r="L202">
        <v>1</v>
      </c>
      <c r="M202">
        <v>10</v>
      </c>
      <c r="N202">
        <v>146</v>
      </c>
      <c r="O202" t="s">
        <v>26</v>
      </c>
      <c r="P202" t="s">
        <v>39</v>
      </c>
      <c r="Q202" s="3">
        <v>61</v>
      </c>
      <c r="R202" t="s">
        <v>2179</v>
      </c>
      <c r="S202">
        <v>20</v>
      </c>
      <c r="T202">
        <v>48</v>
      </c>
      <c r="U202" t="s">
        <v>2179</v>
      </c>
      <c r="V202">
        <v>21</v>
      </c>
      <c r="W202" t="s">
        <v>617</v>
      </c>
      <c r="X202">
        <v>0</v>
      </c>
      <c r="Y202">
        <v>12</v>
      </c>
      <c r="Z202">
        <v>6</v>
      </c>
    </row>
    <row r="203" spans="1:26" x14ac:dyDescent="0.3">
      <c r="A203" t="s">
        <v>1744</v>
      </c>
      <c r="B203" t="s">
        <v>1745</v>
      </c>
      <c r="C203">
        <v>5</v>
      </c>
      <c r="D203" t="s">
        <v>1661</v>
      </c>
      <c r="E203" s="6">
        <v>45047</v>
      </c>
      <c r="F203">
        <v>577</v>
      </c>
      <c r="G203">
        <v>14</v>
      </c>
      <c r="H203">
        <v>133753727</v>
      </c>
      <c r="I203">
        <v>22</v>
      </c>
      <c r="J203">
        <v>18</v>
      </c>
      <c r="K203">
        <v>15</v>
      </c>
      <c r="L203">
        <v>1</v>
      </c>
      <c r="M203">
        <v>0</v>
      </c>
      <c r="N203">
        <v>74</v>
      </c>
      <c r="O203" t="s">
        <v>131</v>
      </c>
      <c r="P203" t="s">
        <v>39</v>
      </c>
      <c r="Q203" s="3">
        <v>53</v>
      </c>
      <c r="R203" t="s">
        <v>2179</v>
      </c>
      <c r="S203">
        <v>24</v>
      </c>
      <c r="T203">
        <v>67</v>
      </c>
      <c r="U203" t="s">
        <v>2179</v>
      </c>
      <c r="V203">
        <v>11</v>
      </c>
      <c r="W203" t="s">
        <v>617</v>
      </c>
      <c r="X203">
        <v>0</v>
      </c>
      <c r="Y203">
        <v>10</v>
      </c>
      <c r="Z203">
        <v>28</v>
      </c>
    </row>
    <row r="204" spans="1:26" x14ac:dyDescent="0.3">
      <c r="A204" t="s">
        <v>1746</v>
      </c>
      <c r="B204" t="s">
        <v>395</v>
      </c>
      <c r="C204">
        <v>1</v>
      </c>
      <c r="D204">
        <v>1</v>
      </c>
      <c r="E204" s="6">
        <v>45057</v>
      </c>
      <c r="F204">
        <v>955</v>
      </c>
      <c r="G204">
        <v>29</v>
      </c>
      <c r="H204">
        <v>123124076</v>
      </c>
      <c r="I204">
        <v>37</v>
      </c>
      <c r="J204">
        <v>50</v>
      </c>
      <c r="K204">
        <v>79</v>
      </c>
      <c r="L204">
        <v>11</v>
      </c>
      <c r="M204">
        <v>31</v>
      </c>
      <c r="N204">
        <v>144</v>
      </c>
      <c r="O204" t="s">
        <v>26</v>
      </c>
      <c r="P204" t="s">
        <v>27</v>
      </c>
      <c r="Q204" s="3">
        <v>75</v>
      </c>
      <c r="R204" t="s">
        <v>2178</v>
      </c>
      <c r="S204">
        <v>35</v>
      </c>
      <c r="T204">
        <v>48</v>
      </c>
      <c r="U204" t="s">
        <v>2179</v>
      </c>
      <c r="V204">
        <v>84</v>
      </c>
      <c r="W204" t="s">
        <v>2178</v>
      </c>
      <c r="X204">
        <v>0</v>
      </c>
      <c r="Y204">
        <v>10</v>
      </c>
      <c r="Z204">
        <v>12</v>
      </c>
    </row>
    <row r="205" spans="1:26" x14ac:dyDescent="0.3">
      <c r="A205" t="s">
        <v>1747</v>
      </c>
      <c r="B205" t="s">
        <v>397</v>
      </c>
      <c r="C205">
        <v>3</v>
      </c>
      <c r="D205">
        <v>3</v>
      </c>
      <c r="E205" s="6">
        <v>44889</v>
      </c>
      <c r="F205">
        <v>995</v>
      </c>
      <c r="G205">
        <v>19</v>
      </c>
      <c r="H205">
        <v>463564958</v>
      </c>
      <c r="I205">
        <v>12</v>
      </c>
      <c r="J205">
        <v>117</v>
      </c>
      <c r="K205">
        <v>9</v>
      </c>
      <c r="L205">
        <v>5</v>
      </c>
      <c r="M205">
        <v>3</v>
      </c>
      <c r="N205">
        <v>136</v>
      </c>
      <c r="O205" t="s">
        <v>26</v>
      </c>
      <c r="P205" t="s">
        <v>39</v>
      </c>
      <c r="Q205" s="3">
        <v>77</v>
      </c>
      <c r="R205" t="s">
        <v>2178</v>
      </c>
      <c r="S205">
        <v>79</v>
      </c>
      <c r="T205">
        <v>73</v>
      </c>
      <c r="U205" t="s">
        <v>2178</v>
      </c>
      <c r="V205">
        <v>15</v>
      </c>
      <c r="W205" t="s">
        <v>617</v>
      </c>
      <c r="X205">
        <v>0</v>
      </c>
      <c r="Y205">
        <v>27</v>
      </c>
      <c r="Z205">
        <v>10</v>
      </c>
    </row>
    <row r="206" spans="1:26" x14ac:dyDescent="0.3">
      <c r="A206" t="s">
        <v>398</v>
      </c>
      <c r="B206" t="s">
        <v>399</v>
      </c>
      <c r="C206">
        <v>3</v>
      </c>
      <c r="D206">
        <v>3</v>
      </c>
      <c r="E206" s="6">
        <v>45061</v>
      </c>
      <c r="F206">
        <v>178</v>
      </c>
      <c r="G206">
        <v>6</v>
      </c>
      <c r="H206">
        <v>64533040</v>
      </c>
      <c r="I206">
        <v>6</v>
      </c>
      <c r="J206">
        <v>71</v>
      </c>
      <c r="K206">
        <v>1</v>
      </c>
      <c r="L206">
        <v>0</v>
      </c>
      <c r="M206">
        <v>31</v>
      </c>
      <c r="N206">
        <v>100</v>
      </c>
      <c r="O206" t="s">
        <v>100</v>
      </c>
      <c r="P206" t="s">
        <v>27</v>
      </c>
      <c r="Q206" s="3">
        <v>56</v>
      </c>
      <c r="R206" t="s">
        <v>2179</v>
      </c>
      <c r="S206">
        <v>53</v>
      </c>
      <c r="T206">
        <v>55</v>
      </c>
      <c r="U206" t="s">
        <v>2179</v>
      </c>
      <c r="V206">
        <v>53</v>
      </c>
      <c r="W206" t="s">
        <v>2179</v>
      </c>
      <c r="X206">
        <v>0</v>
      </c>
      <c r="Y206">
        <v>12</v>
      </c>
      <c r="Z206">
        <v>4</v>
      </c>
    </row>
    <row r="207" spans="1:26" x14ac:dyDescent="0.3">
      <c r="A207" t="s">
        <v>400</v>
      </c>
      <c r="B207" t="s">
        <v>401</v>
      </c>
      <c r="C207">
        <v>1</v>
      </c>
      <c r="D207">
        <v>1</v>
      </c>
      <c r="E207" s="6">
        <v>45079</v>
      </c>
      <c r="F207">
        <v>290</v>
      </c>
      <c r="G207">
        <v>19</v>
      </c>
      <c r="H207">
        <v>65496046</v>
      </c>
      <c r="I207">
        <v>9</v>
      </c>
      <c r="J207">
        <v>101</v>
      </c>
      <c r="K207">
        <v>5</v>
      </c>
      <c r="L207">
        <v>0</v>
      </c>
      <c r="M207">
        <v>73</v>
      </c>
      <c r="N207">
        <v>105</v>
      </c>
      <c r="O207" t="s">
        <v>33</v>
      </c>
      <c r="P207" t="s">
        <v>39</v>
      </c>
      <c r="Q207" s="3">
        <v>89</v>
      </c>
      <c r="R207" t="s">
        <v>2178</v>
      </c>
      <c r="S207">
        <v>67</v>
      </c>
      <c r="T207">
        <v>78</v>
      </c>
      <c r="U207" t="s">
        <v>2178</v>
      </c>
      <c r="V207">
        <v>9</v>
      </c>
      <c r="W207" t="s">
        <v>617</v>
      </c>
      <c r="X207">
        <v>0</v>
      </c>
      <c r="Y207">
        <v>7</v>
      </c>
      <c r="Z207">
        <v>33</v>
      </c>
    </row>
    <row r="208" spans="1:26" x14ac:dyDescent="0.3">
      <c r="A208" t="s">
        <v>402</v>
      </c>
      <c r="B208" t="s">
        <v>35</v>
      </c>
      <c r="C208">
        <v>1</v>
      </c>
      <c r="D208">
        <v>1</v>
      </c>
      <c r="E208" s="6">
        <v>45072</v>
      </c>
      <c r="F208">
        <v>547</v>
      </c>
      <c r="G208">
        <v>0</v>
      </c>
      <c r="H208">
        <v>68616963</v>
      </c>
      <c r="I208">
        <v>15</v>
      </c>
      <c r="J208">
        <v>15</v>
      </c>
      <c r="K208">
        <v>6</v>
      </c>
      <c r="L208">
        <v>0</v>
      </c>
      <c r="M208">
        <v>0</v>
      </c>
      <c r="N208">
        <v>106</v>
      </c>
      <c r="O208" t="s">
        <v>33</v>
      </c>
      <c r="P208" t="s">
        <v>27</v>
      </c>
      <c r="Q208" s="3">
        <v>67</v>
      </c>
      <c r="R208" t="s">
        <v>2179</v>
      </c>
      <c r="S208">
        <v>24</v>
      </c>
      <c r="T208">
        <v>78</v>
      </c>
      <c r="U208" t="s">
        <v>2178</v>
      </c>
      <c r="V208">
        <v>15</v>
      </c>
      <c r="W208" t="s">
        <v>617</v>
      </c>
      <c r="X208">
        <v>0</v>
      </c>
      <c r="Y208">
        <v>30</v>
      </c>
      <c r="Z208">
        <v>4</v>
      </c>
    </row>
    <row r="209" spans="1:26" x14ac:dyDescent="0.3">
      <c r="A209" t="s">
        <v>403</v>
      </c>
      <c r="B209" t="s">
        <v>404</v>
      </c>
      <c r="C209">
        <v>2</v>
      </c>
      <c r="D209">
        <v>2</v>
      </c>
      <c r="E209" s="6">
        <v>45015</v>
      </c>
      <c r="F209">
        <v>681</v>
      </c>
      <c r="G209">
        <v>10</v>
      </c>
      <c r="H209">
        <v>161460990</v>
      </c>
      <c r="I209">
        <v>15</v>
      </c>
      <c r="J209">
        <v>92</v>
      </c>
      <c r="K209">
        <v>21</v>
      </c>
      <c r="L209">
        <v>2</v>
      </c>
      <c r="M209">
        <v>26</v>
      </c>
      <c r="N209">
        <v>132</v>
      </c>
      <c r="O209" t="s">
        <v>50</v>
      </c>
      <c r="P209" t="s">
        <v>27</v>
      </c>
      <c r="Q209" s="3">
        <v>85</v>
      </c>
      <c r="R209" t="s">
        <v>2178</v>
      </c>
      <c r="S209">
        <v>53</v>
      </c>
      <c r="T209">
        <v>68</v>
      </c>
      <c r="U209" t="s">
        <v>2179</v>
      </c>
      <c r="V209">
        <v>40</v>
      </c>
      <c r="W209" t="s">
        <v>2179</v>
      </c>
      <c r="X209">
        <v>0</v>
      </c>
      <c r="Y209">
        <v>9</v>
      </c>
      <c r="Z209">
        <v>4</v>
      </c>
    </row>
    <row r="210" spans="1:26" x14ac:dyDescent="0.3">
      <c r="A210" t="s">
        <v>1748</v>
      </c>
      <c r="B210" t="s">
        <v>406</v>
      </c>
      <c r="C210">
        <v>2</v>
      </c>
      <c r="D210">
        <v>2</v>
      </c>
      <c r="E210" s="6">
        <v>45079</v>
      </c>
      <c r="F210">
        <v>332</v>
      </c>
      <c r="G210">
        <v>5</v>
      </c>
      <c r="H210">
        <v>70106975</v>
      </c>
      <c r="I210">
        <v>18</v>
      </c>
      <c r="J210">
        <v>41</v>
      </c>
      <c r="K210">
        <v>5</v>
      </c>
      <c r="L210">
        <v>0</v>
      </c>
      <c r="M210">
        <v>19</v>
      </c>
      <c r="N210">
        <v>120</v>
      </c>
      <c r="O210" t="s">
        <v>36</v>
      </c>
      <c r="P210" t="s">
        <v>27</v>
      </c>
      <c r="Q210" s="3">
        <v>78</v>
      </c>
      <c r="R210" t="s">
        <v>2178</v>
      </c>
      <c r="S210">
        <v>5</v>
      </c>
      <c r="T210">
        <v>30</v>
      </c>
      <c r="U210" t="s">
        <v>617</v>
      </c>
      <c r="V210">
        <v>21</v>
      </c>
      <c r="W210" t="s">
        <v>617</v>
      </c>
      <c r="X210">
        <v>0</v>
      </c>
      <c r="Y210">
        <v>13</v>
      </c>
      <c r="Z210">
        <v>5</v>
      </c>
    </row>
    <row r="211" spans="1:26" x14ac:dyDescent="0.3">
      <c r="A211" t="s">
        <v>407</v>
      </c>
      <c r="B211" t="s">
        <v>408</v>
      </c>
      <c r="C211">
        <v>2</v>
      </c>
      <c r="D211">
        <v>2</v>
      </c>
      <c r="E211" s="6">
        <v>45002</v>
      </c>
      <c r="F211">
        <v>1197</v>
      </c>
      <c r="G211">
        <v>13</v>
      </c>
      <c r="H211">
        <v>113509496</v>
      </c>
      <c r="I211">
        <v>44</v>
      </c>
      <c r="J211">
        <v>34</v>
      </c>
      <c r="K211">
        <v>25</v>
      </c>
      <c r="L211">
        <v>1</v>
      </c>
      <c r="M211">
        <v>171</v>
      </c>
      <c r="N211">
        <v>155</v>
      </c>
      <c r="O211" t="s">
        <v>30</v>
      </c>
      <c r="P211" t="s">
        <v>27</v>
      </c>
      <c r="Q211" s="3">
        <v>82</v>
      </c>
      <c r="R211" t="s">
        <v>2178</v>
      </c>
      <c r="S211">
        <v>51</v>
      </c>
      <c r="T211">
        <v>39</v>
      </c>
      <c r="U211" t="s">
        <v>2179</v>
      </c>
      <c r="V211">
        <v>2</v>
      </c>
      <c r="W211" t="s">
        <v>617</v>
      </c>
      <c r="X211">
        <v>0</v>
      </c>
      <c r="Y211">
        <v>9</v>
      </c>
      <c r="Z211">
        <v>49</v>
      </c>
    </row>
    <row r="212" spans="1:26" x14ac:dyDescent="0.3">
      <c r="A212" t="s">
        <v>409</v>
      </c>
      <c r="B212" t="s">
        <v>1749</v>
      </c>
      <c r="C212">
        <v>2</v>
      </c>
      <c r="D212">
        <v>2</v>
      </c>
      <c r="E212" s="6">
        <v>45059</v>
      </c>
      <c r="F212">
        <v>262</v>
      </c>
      <c r="G212">
        <v>5</v>
      </c>
      <c r="H212">
        <v>89933133</v>
      </c>
      <c r="I212">
        <v>8</v>
      </c>
      <c r="J212">
        <v>60</v>
      </c>
      <c r="K212">
        <v>4</v>
      </c>
      <c r="L212">
        <v>1</v>
      </c>
      <c r="M212">
        <v>109</v>
      </c>
      <c r="N212">
        <v>129</v>
      </c>
      <c r="O212" t="s">
        <v>64</v>
      </c>
      <c r="P212" t="s">
        <v>27</v>
      </c>
      <c r="Q212" s="3">
        <v>70</v>
      </c>
      <c r="R212" t="s">
        <v>2179</v>
      </c>
      <c r="S212">
        <v>42</v>
      </c>
      <c r="T212">
        <v>43</v>
      </c>
      <c r="U212" t="s">
        <v>2179</v>
      </c>
      <c r="V212">
        <v>78</v>
      </c>
      <c r="W212" t="s">
        <v>2178</v>
      </c>
      <c r="X212">
        <v>0</v>
      </c>
      <c r="Y212">
        <v>11</v>
      </c>
      <c r="Z212">
        <v>3</v>
      </c>
    </row>
    <row r="213" spans="1:26" x14ac:dyDescent="0.3">
      <c r="A213" t="s">
        <v>411</v>
      </c>
      <c r="B213" t="s">
        <v>412</v>
      </c>
      <c r="C213">
        <v>2</v>
      </c>
      <c r="D213">
        <v>2</v>
      </c>
      <c r="E213" s="6">
        <v>44833</v>
      </c>
      <c r="F213">
        <v>161</v>
      </c>
      <c r="G213">
        <v>6</v>
      </c>
      <c r="H213">
        <v>71007139</v>
      </c>
      <c r="I213">
        <v>10</v>
      </c>
      <c r="J213">
        <v>79</v>
      </c>
      <c r="K213">
        <v>2</v>
      </c>
      <c r="L213">
        <v>0</v>
      </c>
      <c r="M213">
        <v>42</v>
      </c>
      <c r="N213">
        <v>135</v>
      </c>
      <c r="O213" t="s">
        <v>33</v>
      </c>
      <c r="P213" t="s">
        <v>39</v>
      </c>
      <c r="Q213" s="3">
        <v>80</v>
      </c>
      <c r="R213" t="s">
        <v>2178</v>
      </c>
      <c r="S213">
        <v>85</v>
      </c>
      <c r="T213">
        <v>74</v>
      </c>
      <c r="U213" t="s">
        <v>2178</v>
      </c>
      <c r="V213">
        <v>62</v>
      </c>
      <c r="W213" t="s">
        <v>2179</v>
      </c>
      <c r="X213">
        <v>0</v>
      </c>
      <c r="Y213">
        <v>8</v>
      </c>
      <c r="Z213">
        <v>9</v>
      </c>
    </row>
    <row r="214" spans="1:26" x14ac:dyDescent="0.3">
      <c r="A214" t="s">
        <v>1750</v>
      </c>
      <c r="B214" t="s">
        <v>1751</v>
      </c>
      <c r="C214">
        <v>2</v>
      </c>
      <c r="D214">
        <v>2</v>
      </c>
      <c r="E214" s="6">
        <v>45079</v>
      </c>
      <c r="F214">
        <v>185</v>
      </c>
      <c r="G214">
        <v>3</v>
      </c>
      <c r="H214">
        <v>43522589</v>
      </c>
      <c r="I214">
        <v>5</v>
      </c>
      <c r="J214">
        <v>6</v>
      </c>
      <c r="K214">
        <v>4</v>
      </c>
      <c r="L214">
        <v>1</v>
      </c>
      <c r="M214">
        <v>33</v>
      </c>
      <c r="N214">
        <v>98</v>
      </c>
      <c r="O214" t="s">
        <v>131</v>
      </c>
      <c r="P214" t="s">
        <v>39</v>
      </c>
      <c r="Q214" s="3">
        <v>73</v>
      </c>
      <c r="R214" t="s">
        <v>2178</v>
      </c>
      <c r="S214">
        <v>45</v>
      </c>
      <c r="T214">
        <v>62</v>
      </c>
      <c r="U214" t="s">
        <v>2179</v>
      </c>
      <c r="V214">
        <v>28</v>
      </c>
      <c r="W214" t="s">
        <v>617</v>
      </c>
      <c r="X214">
        <v>0</v>
      </c>
      <c r="Y214">
        <v>13</v>
      </c>
      <c r="Z214">
        <v>13</v>
      </c>
    </row>
    <row r="215" spans="1:26" x14ac:dyDescent="0.3">
      <c r="A215" t="s">
        <v>1752</v>
      </c>
      <c r="B215" t="s">
        <v>1753</v>
      </c>
      <c r="C215">
        <v>1</v>
      </c>
      <c r="D215">
        <v>1</v>
      </c>
      <c r="E215" s="6">
        <v>45016</v>
      </c>
      <c r="F215">
        <v>839</v>
      </c>
      <c r="G215">
        <v>18</v>
      </c>
      <c r="H215">
        <v>232896922</v>
      </c>
      <c r="I215">
        <v>20</v>
      </c>
      <c r="J215">
        <v>110</v>
      </c>
      <c r="K215">
        <v>20</v>
      </c>
      <c r="L215">
        <v>0</v>
      </c>
      <c r="M215">
        <v>69</v>
      </c>
      <c r="N215">
        <v>124</v>
      </c>
      <c r="O215" t="s">
        <v>36</v>
      </c>
      <c r="P215" t="s">
        <v>39</v>
      </c>
      <c r="Q215" s="3">
        <v>84</v>
      </c>
      <c r="R215" t="s">
        <v>2178</v>
      </c>
      <c r="S215">
        <v>64</v>
      </c>
      <c r="T215">
        <v>39</v>
      </c>
      <c r="U215" t="s">
        <v>2179</v>
      </c>
      <c r="V215">
        <v>3</v>
      </c>
      <c r="W215" t="s">
        <v>617</v>
      </c>
      <c r="X215">
        <v>0</v>
      </c>
      <c r="Y215">
        <v>11</v>
      </c>
      <c r="Z215">
        <v>4</v>
      </c>
    </row>
    <row r="216" spans="1:26" x14ac:dyDescent="0.3">
      <c r="A216" t="s">
        <v>1754</v>
      </c>
      <c r="B216" t="s">
        <v>418</v>
      </c>
      <c r="C216">
        <v>3</v>
      </c>
      <c r="D216">
        <v>3</v>
      </c>
      <c r="E216" s="6">
        <v>45079</v>
      </c>
      <c r="F216">
        <v>259</v>
      </c>
      <c r="G216">
        <v>0</v>
      </c>
      <c r="H216">
        <v>37126685</v>
      </c>
      <c r="I216">
        <v>5</v>
      </c>
      <c r="J216">
        <v>17</v>
      </c>
      <c r="K216">
        <v>5</v>
      </c>
      <c r="L216">
        <v>0</v>
      </c>
      <c r="M216">
        <v>0</v>
      </c>
      <c r="N216">
        <v>135</v>
      </c>
      <c r="O216" t="s">
        <v>36</v>
      </c>
      <c r="P216" t="s">
        <v>39</v>
      </c>
      <c r="Q216" s="3">
        <v>77</v>
      </c>
      <c r="R216" t="s">
        <v>2178</v>
      </c>
      <c r="S216">
        <v>28</v>
      </c>
      <c r="T216">
        <v>55</v>
      </c>
      <c r="U216" t="s">
        <v>2179</v>
      </c>
      <c r="V216">
        <v>18</v>
      </c>
      <c r="W216" t="s">
        <v>617</v>
      </c>
      <c r="X216">
        <v>0</v>
      </c>
      <c r="Y216">
        <v>22</v>
      </c>
      <c r="Z216">
        <v>15</v>
      </c>
    </row>
    <row r="217" spans="1:26" x14ac:dyDescent="0.3">
      <c r="A217" t="s">
        <v>419</v>
      </c>
      <c r="B217" t="s">
        <v>287</v>
      </c>
      <c r="C217">
        <v>1</v>
      </c>
      <c r="D217">
        <v>1</v>
      </c>
      <c r="E217" s="6">
        <v>45008</v>
      </c>
      <c r="F217">
        <v>2915</v>
      </c>
      <c r="G217">
        <v>30</v>
      </c>
      <c r="H217">
        <v>195576623</v>
      </c>
      <c r="I217">
        <v>116</v>
      </c>
      <c r="J217">
        <v>69</v>
      </c>
      <c r="K217">
        <v>107</v>
      </c>
      <c r="L217">
        <v>3</v>
      </c>
      <c r="M217">
        <v>675</v>
      </c>
      <c r="N217">
        <v>107</v>
      </c>
      <c r="O217" t="s">
        <v>50</v>
      </c>
      <c r="P217" t="s">
        <v>27</v>
      </c>
      <c r="Q217" s="3">
        <v>78</v>
      </c>
      <c r="R217" t="s">
        <v>2178</v>
      </c>
      <c r="S217">
        <v>39</v>
      </c>
      <c r="T217">
        <v>53</v>
      </c>
      <c r="U217" t="s">
        <v>2179</v>
      </c>
      <c r="V217">
        <v>30</v>
      </c>
      <c r="W217" t="s">
        <v>617</v>
      </c>
      <c r="X217">
        <v>0</v>
      </c>
      <c r="Y217">
        <v>11</v>
      </c>
      <c r="Z217">
        <v>6</v>
      </c>
    </row>
    <row r="218" spans="1:26" x14ac:dyDescent="0.3">
      <c r="A218" t="s">
        <v>420</v>
      </c>
      <c r="B218" t="s">
        <v>1755</v>
      </c>
      <c r="C218">
        <v>2</v>
      </c>
      <c r="D218">
        <v>2</v>
      </c>
      <c r="E218" s="6">
        <v>44846</v>
      </c>
      <c r="F218">
        <v>5129</v>
      </c>
      <c r="G218">
        <v>25</v>
      </c>
      <c r="H218">
        <v>532336353</v>
      </c>
      <c r="I218">
        <v>116</v>
      </c>
      <c r="J218">
        <v>84</v>
      </c>
      <c r="K218">
        <v>114</v>
      </c>
      <c r="L218">
        <v>18</v>
      </c>
      <c r="M218">
        <v>348</v>
      </c>
      <c r="N218">
        <v>96</v>
      </c>
      <c r="O218" t="s">
        <v>50</v>
      </c>
      <c r="P218" t="s">
        <v>27</v>
      </c>
      <c r="Q218" s="3">
        <v>54</v>
      </c>
      <c r="R218" t="s">
        <v>2179</v>
      </c>
      <c r="S218">
        <v>25</v>
      </c>
      <c r="T218">
        <v>74</v>
      </c>
      <c r="U218" t="s">
        <v>2178</v>
      </c>
      <c r="V218">
        <v>14</v>
      </c>
      <c r="W218" t="s">
        <v>617</v>
      </c>
      <c r="X218">
        <v>0</v>
      </c>
      <c r="Y218">
        <v>9</v>
      </c>
      <c r="Z218">
        <v>11</v>
      </c>
    </row>
    <row r="219" spans="1:26" x14ac:dyDescent="0.3">
      <c r="A219" t="s">
        <v>422</v>
      </c>
      <c r="B219" t="s">
        <v>423</v>
      </c>
      <c r="C219">
        <v>2</v>
      </c>
      <c r="D219">
        <v>2</v>
      </c>
      <c r="E219" s="6">
        <v>44895</v>
      </c>
      <c r="F219">
        <v>3794</v>
      </c>
      <c r="G219">
        <v>34</v>
      </c>
      <c r="H219">
        <v>538115192</v>
      </c>
      <c r="I219">
        <v>47</v>
      </c>
      <c r="J219">
        <v>77</v>
      </c>
      <c r="K219">
        <v>53</v>
      </c>
      <c r="L219">
        <v>10</v>
      </c>
      <c r="M219">
        <v>8</v>
      </c>
      <c r="N219">
        <v>123</v>
      </c>
      <c r="O219" t="s">
        <v>64</v>
      </c>
      <c r="P219" t="s">
        <v>27</v>
      </c>
      <c r="Q219" s="3">
        <v>71</v>
      </c>
      <c r="R219" t="s">
        <v>2178</v>
      </c>
      <c r="S219">
        <v>58</v>
      </c>
      <c r="T219">
        <v>70</v>
      </c>
      <c r="U219" t="s">
        <v>2179</v>
      </c>
      <c r="V219">
        <v>30</v>
      </c>
      <c r="W219" t="s">
        <v>617</v>
      </c>
      <c r="X219">
        <v>0</v>
      </c>
      <c r="Y219">
        <v>32</v>
      </c>
      <c r="Z219">
        <v>19</v>
      </c>
    </row>
    <row r="220" spans="1:26" x14ac:dyDescent="0.3">
      <c r="A220" t="s">
        <v>1756</v>
      </c>
      <c r="B220" t="s">
        <v>425</v>
      </c>
      <c r="C220">
        <v>2</v>
      </c>
      <c r="D220">
        <v>2</v>
      </c>
      <c r="E220" s="6">
        <v>45072</v>
      </c>
      <c r="F220">
        <v>588</v>
      </c>
      <c r="G220">
        <v>0</v>
      </c>
      <c r="H220">
        <v>46142772</v>
      </c>
      <c r="I220">
        <v>23</v>
      </c>
      <c r="J220">
        <v>21</v>
      </c>
      <c r="K220">
        <v>31</v>
      </c>
      <c r="L220">
        <v>0</v>
      </c>
      <c r="M220">
        <v>0</v>
      </c>
      <c r="N220">
        <v>90</v>
      </c>
      <c r="O220" t="s">
        <v>64</v>
      </c>
      <c r="P220" t="s">
        <v>27</v>
      </c>
      <c r="Q220" s="3">
        <v>62</v>
      </c>
      <c r="R220" t="s">
        <v>2179</v>
      </c>
      <c r="S220">
        <v>7</v>
      </c>
      <c r="T220">
        <v>62</v>
      </c>
      <c r="U220" t="s">
        <v>2179</v>
      </c>
      <c r="V220">
        <v>6</v>
      </c>
      <c r="W220" t="s">
        <v>617</v>
      </c>
      <c r="X220">
        <v>0</v>
      </c>
      <c r="Y220">
        <v>58</v>
      </c>
      <c r="Z220">
        <v>6</v>
      </c>
    </row>
    <row r="221" spans="1:26" x14ac:dyDescent="0.3">
      <c r="A221" t="s">
        <v>1757</v>
      </c>
      <c r="B221" t="s">
        <v>427</v>
      </c>
      <c r="C221">
        <v>3</v>
      </c>
      <c r="D221">
        <v>3</v>
      </c>
      <c r="E221" s="6">
        <v>44897</v>
      </c>
      <c r="F221">
        <v>2959</v>
      </c>
      <c r="G221">
        <v>16</v>
      </c>
      <c r="H221">
        <v>401036314</v>
      </c>
      <c r="I221">
        <v>41</v>
      </c>
      <c r="J221">
        <v>69</v>
      </c>
      <c r="K221">
        <v>38</v>
      </c>
      <c r="L221">
        <v>0</v>
      </c>
      <c r="M221">
        <v>36</v>
      </c>
      <c r="N221">
        <v>117</v>
      </c>
      <c r="O221" t="s">
        <v>33</v>
      </c>
      <c r="P221" t="s">
        <v>39</v>
      </c>
      <c r="Q221" s="3">
        <v>72</v>
      </c>
      <c r="R221" t="s">
        <v>2178</v>
      </c>
      <c r="S221">
        <v>45</v>
      </c>
      <c r="T221">
        <v>59</v>
      </c>
      <c r="U221" t="s">
        <v>2179</v>
      </c>
      <c r="V221">
        <v>14</v>
      </c>
      <c r="W221" t="s">
        <v>617</v>
      </c>
      <c r="X221">
        <v>0</v>
      </c>
      <c r="Y221">
        <v>20</v>
      </c>
      <c r="Z221">
        <v>21</v>
      </c>
    </row>
    <row r="222" spans="1:26" x14ac:dyDescent="0.3">
      <c r="A222" t="s">
        <v>428</v>
      </c>
      <c r="B222" t="s">
        <v>1758</v>
      </c>
      <c r="C222">
        <v>2</v>
      </c>
      <c r="D222">
        <v>2</v>
      </c>
      <c r="E222" s="6">
        <v>45020</v>
      </c>
      <c r="F222">
        <v>291</v>
      </c>
      <c r="G222">
        <v>8</v>
      </c>
      <c r="H222">
        <v>127026613</v>
      </c>
      <c r="I222">
        <v>8</v>
      </c>
      <c r="J222">
        <v>78</v>
      </c>
      <c r="K222">
        <v>4</v>
      </c>
      <c r="L222">
        <v>1</v>
      </c>
      <c r="M222">
        <v>1</v>
      </c>
      <c r="N222">
        <v>133</v>
      </c>
      <c r="O222" t="s">
        <v>36</v>
      </c>
      <c r="P222" t="s">
        <v>39</v>
      </c>
      <c r="Q222" s="3">
        <v>78</v>
      </c>
      <c r="R222" t="s">
        <v>2178</v>
      </c>
      <c r="S222">
        <v>90</v>
      </c>
      <c r="T222">
        <v>84</v>
      </c>
      <c r="U222" t="s">
        <v>2178</v>
      </c>
      <c r="V222">
        <v>31</v>
      </c>
      <c r="W222" t="s">
        <v>617</v>
      </c>
      <c r="X222">
        <v>0</v>
      </c>
      <c r="Y222">
        <v>7</v>
      </c>
      <c r="Z222">
        <v>4</v>
      </c>
    </row>
    <row r="223" spans="1:26" x14ac:dyDescent="0.3">
      <c r="A223" t="s">
        <v>1759</v>
      </c>
      <c r="B223" t="s">
        <v>267</v>
      </c>
      <c r="C223">
        <v>1</v>
      </c>
      <c r="D223">
        <v>1</v>
      </c>
      <c r="E223" s="6">
        <v>44897</v>
      </c>
      <c r="F223">
        <v>2321</v>
      </c>
      <c r="G223">
        <v>36</v>
      </c>
      <c r="H223">
        <v>345031710</v>
      </c>
      <c r="I223">
        <v>29</v>
      </c>
      <c r="J223">
        <v>65</v>
      </c>
      <c r="K223">
        <v>34</v>
      </c>
      <c r="L223">
        <v>5</v>
      </c>
      <c r="M223">
        <v>3</v>
      </c>
      <c r="N223">
        <v>96</v>
      </c>
      <c r="O223" t="s">
        <v>64</v>
      </c>
      <c r="P223" t="s">
        <v>39</v>
      </c>
      <c r="Q223" s="3">
        <v>74</v>
      </c>
      <c r="R223" t="s">
        <v>2178</v>
      </c>
      <c r="S223">
        <v>61</v>
      </c>
      <c r="T223">
        <v>83</v>
      </c>
      <c r="U223" t="s">
        <v>2178</v>
      </c>
      <c r="V223">
        <v>11</v>
      </c>
      <c r="W223" t="s">
        <v>617</v>
      </c>
      <c r="X223">
        <v>0</v>
      </c>
      <c r="Y223">
        <v>35</v>
      </c>
      <c r="Z223">
        <v>6</v>
      </c>
    </row>
    <row r="224" spans="1:26" x14ac:dyDescent="0.3">
      <c r="A224" t="s">
        <v>1760</v>
      </c>
      <c r="B224" t="s">
        <v>432</v>
      </c>
      <c r="C224">
        <v>2</v>
      </c>
      <c r="D224">
        <v>2</v>
      </c>
      <c r="E224" s="6">
        <v>44896</v>
      </c>
      <c r="F224">
        <v>536</v>
      </c>
      <c r="G224">
        <v>10</v>
      </c>
      <c r="H224">
        <v>288101651</v>
      </c>
      <c r="I224">
        <v>10</v>
      </c>
      <c r="J224">
        <v>72</v>
      </c>
      <c r="K224">
        <v>8</v>
      </c>
      <c r="L224">
        <v>3</v>
      </c>
      <c r="M224">
        <v>14</v>
      </c>
      <c r="N224">
        <v>149</v>
      </c>
      <c r="O224" t="s">
        <v>64</v>
      </c>
      <c r="P224" t="s">
        <v>27</v>
      </c>
      <c r="Q224" s="3">
        <v>66</v>
      </c>
      <c r="R224" t="s">
        <v>2179</v>
      </c>
      <c r="S224">
        <v>85</v>
      </c>
      <c r="T224">
        <v>60</v>
      </c>
      <c r="U224" t="s">
        <v>2179</v>
      </c>
      <c r="V224">
        <v>40</v>
      </c>
      <c r="W224" t="s">
        <v>2179</v>
      </c>
      <c r="X224">
        <v>0</v>
      </c>
      <c r="Y224">
        <v>14</v>
      </c>
      <c r="Z224">
        <v>13</v>
      </c>
    </row>
    <row r="225" spans="1:26" x14ac:dyDescent="0.3">
      <c r="A225" t="s">
        <v>1761</v>
      </c>
      <c r="B225" t="s">
        <v>434</v>
      </c>
      <c r="C225">
        <v>2</v>
      </c>
      <c r="D225">
        <v>2</v>
      </c>
      <c r="E225" s="6">
        <v>45072</v>
      </c>
      <c r="F225">
        <v>359</v>
      </c>
      <c r="G225">
        <v>2</v>
      </c>
      <c r="H225">
        <v>60350538</v>
      </c>
      <c r="I225">
        <v>1</v>
      </c>
      <c r="J225">
        <v>0</v>
      </c>
      <c r="K225">
        <v>9</v>
      </c>
      <c r="L225">
        <v>0</v>
      </c>
      <c r="M225">
        <v>0</v>
      </c>
      <c r="N225">
        <v>110</v>
      </c>
      <c r="O225" t="s">
        <v>53</v>
      </c>
      <c r="P225" t="s">
        <v>39</v>
      </c>
      <c r="Q225" s="3">
        <v>66</v>
      </c>
      <c r="R225" t="s">
        <v>2179</v>
      </c>
      <c r="S225">
        <v>32</v>
      </c>
      <c r="T225">
        <v>40</v>
      </c>
      <c r="U225" t="s">
        <v>2179</v>
      </c>
      <c r="V225">
        <v>81</v>
      </c>
      <c r="W225" t="s">
        <v>2178</v>
      </c>
      <c r="X225">
        <v>0</v>
      </c>
      <c r="Y225">
        <v>11</v>
      </c>
      <c r="Z225">
        <v>3</v>
      </c>
    </row>
    <row r="226" spans="1:26" x14ac:dyDescent="0.3">
      <c r="A226" t="s">
        <v>435</v>
      </c>
      <c r="B226" t="s">
        <v>436</v>
      </c>
      <c r="C226">
        <v>1</v>
      </c>
      <c r="D226">
        <v>1</v>
      </c>
      <c r="E226" s="6">
        <v>44895</v>
      </c>
      <c r="F226">
        <v>4096</v>
      </c>
      <c r="G226">
        <v>6</v>
      </c>
      <c r="H226">
        <v>335074782</v>
      </c>
      <c r="I226">
        <v>118</v>
      </c>
      <c r="J226">
        <v>48</v>
      </c>
      <c r="K226">
        <v>143</v>
      </c>
      <c r="L226">
        <v>0</v>
      </c>
      <c r="M226">
        <v>240</v>
      </c>
      <c r="N226">
        <v>105</v>
      </c>
      <c r="O226" t="s">
        <v>53</v>
      </c>
      <c r="P226" t="s">
        <v>27</v>
      </c>
      <c r="Q226" s="3">
        <v>95</v>
      </c>
      <c r="R226" t="s">
        <v>2178</v>
      </c>
      <c r="S226">
        <v>62</v>
      </c>
      <c r="T226">
        <v>52</v>
      </c>
      <c r="U226" t="s">
        <v>2179</v>
      </c>
      <c r="V226">
        <v>3</v>
      </c>
      <c r="W226" t="s">
        <v>617</v>
      </c>
      <c r="X226">
        <v>0</v>
      </c>
      <c r="Y226">
        <v>5</v>
      </c>
      <c r="Z226">
        <v>16</v>
      </c>
    </row>
    <row r="227" spans="1:26" x14ac:dyDescent="0.3">
      <c r="A227" t="s">
        <v>437</v>
      </c>
      <c r="B227" t="s">
        <v>1762</v>
      </c>
      <c r="C227">
        <v>1</v>
      </c>
      <c r="D227">
        <v>1</v>
      </c>
      <c r="E227" s="6">
        <v>45068</v>
      </c>
      <c r="F227">
        <v>349</v>
      </c>
      <c r="G227">
        <v>69</v>
      </c>
      <c r="H227">
        <v>76767396</v>
      </c>
      <c r="I227">
        <v>8</v>
      </c>
      <c r="J227">
        <v>96</v>
      </c>
      <c r="K227">
        <v>5</v>
      </c>
      <c r="L227">
        <v>0</v>
      </c>
      <c r="M227">
        <v>56</v>
      </c>
      <c r="N227">
        <v>105</v>
      </c>
      <c r="O227" t="s">
        <v>30</v>
      </c>
      <c r="P227" t="s">
        <v>27</v>
      </c>
      <c r="Q227" s="3">
        <v>80</v>
      </c>
      <c r="R227" t="s">
        <v>2178</v>
      </c>
      <c r="S227">
        <v>69</v>
      </c>
      <c r="T227">
        <v>78</v>
      </c>
      <c r="U227" t="s">
        <v>2178</v>
      </c>
      <c r="V227">
        <v>28</v>
      </c>
      <c r="W227" t="s">
        <v>617</v>
      </c>
      <c r="X227">
        <v>0</v>
      </c>
      <c r="Y227">
        <v>11</v>
      </c>
      <c r="Z227">
        <v>14</v>
      </c>
    </row>
    <row r="228" spans="1:26" x14ac:dyDescent="0.3">
      <c r="A228" t="s">
        <v>1763</v>
      </c>
      <c r="B228" t="s">
        <v>440</v>
      </c>
      <c r="C228">
        <v>2</v>
      </c>
      <c r="D228">
        <v>2</v>
      </c>
      <c r="E228" s="6">
        <v>45072</v>
      </c>
      <c r="F228">
        <v>381</v>
      </c>
      <c r="G228">
        <v>5</v>
      </c>
      <c r="H228">
        <v>46065667</v>
      </c>
      <c r="I228">
        <v>23</v>
      </c>
      <c r="J228">
        <v>82</v>
      </c>
      <c r="K228">
        <v>6</v>
      </c>
      <c r="L228">
        <v>0</v>
      </c>
      <c r="M228">
        <v>113</v>
      </c>
      <c r="N228">
        <v>134</v>
      </c>
      <c r="O228" t="s">
        <v>26</v>
      </c>
      <c r="P228" t="s">
        <v>27</v>
      </c>
      <c r="Q228" s="3">
        <v>76</v>
      </c>
      <c r="R228" t="s">
        <v>2178</v>
      </c>
      <c r="S228">
        <v>61</v>
      </c>
      <c r="T228">
        <v>58</v>
      </c>
      <c r="U228" t="s">
        <v>2179</v>
      </c>
      <c r="V228">
        <v>6</v>
      </c>
      <c r="W228" t="s">
        <v>617</v>
      </c>
      <c r="X228">
        <v>0</v>
      </c>
      <c r="Y228">
        <v>16</v>
      </c>
      <c r="Z228">
        <v>3</v>
      </c>
    </row>
    <row r="229" spans="1:26" x14ac:dyDescent="0.3">
      <c r="A229" t="s">
        <v>441</v>
      </c>
      <c r="B229" t="s">
        <v>267</v>
      </c>
      <c r="C229">
        <v>1</v>
      </c>
      <c r="D229">
        <v>1</v>
      </c>
      <c r="E229" s="6">
        <v>44750</v>
      </c>
      <c r="F229">
        <v>2461</v>
      </c>
      <c r="G229">
        <v>36</v>
      </c>
      <c r="H229">
        <v>459276435</v>
      </c>
      <c r="I229">
        <v>47</v>
      </c>
      <c r="J229">
        <v>66</v>
      </c>
      <c r="K229">
        <v>45</v>
      </c>
      <c r="L229">
        <v>5</v>
      </c>
      <c r="M229">
        <v>6</v>
      </c>
      <c r="N229">
        <v>170</v>
      </c>
      <c r="O229" t="s">
        <v>100</v>
      </c>
      <c r="P229" t="s">
        <v>39</v>
      </c>
      <c r="Q229" s="3">
        <v>71</v>
      </c>
      <c r="R229" t="s">
        <v>2178</v>
      </c>
      <c r="S229">
        <v>59</v>
      </c>
      <c r="T229">
        <v>56</v>
      </c>
      <c r="U229" t="s">
        <v>2179</v>
      </c>
      <c r="V229">
        <v>4</v>
      </c>
      <c r="W229" t="s">
        <v>617</v>
      </c>
      <c r="X229">
        <v>0</v>
      </c>
      <c r="Y229">
        <v>27</v>
      </c>
      <c r="Z229">
        <v>12</v>
      </c>
    </row>
    <row r="230" spans="1:26" x14ac:dyDescent="0.3">
      <c r="A230" t="s">
        <v>442</v>
      </c>
      <c r="B230" t="s">
        <v>443</v>
      </c>
      <c r="C230">
        <v>2</v>
      </c>
      <c r="D230">
        <v>2</v>
      </c>
      <c r="E230" s="6">
        <v>45079</v>
      </c>
      <c r="F230">
        <v>277</v>
      </c>
      <c r="G230">
        <v>1</v>
      </c>
      <c r="H230">
        <v>39666245</v>
      </c>
      <c r="I230">
        <v>1</v>
      </c>
      <c r="J230">
        <v>20</v>
      </c>
      <c r="K230">
        <v>5</v>
      </c>
      <c r="L230">
        <v>0</v>
      </c>
      <c r="M230">
        <v>1</v>
      </c>
      <c r="N230">
        <v>81</v>
      </c>
      <c r="O230" t="s">
        <v>53</v>
      </c>
      <c r="P230" t="s">
        <v>27</v>
      </c>
      <c r="Q230" s="3">
        <v>59</v>
      </c>
      <c r="R230" t="s">
        <v>2179</v>
      </c>
      <c r="S230">
        <v>26</v>
      </c>
      <c r="T230">
        <v>60</v>
      </c>
      <c r="U230" t="s">
        <v>2179</v>
      </c>
      <c r="V230">
        <v>46</v>
      </c>
      <c r="W230" t="s">
        <v>2179</v>
      </c>
      <c r="X230">
        <v>1</v>
      </c>
      <c r="Y230">
        <v>25</v>
      </c>
      <c r="Z230">
        <v>13</v>
      </c>
    </row>
    <row r="231" spans="1:26" x14ac:dyDescent="0.3">
      <c r="A231" t="s">
        <v>444</v>
      </c>
      <c r="B231" t="s">
        <v>445</v>
      </c>
      <c r="C231">
        <v>2</v>
      </c>
      <c r="D231">
        <v>2</v>
      </c>
      <c r="E231" s="6">
        <v>44986</v>
      </c>
      <c r="F231">
        <v>967</v>
      </c>
      <c r="G231">
        <v>5</v>
      </c>
      <c r="H231">
        <v>138517666</v>
      </c>
      <c r="I231">
        <v>7</v>
      </c>
      <c r="J231">
        <v>29</v>
      </c>
      <c r="K231">
        <v>51</v>
      </c>
      <c r="L231">
        <v>1</v>
      </c>
      <c r="M231">
        <v>29</v>
      </c>
      <c r="N231">
        <v>154</v>
      </c>
      <c r="O231" t="s">
        <v>53</v>
      </c>
      <c r="P231" t="s">
        <v>27</v>
      </c>
      <c r="Q231" s="3">
        <v>63</v>
      </c>
      <c r="R231" t="s">
        <v>2179</v>
      </c>
      <c r="S231">
        <v>75</v>
      </c>
      <c r="T231">
        <v>92</v>
      </c>
      <c r="U231" t="s">
        <v>2178</v>
      </c>
      <c r="V231">
        <v>31</v>
      </c>
      <c r="W231" t="s">
        <v>617</v>
      </c>
      <c r="X231">
        <v>0</v>
      </c>
      <c r="Y231">
        <v>91</v>
      </c>
      <c r="Z231">
        <v>5</v>
      </c>
    </row>
    <row r="232" spans="1:26" x14ac:dyDescent="0.3">
      <c r="A232" t="s">
        <v>446</v>
      </c>
      <c r="B232" t="s">
        <v>447</v>
      </c>
      <c r="C232">
        <v>1</v>
      </c>
      <c r="D232">
        <v>1</v>
      </c>
      <c r="E232" s="6">
        <v>44741</v>
      </c>
      <c r="F232">
        <v>8186</v>
      </c>
      <c r="G232">
        <v>12</v>
      </c>
      <c r="H232">
        <v>822633917</v>
      </c>
      <c r="I232">
        <v>155</v>
      </c>
      <c r="J232">
        <v>72</v>
      </c>
      <c r="K232">
        <v>131</v>
      </c>
      <c r="L232">
        <v>16</v>
      </c>
      <c r="M232">
        <v>29</v>
      </c>
      <c r="N232">
        <v>169</v>
      </c>
      <c r="O232" t="s">
        <v>30</v>
      </c>
      <c r="P232" t="s">
        <v>27</v>
      </c>
      <c r="Q232" s="3">
        <v>69</v>
      </c>
      <c r="R232" t="s">
        <v>2179</v>
      </c>
      <c r="S232">
        <v>69</v>
      </c>
      <c r="T232">
        <v>51</v>
      </c>
      <c r="U232" t="s">
        <v>2179</v>
      </c>
      <c r="V232">
        <v>63</v>
      </c>
      <c r="W232" t="s">
        <v>2179</v>
      </c>
      <c r="X232">
        <v>0</v>
      </c>
      <c r="Y232">
        <v>38</v>
      </c>
      <c r="Z232">
        <v>4</v>
      </c>
    </row>
    <row r="233" spans="1:26" x14ac:dyDescent="0.3">
      <c r="A233" t="s">
        <v>1764</v>
      </c>
      <c r="B233" t="s">
        <v>449</v>
      </c>
      <c r="C233">
        <v>1</v>
      </c>
      <c r="D233">
        <v>1</v>
      </c>
      <c r="E233" s="6">
        <v>44771</v>
      </c>
      <c r="F233">
        <v>7842</v>
      </c>
      <c r="G233">
        <v>10</v>
      </c>
      <c r="H233">
        <v>595900742</v>
      </c>
      <c r="I233">
        <v>215</v>
      </c>
      <c r="J233">
        <v>88</v>
      </c>
      <c r="K233">
        <v>330</v>
      </c>
      <c r="L233">
        <v>26</v>
      </c>
      <c r="M233">
        <v>23</v>
      </c>
      <c r="N233">
        <v>115</v>
      </c>
      <c r="O233" t="s">
        <v>73</v>
      </c>
      <c r="P233" t="s">
        <v>27</v>
      </c>
      <c r="Q233" s="3">
        <v>78</v>
      </c>
      <c r="R233" t="s">
        <v>2178</v>
      </c>
      <c r="S233">
        <v>64</v>
      </c>
      <c r="T233">
        <v>69</v>
      </c>
      <c r="U233" t="s">
        <v>2179</v>
      </c>
      <c r="V233">
        <v>4</v>
      </c>
      <c r="W233" t="s">
        <v>617</v>
      </c>
      <c r="X233">
        <v>0</v>
      </c>
      <c r="Y233">
        <v>7</v>
      </c>
      <c r="Z233">
        <v>14</v>
      </c>
    </row>
    <row r="234" spans="1:26" x14ac:dyDescent="0.3">
      <c r="A234" t="s">
        <v>1765</v>
      </c>
      <c r="B234" t="s">
        <v>451</v>
      </c>
      <c r="C234">
        <v>2</v>
      </c>
      <c r="D234">
        <v>2</v>
      </c>
      <c r="E234" s="6">
        <v>45082</v>
      </c>
      <c r="F234">
        <v>215</v>
      </c>
      <c r="G234">
        <v>6</v>
      </c>
      <c r="H234">
        <v>51985779</v>
      </c>
      <c r="I234">
        <v>6</v>
      </c>
      <c r="J234">
        <v>14</v>
      </c>
      <c r="K234">
        <v>8</v>
      </c>
      <c r="L234">
        <v>2</v>
      </c>
      <c r="M234">
        <v>4</v>
      </c>
      <c r="N234">
        <v>84</v>
      </c>
      <c r="O234" t="s">
        <v>36</v>
      </c>
      <c r="P234" t="s">
        <v>39</v>
      </c>
      <c r="Q234" s="3">
        <v>43</v>
      </c>
      <c r="R234" t="s">
        <v>2179</v>
      </c>
      <c r="S234">
        <v>14</v>
      </c>
      <c r="T234">
        <v>74</v>
      </c>
      <c r="U234" t="s">
        <v>2178</v>
      </c>
      <c r="V234">
        <v>1</v>
      </c>
      <c r="W234" t="s">
        <v>617</v>
      </c>
      <c r="X234">
        <v>0</v>
      </c>
      <c r="Y234">
        <v>19</v>
      </c>
      <c r="Z234">
        <v>8</v>
      </c>
    </row>
    <row r="235" spans="1:26" x14ac:dyDescent="0.3">
      <c r="A235" t="s">
        <v>1766</v>
      </c>
      <c r="B235" t="s">
        <v>452</v>
      </c>
      <c r="C235">
        <v>2</v>
      </c>
      <c r="D235">
        <v>2</v>
      </c>
      <c r="E235" s="6">
        <v>45064</v>
      </c>
      <c r="F235">
        <v>1134</v>
      </c>
      <c r="G235">
        <v>22</v>
      </c>
      <c r="H235">
        <v>57945987</v>
      </c>
      <c r="I235">
        <v>39</v>
      </c>
      <c r="J235">
        <v>14</v>
      </c>
      <c r="K235">
        <v>48</v>
      </c>
      <c r="L235">
        <v>2</v>
      </c>
      <c r="M235">
        <v>3</v>
      </c>
      <c r="N235">
        <v>93</v>
      </c>
      <c r="O235" t="s">
        <v>64</v>
      </c>
      <c r="P235" t="s">
        <v>27</v>
      </c>
      <c r="Q235" s="3">
        <v>79</v>
      </c>
      <c r="R235" t="s">
        <v>2178</v>
      </c>
      <c r="S235">
        <v>58</v>
      </c>
      <c r="T235">
        <v>62</v>
      </c>
      <c r="U235" t="s">
        <v>2179</v>
      </c>
      <c r="V235">
        <v>11</v>
      </c>
      <c r="W235" t="s">
        <v>617</v>
      </c>
      <c r="X235">
        <v>0</v>
      </c>
      <c r="Y235">
        <v>11</v>
      </c>
      <c r="Z235">
        <v>23</v>
      </c>
    </row>
    <row r="236" spans="1:26" x14ac:dyDescent="0.3">
      <c r="A236" t="s">
        <v>1767</v>
      </c>
      <c r="B236" t="s">
        <v>454</v>
      </c>
      <c r="C236">
        <v>2</v>
      </c>
      <c r="D236">
        <v>2</v>
      </c>
      <c r="E236" s="6">
        <v>45037</v>
      </c>
      <c r="F236">
        <v>1305</v>
      </c>
      <c r="G236">
        <v>34</v>
      </c>
      <c r="H236">
        <v>115010040</v>
      </c>
      <c r="I236">
        <v>29</v>
      </c>
      <c r="J236">
        <v>26</v>
      </c>
      <c r="K236">
        <v>43</v>
      </c>
      <c r="L236">
        <v>5</v>
      </c>
      <c r="M236">
        <v>44</v>
      </c>
      <c r="N236">
        <v>91</v>
      </c>
      <c r="O236" t="s">
        <v>73</v>
      </c>
      <c r="P236" t="s">
        <v>27</v>
      </c>
      <c r="Q236" s="3">
        <v>82</v>
      </c>
      <c r="R236" t="s">
        <v>2178</v>
      </c>
      <c r="S236">
        <v>47</v>
      </c>
      <c r="T236">
        <v>62</v>
      </c>
      <c r="U236" t="s">
        <v>2179</v>
      </c>
      <c r="V236">
        <v>10</v>
      </c>
      <c r="W236" t="s">
        <v>617</v>
      </c>
      <c r="X236">
        <v>0</v>
      </c>
      <c r="Y236">
        <v>10</v>
      </c>
      <c r="Z236">
        <v>15</v>
      </c>
    </row>
    <row r="237" spans="1:26" x14ac:dyDescent="0.3">
      <c r="A237" t="s">
        <v>455</v>
      </c>
      <c r="B237" t="s">
        <v>456</v>
      </c>
      <c r="C237">
        <v>1</v>
      </c>
      <c r="D237">
        <v>1</v>
      </c>
      <c r="E237" s="6">
        <v>45023</v>
      </c>
      <c r="F237">
        <v>2066</v>
      </c>
      <c r="G237">
        <v>6</v>
      </c>
      <c r="H237">
        <v>175097833</v>
      </c>
      <c r="I237">
        <v>58</v>
      </c>
      <c r="J237">
        <v>70</v>
      </c>
      <c r="K237">
        <v>43</v>
      </c>
      <c r="L237">
        <v>0</v>
      </c>
      <c r="M237">
        <v>182</v>
      </c>
      <c r="N237">
        <v>142</v>
      </c>
      <c r="O237" t="s">
        <v>131</v>
      </c>
      <c r="P237" t="s">
        <v>39</v>
      </c>
      <c r="Q237" s="3">
        <v>82</v>
      </c>
      <c r="R237" t="s">
        <v>2178</v>
      </c>
      <c r="S237">
        <v>54</v>
      </c>
      <c r="T237">
        <v>44</v>
      </c>
      <c r="U237" t="s">
        <v>2179</v>
      </c>
      <c r="V237">
        <v>6</v>
      </c>
      <c r="W237" t="s">
        <v>617</v>
      </c>
      <c r="X237">
        <v>0</v>
      </c>
      <c r="Y237">
        <v>33</v>
      </c>
      <c r="Z237">
        <v>7</v>
      </c>
    </row>
    <row r="238" spans="1:26" x14ac:dyDescent="0.3">
      <c r="A238" t="s">
        <v>1768</v>
      </c>
      <c r="B238" t="s">
        <v>458</v>
      </c>
      <c r="C238">
        <v>2</v>
      </c>
      <c r="D238">
        <v>2</v>
      </c>
      <c r="E238" s="6">
        <v>45065</v>
      </c>
      <c r="F238">
        <v>896</v>
      </c>
      <c r="G238">
        <v>0</v>
      </c>
      <c r="H238">
        <v>57089066</v>
      </c>
      <c r="I238">
        <v>34</v>
      </c>
      <c r="J238">
        <v>2</v>
      </c>
      <c r="K238">
        <v>33</v>
      </c>
      <c r="L238">
        <v>0</v>
      </c>
      <c r="M238">
        <v>1</v>
      </c>
      <c r="N238">
        <v>126</v>
      </c>
      <c r="O238" t="s">
        <v>30</v>
      </c>
      <c r="P238" t="s">
        <v>27</v>
      </c>
      <c r="Q238" s="3">
        <v>78</v>
      </c>
      <c r="R238" t="s">
        <v>2178</v>
      </c>
      <c r="S238">
        <v>20</v>
      </c>
      <c r="T238">
        <v>70</v>
      </c>
      <c r="U238" t="s">
        <v>2179</v>
      </c>
      <c r="V238">
        <v>1</v>
      </c>
      <c r="W238" t="s">
        <v>617</v>
      </c>
      <c r="X238">
        <v>0</v>
      </c>
      <c r="Y238">
        <v>16</v>
      </c>
      <c r="Z238">
        <v>4</v>
      </c>
    </row>
    <row r="239" spans="1:26" x14ac:dyDescent="0.3">
      <c r="A239" t="s">
        <v>459</v>
      </c>
      <c r="B239" t="s">
        <v>35</v>
      </c>
      <c r="C239">
        <v>1</v>
      </c>
      <c r="D239">
        <v>1</v>
      </c>
      <c r="E239" s="6">
        <v>44855</v>
      </c>
      <c r="F239">
        <v>3763</v>
      </c>
      <c r="G239">
        <v>8</v>
      </c>
      <c r="H239">
        <v>488386797</v>
      </c>
      <c r="I239">
        <v>51</v>
      </c>
      <c r="J239">
        <v>43</v>
      </c>
      <c r="K239">
        <v>38</v>
      </c>
      <c r="L239">
        <v>10</v>
      </c>
      <c r="M239">
        <v>1</v>
      </c>
      <c r="N239">
        <v>97</v>
      </c>
      <c r="O239" t="s">
        <v>131</v>
      </c>
      <c r="P239" t="s">
        <v>27</v>
      </c>
      <c r="Q239" s="3">
        <v>73</v>
      </c>
      <c r="R239" t="s">
        <v>2178</v>
      </c>
      <c r="S239">
        <v>10</v>
      </c>
      <c r="T239">
        <v>44</v>
      </c>
      <c r="U239" t="s">
        <v>2179</v>
      </c>
      <c r="V239">
        <v>26</v>
      </c>
      <c r="W239" t="s">
        <v>617</v>
      </c>
      <c r="X239">
        <v>0</v>
      </c>
      <c r="Y239">
        <v>16</v>
      </c>
      <c r="Z239">
        <v>8</v>
      </c>
    </row>
    <row r="240" spans="1:26" x14ac:dyDescent="0.3">
      <c r="A240" t="s">
        <v>1769</v>
      </c>
      <c r="B240" t="s">
        <v>1770</v>
      </c>
      <c r="C240">
        <v>5</v>
      </c>
      <c r="D240" t="s">
        <v>1661</v>
      </c>
      <c r="E240" s="6">
        <v>45079</v>
      </c>
      <c r="F240">
        <v>197</v>
      </c>
      <c r="G240">
        <v>0</v>
      </c>
      <c r="H240">
        <v>32761689</v>
      </c>
      <c r="I240">
        <v>3</v>
      </c>
      <c r="J240">
        <v>10</v>
      </c>
      <c r="K240">
        <v>3</v>
      </c>
      <c r="L240">
        <v>0</v>
      </c>
      <c r="M240">
        <v>0</v>
      </c>
      <c r="N240">
        <v>101</v>
      </c>
      <c r="O240" t="s">
        <v>33</v>
      </c>
      <c r="P240" t="s">
        <v>27</v>
      </c>
      <c r="Q240" s="3">
        <v>92</v>
      </c>
      <c r="R240" t="s">
        <v>2178</v>
      </c>
      <c r="S240">
        <v>59</v>
      </c>
      <c r="T240">
        <v>51</v>
      </c>
      <c r="U240" t="s">
        <v>2179</v>
      </c>
      <c r="V240">
        <v>41</v>
      </c>
      <c r="W240" t="s">
        <v>2179</v>
      </c>
      <c r="X240">
        <v>51</v>
      </c>
      <c r="Y240">
        <v>26</v>
      </c>
      <c r="Z240">
        <v>8</v>
      </c>
    </row>
    <row r="241" spans="1:26" x14ac:dyDescent="0.3">
      <c r="A241" t="s">
        <v>462</v>
      </c>
      <c r="B241" t="s">
        <v>38</v>
      </c>
      <c r="C241">
        <v>1</v>
      </c>
      <c r="D241">
        <v>1</v>
      </c>
      <c r="E241" s="6">
        <v>44687</v>
      </c>
      <c r="F241">
        <v>4004</v>
      </c>
      <c r="G241">
        <v>33</v>
      </c>
      <c r="H241">
        <v>1047480053</v>
      </c>
      <c r="I241">
        <v>34</v>
      </c>
      <c r="J241">
        <v>65</v>
      </c>
      <c r="K241">
        <v>43</v>
      </c>
      <c r="L241">
        <v>6</v>
      </c>
      <c r="M241">
        <v>2</v>
      </c>
      <c r="N241">
        <v>98</v>
      </c>
      <c r="O241" t="s">
        <v>73</v>
      </c>
      <c r="P241" t="s">
        <v>39</v>
      </c>
      <c r="Q241" s="3">
        <v>80</v>
      </c>
      <c r="R241" t="s">
        <v>2178</v>
      </c>
      <c r="S241">
        <v>23</v>
      </c>
      <c r="T241">
        <v>48</v>
      </c>
      <c r="U241" t="s">
        <v>2179</v>
      </c>
      <c r="V241">
        <v>14</v>
      </c>
      <c r="W241" t="s">
        <v>617</v>
      </c>
      <c r="X241">
        <v>0</v>
      </c>
      <c r="Y241">
        <v>6</v>
      </c>
      <c r="Z241">
        <v>5</v>
      </c>
    </row>
    <row r="242" spans="1:26" x14ac:dyDescent="0.3">
      <c r="A242" t="s">
        <v>463</v>
      </c>
      <c r="B242" t="s">
        <v>464</v>
      </c>
      <c r="C242">
        <v>1</v>
      </c>
      <c r="D242">
        <v>1</v>
      </c>
      <c r="E242" s="6">
        <v>44953</v>
      </c>
      <c r="F242">
        <v>984</v>
      </c>
      <c r="G242">
        <v>5</v>
      </c>
      <c r="H242">
        <v>153454328</v>
      </c>
      <c r="I242">
        <v>8</v>
      </c>
      <c r="J242">
        <v>57</v>
      </c>
      <c r="K242">
        <v>76</v>
      </c>
      <c r="L242">
        <v>2</v>
      </c>
      <c r="M242">
        <v>49</v>
      </c>
      <c r="N242">
        <v>154</v>
      </c>
      <c r="O242" t="s">
        <v>53</v>
      </c>
      <c r="P242" t="s">
        <v>27</v>
      </c>
      <c r="Q242" s="3">
        <v>59</v>
      </c>
      <c r="R242" t="s">
        <v>2179</v>
      </c>
      <c r="S242">
        <v>63</v>
      </c>
      <c r="T242">
        <v>89</v>
      </c>
      <c r="U242" t="s">
        <v>2178</v>
      </c>
      <c r="V242">
        <v>18</v>
      </c>
      <c r="W242" t="s">
        <v>617</v>
      </c>
      <c r="X242">
        <v>0</v>
      </c>
      <c r="Y242">
        <v>80</v>
      </c>
      <c r="Z242">
        <v>9</v>
      </c>
    </row>
    <row r="243" spans="1:26" x14ac:dyDescent="0.3">
      <c r="A243" t="s">
        <v>465</v>
      </c>
      <c r="B243" t="s">
        <v>466</v>
      </c>
      <c r="C243">
        <v>1</v>
      </c>
      <c r="D243">
        <v>1</v>
      </c>
      <c r="E243" s="6">
        <v>44971</v>
      </c>
      <c r="F243">
        <v>1240</v>
      </c>
      <c r="G243">
        <v>24</v>
      </c>
      <c r="H243">
        <v>217672943</v>
      </c>
      <c r="I243">
        <v>51</v>
      </c>
      <c r="J243">
        <v>29</v>
      </c>
      <c r="K243">
        <v>63</v>
      </c>
      <c r="L243">
        <v>4</v>
      </c>
      <c r="M243">
        <v>54</v>
      </c>
      <c r="N243">
        <v>120</v>
      </c>
      <c r="O243" t="s">
        <v>36</v>
      </c>
      <c r="P243" t="s">
        <v>27</v>
      </c>
      <c r="Q243" s="3">
        <v>91</v>
      </c>
      <c r="R243" t="s">
        <v>2178</v>
      </c>
      <c r="S243">
        <v>63</v>
      </c>
      <c r="T243">
        <v>58</v>
      </c>
      <c r="U243" t="s">
        <v>2179</v>
      </c>
      <c r="V243">
        <v>52</v>
      </c>
      <c r="W243" t="s">
        <v>2179</v>
      </c>
      <c r="X243">
        <v>0</v>
      </c>
      <c r="Y243">
        <v>31</v>
      </c>
      <c r="Z243">
        <v>22</v>
      </c>
    </row>
    <row r="244" spans="1:26" x14ac:dyDescent="0.3">
      <c r="A244" t="s">
        <v>467</v>
      </c>
      <c r="B244" t="s">
        <v>468</v>
      </c>
      <c r="C244">
        <v>1</v>
      </c>
      <c r="D244">
        <v>1</v>
      </c>
      <c r="E244" s="6">
        <v>44851</v>
      </c>
      <c r="F244">
        <v>3995</v>
      </c>
      <c r="G244">
        <v>13</v>
      </c>
      <c r="H244">
        <v>457184829</v>
      </c>
      <c r="I244">
        <v>72</v>
      </c>
      <c r="J244">
        <v>27</v>
      </c>
      <c r="K244">
        <v>47</v>
      </c>
      <c r="L244">
        <v>0</v>
      </c>
      <c r="M244">
        <v>0</v>
      </c>
      <c r="N244">
        <v>150</v>
      </c>
      <c r="O244" t="s">
        <v>26</v>
      </c>
      <c r="P244" t="s">
        <v>27</v>
      </c>
      <c r="Q244" s="3">
        <v>49</v>
      </c>
      <c r="R244" t="s">
        <v>2179</v>
      </c>
      <c r="S244">
        <v>4</v>
      </c>
      <c r="T244">
        <v>55</v>
      </c>
      <c r="U244" t="s">
        <v>2179</v>
      </c>
      <c r="V244">
        <v>7</v>
      </c>
      <c r="W244" t="s">
        <v>617</v>
      </c>
      <c r="X244">
        <v>0</v>
      </c>
      <c r="Y244">
        <v>6</v>
      </c>
      <c r="Z244">
        <v>3</v>
      </c>
    </row>
    <row r="245" spans="1:26" x14ac:dyDescent="0.3">
      <c r="A245" t="s">
        <v>469</v>
      </c>
      <c r="B245" t="s">
        <v>470</v>
      </c>
      <c r="C245">
        <v>1</v>
      </c>
      <c r="D245">
        <v>1</v>
      </c>
      <c r="E245" s="6">
        <v>42390</v>
      </c>
      <c r="F245">
        <v>7681</v>
      </c>
      <c r="G245">
        <v>13</v>
      </c>
      <c r="H245">
        <v>939844851</v>
      </c>
      <c r="I245">
        <v>119</v>
      </c>
      <c r="J245">
        <v>66</v>
      </c>
      <c r="K245">
        <v>1145</v>
      </c>
      <c r="L245">
        <v>2</v>
      </c>
      <c r="N245">
        <v>174</v>
      </c>
      <c r="O245" t="s">
        <v>36</v>
      </c>
      <c r="P245" t="s">
        <v>27</v>
      </c>
      <c r="Q245" s="3">
        <v>47</v>
      </c>
      <c r="R245" t="s">
        <v>2179</v>
      </c>
      <c r="S245">
        <v>27</v>
      </c>
      <c r="T245">
        <v>78</v>
      </c>
      <c r="U245" t="s">
        <v>2178</v>
      </c>
      <c r="V245">
        <v>11</v>
      </c>
      <c r="W245" t="s">
        <v>617</v>
      </c>
      <c r="X245">
        <v>0</v>
      </c>
      <c r="Y245">
        <v>10</v>
      </c>
      <c r="Z245">
        <v>8</v>
      </c>
    </row>
    <row r="246" spans="1:26" x14ac:dyDescent="0.3">
      <c r="A246" t="s">
        <v>471</v>
      </c>
      <c r="B246" t="s">
        <v>472</v>
      </c>
      <c r="C246">
        <v>1</v>
      </c>
      <c r="D246">
        <v>1</v>
      </c>
      <c r="E246" s="6">
        <v>44440</v>
      </c>
      <c r="F246">
        <v>4427</v>
      </c>
      <c r="G246">
        <v>4</v>
      </c>
      <c r="H246">
        <v>726434358</v>
      </c>
      <c r="I246">
        <v>69</v>
      </c>
      <c r="J246">
        <v>100</v>
      </c>
      <c r="K246">
        <v>154</v>
      </c>
      <c r="L246">
        <v>20</v>
      </c>
      <c r="M246">
        <v>438</v>
      </c>
      <c r="N246">
        <v>202</v>
      </c>
      <c r="O246" t="s">
        <v>131</v>
      </c>
      <c r="P246" t="s">
        <v>27</v>
      </c>
      <c r="Q246" s="3">
        <v>34</v>
      </c>
      <c r="R246" t="s">
        <v>617</v>
      </c>
      <c r="S246">
        <v>25</v>
      </c>
      <c r="T246">
        <v>51</v>
      </c>
      <c r="U246" t="s">
        <v>2179</v>
      </c>
      <c r="V246">
        <v>69</v>
      </c>
      <c r="W246" t="s">
        <v>2179</v>
      </c>
      <c r="X246">
        <v>0</v>
      </c>
      <c r="Y246">
        <v>18</v>
      </c>
      <c r="Z246">
        <v>4</v>
      </c>
    </row>
    <row r="247" spans="1:26" x14ac:dyDescent="0.3">
      <c r="A247" t="s">
        <v>473</v>
      </c>
      <c r="B247" t="s">
        <v>319</v>
      </c>
      <c r="C247">
        <v>2</v>
      </c>
      <c r="D247">
        <v>2</v>
      </c>
      <c r="E247" s="6">
        <v>44869</v>
      </c>
      <c r="F247">
        <v>4657</v>
      </c>
      <c r="G247">
        <v>18</v>
      </c>
      <c r="H247">
        <v>573633020</v>
      </c>
      <c r="I247">
        <v>84</v>
      </c>
      <c r="J247">
        <v>84</v>
      </c>
      <c r="K247">
        <v>42</v>
      </c>
      <c r="L247">
        <v>0</v>
      </c>
      <c r="M247">
        <v>23</v>
      </c>
      <c r="N247">
        <v>153</v>
      </c>
      <c r="O247" t="s">
        <v>26</v>
      </c>
      <c r="P247" t="s">
        <v>39</v>
      </c>
      <c r="Q247" s="3">
        <v>56</v>
      </c>
      <c r="R247" t="s">
        <v>2179</v>
      </c>
      <c r="S247">
        <v>42</v>
      </c>
      <c r="T247">
        <v>52</v>
      </c>
      <c r="U247" t="s">
        <v>2179</v>
      </c>
      <c r="V247">
        <v>5</v>
      </c>
      <c r="W247" t="s">
        <v>617</v>
      </c>
      <c r="X247">
        <v>0</v>
      </c>
      <c r="Y247">
        <v>36</v>
      </c>
      <c r="Z247">
        <v>24</v>
      </c>
    </row>
    <row r="248" spans="1:26" x14ac:dyDescent="0.3">
      <c r="A248" t="s">
        <v>474</v>
      </c>
      <c r="B248" t="s">
        <v>238</v>
      </c>
      <c r="C248">
        <v>1</v>
      </c>
      <c r="D248">
        <v>1</v>
      </c>
      <c r="E248" s="6">
        <v>44483</v>
      </c>
      <c r="F248">
        <v>10195</v>
      </c>
      <c r="G248">
        <v>20</v>
      </c>
      <c r="H248">
        <v>1406111294</v>
      </c>
      <c r="I248">
        <v>258</v>
      </c>
      <c r="J248">
        <v>87</v>
      </c>
      <c r="K248">
        <v>657</v>
      </c>
      <c r="L248">
        <v>22</v>
      </c>
      <c r="M248">
        <v>9</v>
      </c>
      <c r="N248">
        <v>142</v>
      </c>
      <c r="O248" t="s">
        <v>33</v>
      </c>
      <c r="P248" t="s">
        <v>27</v>
      </c>
      <c r="Q248" s="3">
        <v>60</v>
      </c>
      <c r="R248" t="s">
        <v>2179</v>
      </c>
      <c r="S248">
        <v>13</v>
      </c>
      <c r="T248">
        <v>37</v>
      </c>
      <c r="U248" t="s">
        <v>2179</v>
      </c>
      <c r="V248">
        <v>58</v>
      </c>
      <c r="W248" t="s">
        <v>2179</v>
      </c>
      <c r="X248">
        <v>0</v>
      </c>
      <c r="Y248">
        <v>13</v>
      </c>
      <c r="Z248">
        <v>3</v>
      </c>
    </row>
    <row r="249" spans="1:26" x14ac:dyDescent="0.3">
      <c r="A249" t="s">
        <v>1771</v>
      </c>
      <c r="B249" t="s">
        <v>1772</v>
      </c>
      <c r="C249">
        <v>2</v>
      </c>
      <c r="D249">
        <v>2</v>
      </c>
      <c r="E249" s="6">
        <v>45057</v>
      </c>
      <c r="F249">
        <v>269</v>
      </c>
      <c r="G249">
        <v>4</v>
      </c>
      <c r="H249">
        <v>71573339</v>
      </c>
      <c r="I249">
        <v>7</v>
      </c>
      <c r="J249">
        <v>2</v>
      </c>
      <c r="K249">
        <v>30</v>
      </c>
      <c r="L249">
        <v>1</v>
      </c>
      <c r="M249">
        <v>11</v>
      </c>
      <c r="N249">
        <v>108</v>
      </c>
      <c r="O249" t="s">
        <v>36</v>
      </c>
      <c r="P249" t="s">
        <v>39</v>
      </c>
      <c r="Q249" s="3">
        <v>84</v>
      </c>
      <c r="R249" t="s">
        <v>2178</v>
      </c>
      <c r="S249">
        <v>55</v>
      </c>
      <c r="T249">
        <v>47</v>
      </c>
      <c r="U249" t="s">
        <v>2179</v>
      </c>
      <c r="V249">
        <v>26</v>
      </c>
      <c r="W249" t="s">
        <v>617</v>
      </c>
      <c r="X249">
        <v>0</v>
      </c>
      <c r="Y249">
        <v>20</v>
      </c>
      <c r="Z249">
        <v>64</v>
      </c>
    </row>
    <row r="250" spans="1:26" x14ac:dyDescent="0.3">
      <c r="A250" t="s">
        <v>1773</v>
      </c>
      <c r="B250" t="s">
        <v>1774</v>
      </c>
      <c r="C250">
        <v>2</v>
      </c>
      <c r="D250">
        <v>2</v>
      </c>
      <c r="E250" s="6">
        <v>45079</v>
      </c>
      <c r="F250">
        <v>214</v>
      </c>
      <c r="G250">
        <v>0</v>
      </c>
      <c r="H250">
        <v>24975653</v>
      </c>
      <c r="I250">
        <v>3</v>
      </c>
      <c r="J250">
        <v>3</v>
      </c>
      <c r="K250">
        <v>6</v>
      </c>
      <c r="L250">
        <v>0</v>
      </c>
      <c r="M250">
        <v>0</v>
      </c>
      <c r="N250">
        <v>143</v>
      </c>
      <c r="O250" t="s">
        <v>26</v>
      </c>
      <c r="P250" t="s">
        <v>27</v>
      </c>
      <c r="Q250" s="3">
        <v>83</v>
      </c>
      <c r="R250" t="s">
        <v>2178</v>
      </c>
      <c r="S250">
        <v>25</v>
      </c>
      <c r="T250">
        <v>69</v>
      </c>
      <c r="U250" t="s">
        <v>2179</v>
      </c>
      <c r="V250">
        <v>4</v>
      </c>
      <c r="W250" t="s">
        <v>617</v>
      </c>
      <c r="X250">
        <v>0</v>
      </c>
      <c r="Y250">
        <v>23</v>
      </c>
      <c r="Z250">
        <v>12</v>
      </c>
    </row>
    <row r="251" spans="1:26" x14ac:dyDescent="0.3">
      <c r="A251" t="s">
        <v>479</v>
      </c>
      <c r="B251" t="s">
        <v>1775</v>
      </c>
      <c r="C251">
        <v>1</v>
      </c>
      <c r="D251">
        <v>1</v>
      </c>
      <c r="E251" s="6">
        <v>44971</v>
      </c>
      <c r="F251">
        <v>845</v>
      </c>
      <c r="G251">
        <v>2</v>
      </c>
      <c r="H251">
        <v>145458418</v>
      </c>
      <c r="I251">
        <v>12</v>
      </c>
      <c r="J251">
        <v>57</v>
      </c>
      <c r="K251">
        <v>47</v>
      </c>
      <c r="L251">
        <v>1</v>
      </c>
      <c r="M251">
        <v>33</v>
      </c>
      <c r="N251">
        <v>108</v>
      </c>
      <c r="O251" t="s">
        <v>50</v>
      </c>
      <c r="P251" t="s">
        <v>27</v>
      </c>
      <c r="Q251" s="3">
        <v>67</v>
      </c>
      <c r="R251" t="s">
        <v>2179</v>
      </c>
      <c r="S251">
        <v>55</v>
      </c>
      <c r="T251">
        <v>67</v>
      </c>
      <c r="U251" t="s">
        <v>2179</v>
      </c>
      <c r="V251">
        <v>60</v>
      </c>
      <c r="W251" t="s">
        <v>2179</v>
      </c>
      <c r="X251">
        <v>0</v>
      </c>
      <c r="Y251">
        <v>80</v>
      </c>
      <c r="Z251">
        <v>5</v>
      </c>
    </row>
    <row r="252" spans="1:26" x14ac:dyDescent="0.3">
      <c r="A252" t="s">
        <v>481</v>
      </c>
      <c r="B252" t="s">
        <v>227</v>
      </c>
      <c r="C252">
        <v>1</v>
      </c>
      <c r="D252">
        <v>1</v>
      </c>
      <c r="E252" s="6">
        <v>36526</v>
      </c>
      <c r="F252">
        <v>20763</v>
      </c>
      <c r="G252">
        <v>27</v>
      </c>
      <c r="H252">
        <v>1424589568</v>
      </c>
      <c r="I252">
        <v>81</v>
      </c>
      <c r="J252">
        <v>53</v>
      </c>
      <c r="K252">
        <v>3271</v>
      </c>
      <c r="L252">
        <v>1</v>
      </c>
      <c r="M252">
        <v>17</v>
      </c>
      <c r="N252">
        <v>104</v>
      </c>
      <c r="O252" t="s">
        <v>33</v>
      </c>
      <c r="P252" t="s">
        <v>39</v>
      </c>
      <c r="Q252" s="3">
        <v>95</v>
      </c>
      <c r="R252" t="s">
        <v>2178</v>
      </c>
      <c r="S252">
        <v>78</v>
      </c>
      <c r="T252">
        <v>66</v>
      </c>
      <c r="U252" t="s">
        <v>2179</v>
      </c>
      <c r="V252">
        <v>3</v>
      </c>
      <c r="W252" t="s">
        <v>617</v>
      </c>
      <c r="X252">
        <v>0</v>
      </c>
      <c r="Y252">
        <v>4</v>
      </c>
      <c r="Z252">
        <v>6</v>
      </c>
    </row>
    <row r="253" spans="1:26" x14ac:dyDescent="0.3">
      <c r="A253" t="s">
        <v>1776</v>
      </c>
      <c r="B253" t="s">
        <v>1777</v>
      </c>
      <c r="C253">
        <v>3</v>
      </c>
      <c r="D253">
        <v>3</v>
      </c>
      <c r="E253" s="6">
        <v>44911</v>
      </c>
      <c r="F253">
        <v>1267</v>
      </c>
      <c r="G253">
        <v>20</v>
      </c>
      <c r="H253">
        <v>231332117</v>
      </c>
      <c r="I253">
        <v>41</v>
      </c>
      <c r="J253">
        <v>22</v>
      </c>
      <c r="K253">
        <v>56</v>
      </c>
      <c r="L253">
        <v>4</v>
      </c>
      <c r="M253">
        <v>84</v>
      </c>
      <c r="N253">
        <v>93</v>
      </c>
      <c r="O253" t="s">
        <v>53</v>
      </c>
      <c r="P253" t="s">
        <v>39</v>
      </c>
      <c r="Q253" s="3">
        <v>84</v>
      </c>
      <c r="R253" t="s">
        <v>2178</v>
      </c>
      <c r="S253">
        <v>96</v>
      </c>
      <c r="T253">
        <v>79</v>
      </c>
      <c r="U253" t="s">
        <v>2178</v>
      </c>
      <c r="V253">
        <v>43</v>
      </c>
      <c r="W253" t="s">
        <v>2179</v>
      </c>
      <c r="X253">
        <v>0</v>
      </c>
      <c r="Y253">
        <v>18</v>
      </c>
      <c r="Z253">
        <v>11</v>
      </c>
    </row>
    <row r="254" spans="1:26" x14ac:dyDescent="0.3">
      <c r="A254" t="s">
        <v>484</v>
      </c>
      <c r="B254" t="s">
        <v>485</v>
      </c>
      <c r="C254">
        <v>1</v>
      </c>
      <c r="D254">
        <v>1</v>
      </c>
      <c r="E254" s="6">
        <v>44540</v>
      </c>
      <c r="F254">
        <v>2585</v>
      </c>
      <c r="G254">
        <v>32</v>
      </c>
      <c r="H254">
        <v>415932686</v>
      </c>
      <c r="I254">
        <v>3</v>
      </c>
      <c r="J254">
        <v>79</v>
      </c>
      <c r="K254">
        <v>21</v>
      </c>
      <c r="L254">
        <v>1</v>
      </c>
      <c r="M254">
        <v>54</v>
      </c>
      <c r="N254">
        <v>105</v>
      </c>
      <c r="O254" t="s">
        <v>53</v>
      </c>
      <c r="P254" t="s">
        <v>39</v>
      </c>
      <c r="Q254" s="3">
        <v>65</v>
      </c>
      <c r="R254" t="s">
        <v>2179</v>
      </c>
      <c r="S254">
        <v>46</v>
      </c>
      <c r="T254">
        <v>53</v>
      </c>
      <c r="U254" t="s">
        <v>2179</v>
      </c>
      <c r="V254">
        <v>16</v>
      </c>
      <c r="W254" t="s">
        <v>617</v>
      </c>
      <c r="X254">
        <v>0</v>
      </c>
      <c r="Y254">
        <v>9</v>
      </c>
      <c r="Z254">
        <v>5</v>
      </c>
    </row>
    <row r="255" spans="1:26" x14ac:dyDescent="0.3">
      <c r="A255" t="s">
        <v>1778</v>
      </c>
      <c r="B255" t="s">
        <v>487</v>
      </c>
      <c r="C255">
        <v>1</v>
      </c>
      <c r="D255">
        <v>1</v>
      </c>
      <c r="E255" s="6">
        <v>44722</v>
      </c>
      <c r="F255">
        <v>6330</v>
      </c>
      <c r="G255">
        <v>6</v>
      </c>
      <c r="H255">
        <v>988515741</v>
      </c>
      <c r="I255">
        <v>109</v>
      </c>
      <c r="J255">
        <v>42</v>
      </c>
      <c r="K255">
        <v>158</v>
      </c>
      <c r="L255">
        <v>3</v>
      </c>
      <c r="M255">
        <v>31</v>
      </c>
      <c r="N255">
        <v>170</v>
      </c>
      <c r="O255" t="s">
        <v>64</v>
      </c>
      <c r="P255" t="s">
        <v>27</v>
      </c>
      <c r="Q255" s="3">
        <v>44</v>
      </c>
      <c r="R255" t="s">
        <v>2179</v>
      </c>
      <c r="S255">
        <v>27</v>
      </c>
      <c r="T255">
        <v>32</v>
      </c>
      <c r="U255" t="s">
        <v>617</v>
      </c>
      <c r="V255">
        <v>89</v>
      </c>
      <c r="W255" t="s">
        <v>2178</v>
      </c>
      <c r="X255">
        <v>0</v>
      </c>
      <c r="Y255">
        <v>14</v>
      </c>
      <c r="Z255">
        <v>5</v>
      </c>
    </row>
    <row r="256" spans="1:26" x14ac:dyDescent="0.3">
      <c r="A256" t="s">
        <v>488</v>
      </c>
      <c r="B256" t="s">
        <v>1779</v>
      </c>
      <c r="C256">
        <v>3</v>
      </c>
      <c r="D256">
        <v>3</v>
      </c>
      <c r="E256" s="6">
        <v>45050</v>
      </c>
      <c r="F256">
        <v>675</v>
      </c>
      <c r="G256">
        <v>1</v>
      </c>
      <c r="H256">
        <v>50847624</v>
      </c>
      <c r="I256">
        <v>9</v>
      </c>
      <c r="J256">
        <v>13</v>
      </c>
      <c r="K256">
        <v>11</v>
      </c>
      <c r="L256">
        <v>0</v>
      </c>
      <c r="M256">
        <v>1</v>
      </c>
      <c r="N256">
        <v>178</v>
      </c>
      <c r="O256" t="s">
        <v>30</v>
      </c>
      <c r="P256" t="s">
        <v>39</v>
      </c>
      <c r="Q256" s="3">
        <v>62</v>
      </c>
      <c r="R256" t="s">
        <v>2179</v>
      </c>
      <c r="S256">
        <v>56</v>
      </c>
      <c r="T256">
        <v>66</v>
      </c>
      <c r="U256" t="s">
        <v>2179</v>
      </c>
      <c r="V256">
        <v>18</v>
      </c>
      <c r="W256" t="s">
        <v>617</v>
      </c>
      <c r="X256">
        <v>0</v>
      </c>
      <c r="Y256">
        <v>12</v>
      </c>
      <c r="Z256">
        <v>5</v>
      </c>
    </row>
    <row r="257" spans="1:26" x14ac:dyDescent="0.3">
      <c r="A257" t="s">
        <v>490</v>
      </c>
      <c r="B257" t="s">
        <v>287</v>
      </c>
      <c r="C257">
        <v>1</v>
      </c>
      <c r="D257">
        <v>1</v>
      </c>
      <c r="E257" s="6">
        <v>45051</v>
      </c>
      <c r="F257">
        <v>715</v>
      </c>
      <c r="G257">
        <v>0</v>
      </c>
      <c r="H257">
        <v>39893489</v>
      </c>
      <c r="I257">
        <v>37</v>
      </c>
      <c r="J257">
        <v>3</v>
      </c>
      <c r="K257">
        <v>27</v>
      </c>
      <c r="L257">
        <v>0</v>
      </c>
      <c r="M257">
        <v>50</v>
      </c>
      <c r="N257">
        <v>176</v>
      </c>
      <c r="O257" t="s">
        <v>53</v>
      </c>
      <c r="P257" t="s">
        <v>39</v>
      </c>
      <c r="Q257" s="3">
        <v>50</v>
      </c>
      <c r="R257" t="s">
        <v>2179</v>
      </c>
      <c r="S257">
        <v>44</v>
      </c>
      <c r="T257">
        <v>76</v>
      </c>
      <c r="U257" t="s">
        <v>2178</v>
      </c>
      <c r="V257">
        <v>10</v>
      </c>
      <c r="W257" t="s">
        <v>617</v>
      </c>
      <c r="X257">
        <v>0</v>
      </c>
      <c r="Y257">
        <v>32</v>
      </c>
      <c r="Z257">
        <v>5</v>
      </c>
    </row>
    <row r="258" spans="1:26" x14ac:dyDescent="0.3">
      <c r="A258" t="s">
        <v>1780</v>
      </c>
      <c r="B258" t="s">
        <v>1781</v>
      </c>
      <c r="C258">
        <v>2</v>
      </c>
      <c r="D258">
        <v>2</v>
      </c>
      <c r="E258" s="6">
        <v>45047</v>
      </c>
      <c r="F258">
        <v>327</v>
      </c>
      <c r="G258">
        <v>13</v>
      </c>
      <c r="H258">
        <v>92035115</v>
      </c>
      <c r="I258">
        <v>14</v>
      </c>
      <c r="J258">
        <v>110</v>
      </c>
      <c r="K258">
        <v>9</v>
      </c>
      <c r="L258">
        <v>0</v>
      </c>
      <c r="M258">
        <v>49</v>
      </c>
      <c r="N258">
        <v>104</v>
      </c>
      <c r="O258" t="s">
        <v>100</v>
      </c>
      <c r="P258" t="s">
        <v>39</v>
      </c>
      <c r="Q258" s="3">
        <v>80</v>
      </c>
      <c r="R258" t="s">
        <v>2178</v>
      </c>
      <c r="S258">
        <v>38</v>
      </c>
      <c r="T258">
        <v>88</v>
      </c>
      <c r="U258" t="s">
        <v>2178</v>
      </c>
      <c r="V258">
        <v>11</v>
      </c>
      <c r="W258" t="s">
        <v>617</v>
      </c>
      <c r="X258">
        <v>0</v>
      </c>
      <c r="Y258">
        <v>11</v>
      </c>
      <c r="Z258">
        <v>5</v>
      </c>
    </row>
    <row r="259" spans="1:26" x14ac:dyDescent="0.3">
      <c r="A259" t="s">
        <v>493</v>
      </c>
      <c r="B259" t="s">
        <v>494</v>
      </c>
      <c r="C259">
        <v>1</v>
      </c>
      <c r="D259">
        <v>1</v>
      </c>
      <c r="E259" s="6">
        <v>45037</v>
      </c>
      <c r="F259">
        <v>244</v>
      </c>
      <c r="G259">
        <v>12</v>
      </c>
      <c r="H259">
        <v>118810253</v>
      </c>
      <c r="I259">
        <v>6</v>
      </c>
      <c r="J259">
        <v>84</v>
      </c>
      <c r="K259">
        <v>10</v>
      </c>
      <c r="L259">
        <v>2</v>
      </c>
      <c r="M259">
        <v>9</v>
      </c>
      <c r="N259">
        <v>85</v>
      </c>
      <c r="O259" t="s">
        <v>73</v>
      </c>
      <c r="P259" t="s">
        <v>27</v>
      </c>
      <c r="Q259" s="3">
        <v>70</v>
      </c>
      <c r="R259" t="s">
        <v>2179</v>
      </c>
      <c r="S259">
        <v>83</v>
      </c>
      <c r="T259">
        <v>84</v>
      </c>
      <c r="U259" t="s">
        <v>2178</v>
      </c>
      <c r="V259">
        <v>31</v>
      </c>
      <c r="W259" t="s">
        <v>617</v>
      </c>
      <c r="X259">
        <v>0</v>
      </c>
      <c r="Y259">
        <v>47</v>
      </c>
      <c r="Z259">
        <v>30</v>
      </c>
    </row>
    <row r="260" spans="1:26" x14ac:dyDescent="0.3">
      <c r="A260" t="s">
        <v>1782</v>
      </c>
      <c r="B260" t="s">
        <v>496</v>
      </c>
      <c r="C260">
        <v>2</v>
      </c>
      <c r="D260">
        <v>2</v>
      </c>
      <c r="E260" s="6">
        <v>45046</v>
      </c>
      <c r="F260">
        <v>385</v>
      </c>
      <c r="G260">
        <v>4</v>
      </c>
      <c r="H260">
        <v>77233241</v>
      </c>
      <c r="I260">
        <v>17</v>
      </c>
      <c r="J260">
        <v>7</v>
      </c>
      <c r="K260">
        <v>41</v>
      </c>
      <c r="L260">
        <v>1</v>
      </c>
      <c r="M260">
        <v>29</v>
      </c>
      <c r="N260">
        <v>117</v>
      </c>
      <c r="O260" t="s">
        <v>53</v>
      </c>
      <c r="P260" t="s">
        <v>39</v>
      </c>
      <c r="Q260" s="3">
        <v>77</v>
      </c>
      <c r="R260" t="s">
        <v>2178</v>
      </c>
      <c r="S260">
        <v>69</v>
      </c>
      <c r="T260">
        <v>58</v>
      </c>
      <c r="U260" t="s">
        <v>2179</v>
      </c>
      <c r="V260">
        <v>39</v>
      </c>
      <c r="W260" t="s">
        <v>2179</v>
      </c>
      <c r="X260">
        <v>0</v>
      </c>
      <c r="Y260">
        <v>26</v>
      </c>
      <c r="Z260">
        <v>5</v>
      </c>
    </row>
    <row r="261" spans="1:26" x14ac:dyDescent="0.3">
      <c r="A261" t="s">
        <v>1783</v>
      </c>
      <c r="B261" t="s">
        <v>135</v>
      </c>
      <c r="C261">
        <v>1</v>
      </c>
      <c r="D261">
        <v>1</v>
      </c>
      <c r="E261" s="6">
        <v>44981</v>
      </c>
      <c r="F261">
        <v>1020</v>
      </c>
      <c r="G261">
        <v>35</v>
      </c>
      <c r="H261">
        <v>206399629</v>
      </c>
      <c r="I261">
        <v>15</v>
      </c>
      <c r="J261">
        <v>26</v>
      </c>
      <c r="K261">
        <v>30</v>
      </c>
      <c r="L261">
        <v>6</v>
      </c>
      <c r="M261">
        <v>0</v>
      </c>
      <c r="N261">
        <v>80</v>
      </c>
      <c r="P261" t="s">
        <v>27</v>
      </c>
      <c r="Q261" s="3">
        <v>52</v>
      </c>
      <c r="R261" t="s">
        <v>2179</v>
      </c>
      <c r="S261">
        <v>57</v>
      </c>
      <c r="T261">
        <v>48</v>
      </c>
      <c r="U261" t="s">
        <v>2179</v>
      </c>
      <c r="V261">
        <v>86</v>
      </c>
      <c r="W261" t="s">
        <v>2178</v>
      </c>
      <c r="X261">
        <v>0</v>
      </c>
      <c r="Y261">
        <v>15</v>
      </c>
      <c r="Z261">
        <v>39</v>
      </c>
    </row>
    <row r="262" spans="1:26" x14ac:dyDescent="0.3">
      <c r="A262" t="s">
        <v>498</v>
      </c>
      <c r="B262" t="s">
        <v>499</v>
      </c>
      <c r="C262">
        <v>1</v>
      </c>
      <c r="D262">
        <v>1</v>
      </c>
      <c r="E262" s="6">
        <v>45023</v>
      </c>
      <c r="F262">
        <v>1730</v>
      </c>
      <c r="G262">
        <v>3</v>
      </c>
      <c r="H262">
        <v>117747907</v>
      </c>
      <c r="I262">
        <v>46</v>
      </c>
      <c r="J262">
        <v>5</v>
      </c>
      <c r="K262">
        <v>51</v>
      </c>
      <c r="L262">
        <v>0</v>
      </c>
      <c r="M262">
        <v>20</v>
      </c>
      <c r="N262">
        <v>98</v>
      </c>
      <c r="O262" t="s">
        <v>33</v>
      </c>
      <c r="P262" t="s">
        <v>27</v>
      </c>
      <c r="Q262" s="3">
        <v>44</v>
      </c>
      <c r="R262" t="s">
        <v>2179</v>
      </c>
      <c r="S262">
        <v>36</v>
      </c>
      <c r="T262">
        <v>41</v>
      </c>
      <c r="U262" t="s">
        <v>2179</v>
      </c>
      <c r="V262">
        <v>50</v>
      </c>
      <c r="W262" t="s">
        <v>2179</v>
      </c>
      <c r="X262">
        <v>0</v>
      </c>
      <c r="Y262">
        <v>38</v>
      </c>
      <c r="Z262">
        <v>5</v>
      </c>
    </row>
    <row r="263" spans="1:26" x14ac:dyDescent="0.3">
      <c r="A263" t="s">
        <v>1784</v>
      </c>
      <c r="B263" t="s">
        <v>501</v>
      </c>
      <c r="C263">
        <v>2</v>
      </c>
      <c r="D263">
        <v>2</v>
      </c>
      <c r="E263" s="6">
        <v>44959</v>
      </c>
      <c r="F263">
        <v>2127</v>
      </c>
      <c r="G263">
        <v>33</v>
      </c>
      <c r="H263">
        <v>266624541</v>
      </c>
      <c r="I263">
        <v>45</v>
      </c>
      <c r="J263">
        <v>80</v>
      </c>
      <c r="K263">
        <v>53</v>
      </c>
      <c r="L263">
        <v>8</v>
      </c>
      <c r="M263">
        <v>4</v>
      </c>
      <c r="N263">
        <v>178</v>
      </c>
      <c r="O263" t="s">
        <v>30</v>
      </c>
      <c r="P263" t="s">
        <v>39</v>
      </c>
      <c r="Q263" s="3">
        <v>79</v>
      </c>
      <c r="R263" t="s">
        <v>2178</v>
      </c>
      <c r="S263">
        <v>58</v>
      </c>
      <c r="T263">
        <v>78</v>
      </c>
      <c r="U263" t="s">
        <v>2178</v>
      </c>
      <c r="V263">
        <v>34</v>
      </c>
      <c r="W263" t="s">
        <v>617</v>
      </c>
      <c r="X263">
        <v>0</v>
      </c>
      <c r="Y263">
        <v>11</v>
      </c>
      <c r="Z263">
        <v>25</v>
      </c>
    </row>
    <row r="264" spans="1:26" x14ac:dyDescent="0.3">
      <c r="A264" t="s">
        <v>1785</v>
      </c>
      <c r="B264" t="s">
        <v>1786</v>
      </c>
      <c r="C264">
        <v>1</v>
      </c>
      <c r="D264">
        <v>1</v>
      </c>
      <c r="E264" s="6">
        <v>44659</v>
      </c>
      <c r="F264">
        <v>3242</v>
      </c>
      <c r="G264">
        <v>9</v>
      </c>
      <c r="H264">
        <v>293186992</v>
      </c>
      <c r="I264">
        <v>67</v>
      </c>
      <c r="J264">
        <v>55</v>
      </c>
      <c r="K264">
        <v>48</v>
      </c>
      <c r="L264">
        <v>0</v>
      </c>
      <c r="M264">
        <v>6</v>
      </c>
      <c r="N264">
        <v>148</v>
      </c>
      <c r="O264" t="s">
        <v>36</v>
      </c>
      <c r="P264" t="s">
        <v>27</v>
      </c>
      <c r="Q264" s="3">
        <v>51</v>
      </c>
      <c r="R264" t="s">
        <v>2179</v>
      </c>
      <c r="S264">
        <v>27</v>
      </c>
      <c r="T264">
        <v>33</v>
      </c>
      <c r="U264" t="s">
        <v>617</v>
      </c>
      <c r="V264">
        <v>48</v>
      </c>
      <c r="W264" t="s">
        <v>2179</v>
      </c>
      <c r="X264">
        <v>0</v>
      </c>
      <c r="Y264">
        <v>22</v>
      </c>
      <c r="Z264">
        <v>3</v>
      </c>
    </row>
    <row r="265" spans="1:26" x14ac:dyDescent="0.3">
      <c r="A265" t="s">
        <v>504</v>
      </c>
      <c r="B265" t="s">
        <v>66</v>
      </c>
      <c r="C265">
        <v>1</v>
      </c>
      <c r="D265">
        <v>1</v>
      </c>
      <c r="E265" s="6">
        <v>44981</v>
      </c>
      <c r="F265">
        <v>526</v>
      </c>
      <c r="G265">
        <v>10</v>
      </c>
      <c r="H265">
        <v>139681964</v>
      </c>
      <c r="I265">
        <v>15</v>
      </c>
      <c r="J265">
        <v>93</v>
      </c>
      <c r="K265">
        <v>30</v>
      </c>
      <c r="L265">
        <v>0</v>
      </c>
      <c r="M265">
        <v>320</v>
      </c>
      <c r="N265">
        <v>120</v>
      </c>
      <c r="O265" t="s">
        <v>50</v>
      </c>
      <c r="P265" t="s">
        <v>27</v>
      </c>
      <c r="Q265" s="3">
        <v>77</v>
      </c>
      <c r="R265" t="s">
        <v>2178</v>
      </c>
      <c r="S265">
        <v>94</v>
      </c>
      <c r="T265">
        <v>66</v>
      </c>
      <c r="U265" t="s">
        <v>2179</v>
      </c>
      <c r="V265">
        <v>65</v>
      </c>
      <c r="W265" t="s">
        <v>2179</v>
      </c>
      <c r="X265">
        <v>0</v>
      </c>
      <c r="Y265">
        <v>38</v>
      </c>
      <c r="Z265">
        <v>3</v>
      </c>
    </row>
    <row r="266" spans="1:26" x14ac:dyDescent="0.3">
      <c r="A266" t="s">
        <v>1787</v>
      </c>
      <c r="B266" t="s">
        <v>1788</v>
      </c>
      <c r="C266">
        <v>1</v>
      </c>
      <c r="D266">
        <v>1</v>
      </c>
      <c r="E266" s="6">
        <v>45026</v>
      </c>
      <c r="F266">
        <v>366</v>
      </c>
      <c r="G266">
        <v>15</v>
      </c>
      <c r="H266">
        <v>123132751</v>
      </c>
      <c r="I266">
        <v>16</v>
      </c>
      <c r="J266">
        <v>102</v>
      </c>
      <c r="K266">
        <v>7</v>
      </c>
      <c r="L266">
        <v>0</v>
      </c>
      <c r="M266">
        <v>55</v>
      </c>
      <c r="N266">
        <v>122</v>
      </c>
      <c r="O266" t="s">
        <v>100</v>
      </c>
      <c r="P266" t="s">
        <v>39</v>
      </c>
      <c r="Q266" s="3">
        <v>68</v>
      </c>
      <c r="R266" t="s">
        <v>2179</v>
      </c>
      <c r="S266">
        <v>38</v>
      </c>
      <c r="T266">
        <v>88</v>
      </c>
      <c r="U266" t="s">
        <v>2178</v>
      </c>
      <c r="V266">
        <v>1</v>
      </c>
      <c r="W266" t="s">
        <v>617</v>
      </c>
      <c r="X266">
        <v>0</v>
      </c>
      <c r="Y266">
        <v>8</v>
      </c>
      <c r="Z266">
        <v>5</v>
      </c>
    </row>
    <row r="267" spans="1:26" x14ac:dyDescent="0.3">
      <c r="A267" t="s">
        <v>1789</v>
      </c>
      <c r="B267" t="s">
        <v>1790</v>
      </c>
      <c r="C267">
        <v>1</v>
      </c>
      <c r="D267">
        <v>1</v>
      </c>
      <c r="E267" s="6">
        <v>35431</v>
      </c>
      <c r="F267">
        <v>472</v>
      </c>
      <c r="G267">
        <v>2</v>
      </c>
      <c r="H267">
        <v>103762518</v>
      </c>
      <c r="I267">
        <v>0</v>
      </c>
      <c r="J267">
        <v>0</v>
      </c>
      <c r="K267">
        <v>6</v>
      </c>
      <c r="L267">
        <v>0</v>
      </c>
      <c r="M267">
        <v>0</v>
      </c>
      <c r="N267">
        <v>144</v>
      </c>
      <c r="O267" t="s">
        <v>33</v>
      </c>
      <c r="P267" t="s">
        <v>27</v>
      </c>
      <c r="Q267" s="3">
        <v>74</v>
      </c>
      <c r="R267" t="s">
        <v>2178</v>
      </c>
      <c r="S267">
        <v>75</v>
      </c>
      <c r="T267">
        <v>73</v>
      </c>
      <c r="U267" t="s">
        <v>2178</v>
      </c>
      <c r="V267">
        <v>42</v>
      </c>
      <c r="W267" t="s">
        <v>2179</v>
      </c>
      <c r="X267">
        <v>0</v>
      </c>
      <c r="Y267">
        <v>9</v>
      </c>
      <c r="Z267">
        <v>4</v>
      </c>
    </row>
    <row r="268" spans="1:26" x14ac:dyDescent="0.3">
      <c r="A268" t="s">
        <v>509</v>
      </c>
      <c r="B268" t="s">
        <v>510</v>
      </c>
      <c r="C268">
        <v>2</v>
      </c>
      <c r="D268">
        <v>2</v>
      </c>
      <c r="E268" s="6">
        <v>44989</v>
      </c>
      <c r="F268">
        <v>432</v>
      </c>
      <c r="G268">
        <v>12</v>
      </c>
      <c r="H268">
        <v>162887075</v>
      </c>
      <c r="I268">
        <v>8</v>
      </c>
      <c r="J268">
        <v>14</v>
      </c>
      <c r="K268">
        <v>12</v>
      </c>
      <c r="L268">
        <v>2</v>
      </c>
      <c r="M268">
        <v>33</v>
      </c>
      <c r="N268">
        <v>96</v>
      </c>
      <c r="O268" t="s">
        <v>50</v>
      </c>
      <c r="P268" t="s">
        <v>27</v>
      </c>
      <c r="Q268" s="3">
        <v>93</v>
      </c>
      <c r="R268" t="s">
        <v>2178</v>
      </c>
      <c r="S268">
        <v>47</v>
      </c>
      <c r="T268">
        <v>47</v>
      </c>
      <c r="U268" t="s">
        <v>2179</v>
      </c>
      <c r="V268">
        <v>33</v>
      </c>
      <c r="W268" t="s">
        <v>617</v>
      </c>
      <c r="X268">
        <v>0</v>
      </c>
      <c r="Y268">
        <v>10</v>
      </c>
      <c r="Z268">
        <v>36</v>
      </c>
    </row>
    <row r="269" spans="1:26" x14ac:dyDescent="0.3">
      <c r="A269" t="s">
        <v>511</v>
      </c>
      <c r="B269" t="s">
        <v>1791</v>
      </c>
      <c r="C269">
        <v>1</v>
      </c>
      <c r="D269">
        <v>1</v>
      </c>
      <c r="E269" s="6">
        <v>45040</v>
      </c>
      <c r="F269">
        <v>271</v>
      </c>
      <c r="G269">
        <v>12</v>
      </c>
      <c r="H269">
        <v>91221625</v>
      </c>
      <c r="I269">
        <v>16</v>
      </c>
      <c r="J269">
        <v>103</v>
      </c>
      <c r="K269">
        <v>9</v>
      </c>
      <c r="L269">
        <v>0</v>
      </c>
      <c r="M269">
        <v>55</v>
      </c>
      <c r="N269">
        <v>137</v>
      </c>
      <c r="O269" t="s">
        <v>64</v>
      </c>
      <c r="P269" t="s">
        <v>27</v>
      </c>
      <c r="Q269" s="3">
        <v>77</v>
      </c>
      <c r="R269" t="s">
        <v>2178</v>
      </c>
      <c r="S269">
        <v>35</v>
      </c>
      <c r="T269">
        <v>88</v>
      </c>
      <c r="U269" t="s">
        <v>2178</v>
      </c>
      <c r="V269">
        <v>16</v>
      </c>
      <c r="W269" t="s">
        <v>617</v>
      </c>
      <c r="X269">
        <v>0</v>
      </c>
      <c r="Y269">
        <v>17</v>
      </c>
      <c r="Z269">
        <v>9</v>
      </c>
    </row>
    <row r="270" spans="1:26" x14ac:dyDescent="0.3">
      <c r="A270" t="s">
        <v>513</v>
      </c>
      <c r="B270" t="s">
        <v>1792</v>
      </c>
      <c r="C270">
        <v>1</v>
      </c>
      <c r="D270">
        <v>1</v>
      </c>
      <c r="E270" s="6">
        <v>44673</v>
      </c>
      <c r="F270">
        <v>816</v>
      </c>
      <c r="G270">
        <v>4</v>
      </c>
      <c r="H270">
        <v>190490915</v>
      </c>
      <c r="I270">
        <v>21</v>
      </c>
      <c r="J270">
        <v>4</v>
      </c>
      <c r="K270">
        <v>13</v>
      </c>
      <c r="L270">
        <v>0</v>
      </c>
      <c r="M270">
        <v>4</v>
      </c>
      <c r="N270">
        <v>121</v>
      </c>
      <c r="O270" t="s">
        <v>53</v>
      </c>
      <c r="P270" t="s">
        <v>39</v>
      </c>
      <c r="Q270" s="3">
        <v>94</v>
      </c>
      <c r="R270" t="s">
        <v>2178</v>
      </c>
      <c r="S270">
        <v>71</v>
      </c>
      <c r="T270">
        <v>61</v>
      </c>
      <c r="U270" t="s">
        <v>2179</v>
      </c>
      <c r="V270">
        <v>12</v>
      </c>
      <c r="W270" t="s">
        <v>617</v>
      </c>
      <c r="X270">
        <v>0</v>
      </c>
      <c r="Y270">
        <v>53</v>
      </c>
      <c r="Z270">
        <v>42</v>
      </c>
    </row>
    <row r="271" spans="1:26" x14ac:dyDescent="0.3">
      <c r="A271" t="s">
        <v>1793</v>
      </c>
      <c r="B271" t="s">
        <v>516</v>
      </c>
      <c r="C271">
        <v>2</v>
      </c>
      <c r="D271">
        <v>2</v>
      </c>
      <c r="E271" s="6">
        <v>45037</v>
      </c>
      <c r="F271">
        <v>1169</v>
      </c>
      <c r="G271">
        <v>0</v>
      </c>
      <c r="H271">
        <v>96180277</v>
      </c>
      <c r="I271">
        <v>36</v>
      </c>
      <c r="J271">
        <v>65</v>
      </c>
      <c r="K271">
        <v>28</v>
      </c>
      <c r="L271">
        <v>0</v>
      </c>
      <c r="M271">
        <v>0</v>
      </c>
      <c r="N271">
        <v>119</v>
      </c>
      <c r="O271" t="s">
        <v>36</v>
      </c>
      <c r="P271" t="s">
        <v>39</v>
      </c>
      <c r="Q271" s="3">
        <v>60</v>
      </c>
      <c r="R271" t="s">
        <v>2179</v>
      </c>
      <c r="S271">
        <v>10</v>
      </c>
      <c r="T271">
        <v>57</v>
      </c>
      <c r="U271" t="s">
        <v>2179</v>
      </c>
      <c r="V271">
        <v>1</v>
      </c>
      <c r="W271" t="s">
        <v>617</v>
      </c>
      <c r="X271">
        <v>0</v>
      </c>
      <c r="Y271">
        <v>50</v>
      </c>
      <c r="Z271">
        <v>3</v>
      </c>
    </row>
    <row r="272" spans="1:26" x14ac:dyDescent="0.3">
      <c r="A272" t="s">
        <v>517</v>
      </c>
      <c r="B272" t="s">
        <v>35</v>
      </c>
      <c r="C272">
        <v>1</v>
      </c>
      <c r="D272">
        <v>1</v>
      </c>
      <c r="E272" s="6">
        <v>43700</v>
      </c>
      <c r="F272">
        <v>1282</v>
      </c>
      <c r="G272">
        <v>6</v>
      </c>
      <c r="H272">
        <v>185240616</v>
      </c>
      <c r="I272">
        <v>26</v>
      </c>
      <c r="J272">
        <v>6</v>
      </c>
      <c r="K272">
        <v>19</v>
      </c>
      <c r="L272">
        <v>0</v>
      </c>
      <c r="M272">
        <v>5</v>
      </c>
      <c r="N272">
        <v>96</v>
      </c>
      <c r="O272" t="s">
        <v>50</v>
      </c>
      <c r="P272" t="s">
        <v>27</v>
      </c>
      <c r="Q272" s="3">
        <v>72</v>
      </c>
      <c r="R272" t="s">
        <v>2178</v>
      </c>
      <c r="S272">
        <v>40</v>
      </c>
      <c r="T272">
        <v>47</v>
      </c>
      <c r="U272" t="s">
        <v>2179</v>
      </c>
      <c r="V272">
        <v>71</v>
      </c>
      <c r="W272" t="s">
        <v>2178</v>
      </c>
      <c r="X272">
        <v>0</v>
      </c>
      <c r="Y272">
        <v>13</v>
      </c>
      <c r="Z272">
        <v>4</v>
      </c>
    </row>
    <row r="273" spans="1:26" x14ac:dyDescent="0.3">
      <c r="A273" t="s">
        <v>1794</v>
      </c>
      <c r="B273" t="s">
        <v>135</v>
      </c>
      <c r="C273">
        <v>1</v>
      </c>
      <c r="D273">
        <v>1</v>
      </c>
      <c r="E273" s="6">
        <v>44672</v>
      </c>
      <c r="F273">
        <v>6587</v>
      </c>
      <c r="G273">
        <v>34</v>
      </c>
      <c r="H273">
        <v>885093467</v>
      </c>
      <c r="I273">
        <v>114</v>
      </c>
      <c r="J273">
        <v>104</v>
      </c>
      <c r="K273">
        <v>147</v>
      </c>
      <c r="L273">
        <v>11</v>
      </c>
      <c r="M273">
        <v>20</v>
      </c>
      <c r="N273">
        <v>111</v>
      </c>
      <c r="O273" t="s">
        <v>30</v>
      </c>
      <c r="P273" t="s">
        <v>27</v>
      </c>
      <c r="Q273" s="3">
        <v>87</v>
      </c>
      <c r="R273" t="s">
        <v>2178</v>
      </c>
      <c r="S273">
        <v>53</v>
      </c>
      <c r="T273">
        <v>52</v>
      </c>
      <c r="U273" t="s">
        <v>2179</v>
      </c>
      <c r="V273">
        <v>66</v>
      </c>
      <c r="W273" t="s">
        <v>2179</v>
      </c>
      <c r="X273">
        <v>1</v>
      </c>
      <c r="Y273">
        <v>11</v>
      </c>
      <c r="Z273">
        <v>5</v>
      </c>
    </row>
    <row r="274" spans="1:26" x14ac:dyDescent="0.3">
      <c r="A274" t="s">
        <v>1795</v>
      </c>
      <c r="B274" t="s">
        <v>520</v>
      </c>
      <c r="C274">
        <v>2</v>
      </c>
      <c r="D274">
        <v>2</v>
      </c>
      <c r="E274" s="6">
        <v>45030</v>
      </c>
      <c r="F274">
        <v>1444</v>
      </c>
      <c r="G274">
        <v>4</v>
      </c>
      <c r="H274">
        <v>104992946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148</v>
      </c>
      <c r="O274" t="s">
        <v>36</v>
      </c>
      <c r="P274" t="s">
        <v>27</v>
      </c>
      <c r="Q274" s="3">
        <v>90</v>
      </c>
      <c r="R274" t="s">
        <v>2178</v>
      </c>
      <c r="S274">
        <v>74</v>
      </c>
      <c r="T274">
        <v>68</v>
      </c>
      <c r="U274" t="s">
        <v>2179</v>
      </c>
      <c r="V274">
        <v>14</v>
      </c>
      <c r="W274" t="s">
        <v>617</v>
      </c>
      <c r="X274">
        <v>0</v>
      </c>
      <c r="Y274">
        <v>10</v>
      </c>
      <c r="Z274">
        <v>19</v>
      </c>
    </row>
    <row r="275" spans="1:26" x14ac:dyDescent="0.3">
      <c r="A275" t="s">
        <v>521</v>
      </c>
      <c r="B275" t="s">
        <v>522</v>
      </c>
      <c r="C275">
        <v>2</v>
      </c>
      <c r="D275">
        <v>2</v>
      </c>
      <c r="E275" s="6">
        <v>44960</v>
      </c>
      <c r="F275">
        <v>356</v>
      </c>
      <c r="G275">
        <v>10</v>
      </c>
      <c r="H275">
        <v>147290338</v>
      </c>
      <c r="I275">
        <v>4</v>
      </c>
      <c r="J275">
        <v>64</v>
      </c>
      <c r="K275">
        <v>4</v>
      </c>
      <c r="L275">
        <v>2</v>
      </c>
      <c r="M275">
        <v>37</v>
      </c>
      <c r="N275">
        <v>182</v>
      </c>
      <c r="O275" t="s">
        <v>36</v>
      </c>
      <c r="P275" t="s">
        <v>27</v>
      </c>
      <c r="Q275" s="3">
        <v>57</v>
      </c>
      <c r="R275" t="s">
        <v>2179</v>
      </c>
      <c r="S275">
        <v>80</v>
      </c>
      <c r="T275">
        <v>59</v>
      </c>
      <c r="U275" t="s">
        <v>2179</v>
      </c>
      <c r="V275">
        <v>8</v>
      </c>
      <c r="W275" t="s">
        <v>617</v>
      </c>
      <c r="X275">
        <v>0</v>
      </c>
      <c r="Y275">
        <v>6</v>
      </c>
      <c r="Z275">
        <v>5</v>
      </c>
    </row>
    <row r="276" spans="1:26" x14ac:dyDescent="0.3">
      <c r="A276" t="s">
        <v>523</v>
      </c>
      <c r="B276" t="s">
        <v>287</v>
      </c>
      <c r="C276">
        <v>1</v>
      </c>
      <c r="D276">
        <v>1</v>
      </c>
      <c r="E276" s="6">
        <v>44448</v>
      </c>
      <c r="F276">
        <v>10147</v>
      </c>
      <c r="G276">
        <v>30</v>
      </c>
      <c r="H276">
        <v>1302184087</v>
      </c>
      <c r="I276">
        <v>234</v>
      </c>
      <c r="J276">
        <v>71</v>
      </c>
      <c r="K276">
        <v>543</v>
      </c>
      <c r="L276">
        <v>18</v>
      </c>
      <c r="N276">
        <v>141</v>
      </c>
      <c r="O276" t="s">
        <v>50</v>
      </c>
      <c r="P276" t="s">
        <v>27</v>
      </c>
      <c r="Q276" s="3">
        <v>79</v>
      </c>
      <c r="R276" t="s">
        <v>2178</v>
      </c>
      <c r="S276">
        <v>82</v>
      </c>
      <c r="T276">
        <v>86</v>
      </c>
      <c r="U276" t="s">
        <v>2178</v>
      </c>
      <c r="V276">
        <v>28</v>
      </c>
      <c r="W276" t="s">
        <v>617</v>
      </c>
      <c r="X276">
        <v>0</v>
      </c>
      <c r="Y276">
        <v>4</v>
      </c>
      <c r="Z276">
        <v>9</v>
      </c>
    </row>
    <row r="277" spans="1:26" x14ac:dyDescent="0.3">
      <c r="A277" t="s">
        <v>1796</v>
      </c>
      <c r="B277" t="s">
        <v>525</v>
      </c>
      <c r="C277">
        <v>2</v>
      </c>
      <c r="D277">
        <v>2</v>
      </c>
      <c r="E277" s="6">
        <v>44925</v>
      </c>
      <c r="F277">
        <v>265</v>
      </c>
      <c r="G277">
        <v>6</v>
      </c>
      <c r="H277">
        <v>158950978</v>
      </c>
      <c r="I277">
        <v>8</v>
      </c>
      <c r="J277">
        <v>84</v>
      </c>
      <c r="K277">
        <v>5</v>
      </c>
      <c r="L277">
        <v>1</v>
      </c>
      <c r="M277">
        <v>4</v>
      </c>
      <c r="N277">
        <v>145</v>
      </c>
      <c r="O277" t="s">
        <v>100</v>
      </c>
      <c r="P277" t="s">
        <v>39</v>
      </c>
      <c r="Q277" s="3">
        <v>76</v>
      </c>
      <c r="R277" t="s">
        <v>2178</v>
      </c>
      <c r="S277">
        <v>80</v>
      </c>
      <c r="T277">
        <v>81</v>
      </c>
      <c r="U277" t="s">
        <v>2178</v>
      </c>
      <c r="V277">
        <v>19</v>
      </c>
      <c r="W277" t="s">
        <v>617</v>
      </c>
      <c r="X277">
        <v>0</v>
      </c>
      <c r="Y277">
        <v>6</v>
      </c>
      <c r="Z277">
        <v>9</v>
      </c>
    </row>
    <row r="278" spans="1:26" x14ac:dyDescent="0.3">
      <c r="A278" t="s">
        <v>1797</v>
      </c>
      <c r="B278" t="s">
        <v>1798</v>
      </c>
      <c r="C278">
        <v>2</v>
      </c>
      <c r="D278">
        <v>2</v>
      </c>
      <c r="E278" s="6">
        <v>45041</v>
      </c>
      <c r="F278">
        <v>351</v>
      </c>
      <c r="G278">
        <v>9</v>
      </c>
      <c r="H278">
        <v>76910644</v>
      </c>
      <c r="I278">
        <v>16</v>
      </c>
      <c r="J278">
        <v>90</v>
      </c>
      <c r="K278">
        <v>10</v>
      </c>
      <c r="L278">
        <v>0</v>
      </c>
      <c r="M278">
        <v>64</v>
      </c>
      <c r="N278">
        <v>110</v>
      </c>
      <c r="O278" t="s">
        <v>26</v>
      </c>
      <c r="P278" t="s">
        <v>39</v>
      </c>
      <c r="Q278" s="3">
        <v>76</v>
      </c>
      <c r="R278" t="s">
        <v>2178</v>
      </c>
      <c r="S278">
        <v>26</v>
      </c>
      <c r="T278">
        <v>70</v>
      </c>
      <c r="U278" t="s">
        <v>2179</v>
      </c>
      <c r="V278">
        <v>1</v>
      </c>
      <c r="W278" t="s">
        <v>617</v>
      </c>
      <c r="X278">
        <v>0</v>
      </c>
      <c r="Y278">
        <v>41</v>
      </c>
      <c r="Z278">
        <v>6</v>
      </c>
    </row>
    <row r="279" spans="1:26" x14ac:dyDescent="0.3">
      <c r="A279" t="s">
        <v>528</v>
      </c>
      <c r="B279" t="s">
        <v>529</v>
      </c>
      <c r="C279">
        <v>1</v>
      </c>
      <c r="D279">
        <v>1</v>
      </c>
      <c r="E279" s="6">
        <v>44789</v>
      </c>
      <c r="F279">
        <v>158</v>
      </c>
      <c r="G279">
        <v>4</v>
      </c>
      <c r="H279">
        <v>137123880</v>
      </c>
      <c r="I279">
        <v>5</v>
      </c>
      <c r="J279">
        <v>6</v>
      </c>
      <c r="K279">
        <v>1</v>
      </c>
      <c r="L279">
        <v>1</v>
      </c>
      <c r="M279">
        <v>18</v>
      </c>
      <c r="N279">
        <v>134</v>
      </c>
      <c r="O279" t="s">
        <v>73</v>
      </c>
      <c r="P279" t="s">
        <v>27</v>
      </c>
      <c r="Q279" s="3">
        <v>70</v>
      </c>
      <c r="R279" t="s">
        <v>2179</v>
      </c>
      <c r="S279">
        <v>35</v>
      </c>
      <c r="T279">
        <v>41</v>
      </c>
      <c r="U279" t="s">
        <v>2179</v>
      </c>
      <c r="V279">
        <v>41</v>
      </c>
      <c r="W279" t="s">
        <v>2179</v>
      </c>
      <c r="X279">
        <v>0</v>
      </c>
      <c r="Y279">
        <v>10</v>
      </c>
      <c r="Z279">
        <v>3</v>
      </c>
    </row>
    <row r="280" spans="1:26" x14ac:dyDescent="0.3">
      <c r="A280" t="s">
        <v>1799</v>
      </c>
      <c r="B280" t="s">
        <v>1800</v>
      </c>
      <c r="C280">
        <v>1</v>
      </c>
      <c r="D280">
        <v>1</v>
      </c>
      <c r="E280" s="6">
        <v>44770</v>
      </c>
      <c r="F280">
        <v>7613</v>
      </c>
      <c r="G280">
        <v>33</v>
      </c>
      <c r="H280">
        <v>782369383</v>
      </c>
      <c r="I280">
        <v>180</v>
      </c>
      <c r="J280">
        <v>90</v>
      </c>
      <c r="K280">
        <v>422</v>
      </c>
      <c r="L280">
        <v>15</v>
      </c>
      <c r="M280">
        <v>55</v>
      </c>
      <c r="N280">
        <v>130</v>
      </c>
      <c r="O280" t="s">
        <v>73</v>
      </c>
      <c r="P280" t="s">
        <v>27</v>
      </c>
      <c r="Q280" s="3">
        <v>92</v>
      </c>
      <c r="R280" t="s">
        <v>2178</v>
      </c>
      <c r="S280">
        <v>78</v>
      </c>
      <c r="T280">
        <v>62</v>
      </c>
      <c r="U280" t="s">
        <v>2179</v>
      </c>
      <c r="V280">
        <v>18</v>
      </c>
      <c r="W280" t="s">
        <v>617</v>
      </c>
      <c r="X280">
        <v>0</v>
      </c>
      <c r="Y280">
        <v>6</v>
      </c>
      <c r="Z280">
        <v>10</v>
      </c>
    </row>
    <row r="281" spans="1:26" x14ac:dyDescent="0.3">
      <c r="A281" t="s">
        <v>532</v>
      </c>
      <c r="B281" t="s">
        <v>533</v>
      </c>
      <c r="C281">
        <v>1</v>
      </c>
      <c r="D281">
        <v>1</v>
      </c>
      <c r="E281" s="6">
        <v>44855</v>
      </c>
      <c r="F281">
        <v>3956</v>
      </c>
      <c r="G281">
        <v>6</v>
      </c>
      <c r="H281">
        <v>502574952</v>
      </c>
      <c r="I281">
        <v>142</v>
      </c>
      <c r="J281">
        <v>23</v>
      </c>
      <c r="K281">
        <v>127</v>
      </c>
      <c r="L281">
        <v>3</v>
      </c>
      <c r="M281">
        <v>16</v>
      </c>
      <c r="N281">
        <v>145</v>
      </c>
      <c r="O281" t="s">
        <v>131</v>
      </c>
      <c r="P281" t="s">
        <v>27</v>
      </c>
      <c r="Q281" s="3">
        <v>84</v>
      </c>
      <c r="R281" t="s">
        <v>2178</v>
      </c>
      <c r="S281">
        <v>88</v>
      </c>
      <c r="T281">
        <v>53</v>
      </c>
      <c r="U281" t="s">
        <v>2179</v>
      </c>
      <c r="V281">
        <v>35</v>
      </c>
      <c r="W281" t="s">
        <v>617</v>
      </c>
      <c r="X281">
        <v>0</v>
      </c>
      <c r="Y281">
        <v>8</v>
      </c>
      <c r="Z281">
        <v>7</v>
      </c>
    </row>
    <row r="282" spans="1:26" x14ac:dyDescent="0.3">
      <c r="A282" t="s">
        <v>1801</v>
      </c>
      <c r="B282" t="s">
        <v>1802</v>
      </c>
      <c r="C282">
        <v>3</v>
      </c>
      <c r="D282">
        <v>3</v>
      </c>
      <c r="E282" s="6">
        <v>44962</v>
      </c>
      <c r="F282">
        <v>1638</v>
      </c>
      <c r="G282">
        <v>10</v>
      </c>
      <c r="H282">
        <v>207033255</v>
      </c>
      <c r="I282">
        <v>0</v>
      </c>
      <c r="J282">
        <v>0</v>
      </c>
      <c r="K282">
        <v>21</v>
      </c>
      <c r="L282">
        <v>0</v>
      </c>
      <c r="M282">
        <v>0</v>
      </c>
      <c r="N282">
        <v>130</v>
      </c>
      <c r="O282" t="s">
        <v>26</v>
      </c>
      <c r="P282" t="s">
        <v>39</v>
      </c>
      <c r="Q282" s="3">
        <v>69</v>
      </c>
      <c r="R282" t="s">
        <v>2179</v>
      </c>
      <c r="S282">
        <v>36</v>
      </c>
      <c r="T282">
        <v>90</v>
      </c>
      <c r="U282" t="s">
        <v>2178</v>
      </c>
      <c r="V282">
        <v>1</v>
      </c>
      <c r="W282" t="s">
        <v>617</v>
      </c>
      <c r="X282">
        <v>10</v>
      </c>
      <c r="Y282">
        <v>15</v>
      </c>
      <c r="Z282">
        <v>4</v>
      </c>
    </row>
    <row r="283" spans="1:26" x14ac:dyDescent="0.3">
      <c r="A283" t="s">
        <v>536</v>
      </c>
      <c r="B283" t="s">
        <v>537</v>
      </c>
      <c r="C283">
        <v>1</v>
      </c>
      <c r="D283">
        <v>1</v>
      </c>
      <c r="E283" s="6">
        <v>44679</v>
      </c>
      <c r="F283">
        <v>924</v>
      </c>
      <c r="G283">
        <v>18</v>
      </c>
      <c r="H283">
        <v>404887295</v>
      </c>
      <c r="I283">
        <v>17</v>
      </c>
      <c r="J283">
        <v>80</v>
      </c>
      <c r="K283">
        <v>22</v>
      </c>
      <c r="L283">
        <v>9</v>
      </c>
      <c r="M283">
        <v>38</v>
      </c>
      <c r="N283">
        <v>173</v>
      </c>
      <c r="P283" t="s">
        <v>27</v>
      </c>
      <c r="Q283" s="3">
        <v>59</v>
      </c>
      <c r="R283" t="s">
        <v>2179</v>
      </c>
      <c r="S283">
        <v>69</v>
      </c>
      <c r="T283">
        <v>53</v>
      </c>
      <c r="U283" t="s">
        <v>2179</v>
      </c>
      <c r="V283">
        <v>12</v>
      </c>
      <c r="W283" t="s">
        <v>617</v>
      </c>
      <c r="X283">
        <v>0</v>
      </c>
      <c r="Y283">
        <v>23</v>
      </c>
      <c r="Z283">
        <v>3</v>
      </c>
    </row>
    <row r="284" spans="1:26" x14ac:dyDescent="0.3">
      <c r="A284" t="s">
        <v>538</v>
      </c>
      <c r="B284" t="s">
        <v>45</v>
      </c>
      <c r="C284">
        <v>1</v>
      </c>
      <c r="D284">
        <v>1</v>
      </c>
      <c r="E284" s="6">
        <v>44869</v>
      </c>
      <c r="F284">
        <v>1985</v>
      </c>
      <c r="G284">
        <v>35</v>
      </c>
      <c r="H284">
        <v>381161027</v>
      </c>
      <c r="I284">
        <v>34</v>
      </c>
      <c r="J284">
        <v>26</v>
      </c>
      <c r="K284">
        <v>37</v>
      </c>
      <c r="L284">
        <v>5</v>
      </c>
      <c r="M284">
        <v>1</v>
      </c>
      <c r="N284">
        <v>92</v>
      </c>
      <c r="O284" t="s">
        <v>26</v>
      </c>
      <c r="P284" t="s">
        <v>39</v>
      </c>
      <c r="Q284" s="3">
        <v>75</v>
      </c>
      <c r="R284" t="s">
        <v>2178</v>
      </c>
      <c r="S284">
        <v>55</v>
      </c>
      <c r="T284">
        <v>76</v>
      </c>
      <c r="U284" t="s">
        <v>2178</v>
      </c>
      <c r="V284">
        <v>25</v>
      </c>
      <c r="W284" t="s">
        <v>617</v>
      </c>
      <c r="X284">
        <v>0</v>
      </c>
      <c r="Y284">
        <v>10</v>
      </c>
      <c r="Z284">
        <v>15</v>
      </c>
    </row>
    <row r="285" spans="1:26" x14ac:dyDescent="0.3">
      <c r="A285" t="s">
        <v>539</v>
      </c>
      <c r="B285" t="s">
        <v>1803</v>
      </c>
      <c r="C285">
        <v>1</v>
      </c>
      <c r="D285">
        <v>1</v>
      </c>
      <c r="E285" s="6">
        <v>41795</v>
      </c>
      <c r="F285">
        <v>6339</v>
      </c>
      <c r="G285">
        <v>13</v>
      </c>
      <c r="H285">
        <v>466231982</v>
      </c>
      <c r="I285">
        <v>3</v>
      </c>
      <c r="J285">
        <v>1</v>
      </c>
      <c r="K285">
        <v>36</v>
      </c>
      <c r="L285">
        <v>1</v>
      </c>
      <c r="M285">
        <v>37</v>
      </c>
      <c r="N285">
        <v>105</v>
      </c>
      <c r="O285" t="s">
        <v>33</v>
      </c>
      <c r="P285" t="s">
        <v>39</v>
      </c>
      <c r="Q285" s="3">
        <v>56</v>
      </c>
      <c r="R285" t="s">
        <v>2179</v>
      </c>
      <c r="S285">
        <v>57</v>
      </c>
      <c r="T285">
        <v>87</v>
      </c>
      <c r="U285" t="s">
        <v>2178</v>
      </c>
      <c r="V285">
        <v>0</v>
      </c>
      <c r="W285" t="s">
        <v>617</v>
      </c>
      <c r="X285">
        <v>1</v>
      </c>
      <c r="Y285">
        <v>10</v>
      </c>
      <c r="Z285">
        <v>4</v>
      </c>
    </row>
    <row r="286" spans="1:26" x14ac:dyDescent="0.3">
      <c r="A286" t="s">
        <v>1804</v>
      </c>
      <c r="B286" t="s">
        <v>1805</v>
      </c>
      <c r="C286">
        <v>1</v>
      </c>
      <c r="D286">
        <v>1</v>
      </c>
      <c r="E286" s="6">
        <v>44525</v>
      </c>
      <c r="F286">
        <v>1561</v>
      </c>
      <c r="G286">
        <v>24</v>
      </c>
      <c r="H286">
        <v>357580552</v>
      </c>
      <c r="I286">
        <v>18</v>
      </c>
      <c r="J286">
        <v>78</v>
      </c>
      <c r="K286">
        <v>24</v>
      </c>
      <c r="L286">
        <v>0</v>
      </c>
      <c r="M286">
        <v>30</v>
      </c>
      <c r="N286">
        <v>175</v>
      </c>
      <c r="O286" t="s">
        <v>73</v>
      </c>
      <c r="P286" t="s">
        <v>39</v>
      </c>
      <c r="Q286" s="3">
        <v>59</v>
      </c>
      <c r="R286" t="s">
        <v>2179</v>
      </c>
      <c r="S286">
        <v>15</v>
      </c>
      <c r="T286">
        <v>64</v>
      </c>
      <c r="U286" t="s">
        <v>2179</v>
      </c>
      <c r="V286">
        <v>43</v>
      </c>
      <c r="W286" t="s">
        <v>2179</v>
      </c>
      <c r="X286">
        <v>90</v>
      </c>
      <c r="Y286">
        <v>12</v>
      </c>
      <c r="Z286">
        <v>10</v>
      </c>
    </row>
    <row r="287" spans="1:26" x14ac:dyDescent="0.3">
      <c r="A287" t="s">
        <v>543</v>
      </c>
      <c r="B287" t="s">
        <v>544</v>
      </c>
      <c r="C287">
        <v>2</v>
      </c>
      <c r="D287">
        <v>2</v>
      </c>
      <c r="E287" s="6">
        <v>45043</v>
      </c>
      <c r="F287">
        <v>875</v>
      </c>
      <c r="G287">
        <v>4</v>
      </c>
      <c r="H287">
        <v>61105704</v>
      </c>
      <c r="I287">
        <v>17</v>
      </c>
      <c r="J287">
        <v>13</v>
      </c>
      <c r="K287">
        <v>27</v>
      </c>
      <c r="L287">
        <v>0</v>
      </c>
      <c r="M287">
        <v>43</v>
      </c>
      <c r="N287">
        <v>120</v>
      </c>
      <c r="O287" t="s">
        <v>73</v>
      </c>
      <c r="P287" t="s">
        <v>39</v>
      </c>
      <c r="Q287" s="3">
        <v>80</v>
      </c>
      <c r="R287" t="s">
        <v>2178</v>
      </c>
      <c r="S287">
        <v>33</v>
      </c>
      <c r="T287">
        <v>70</v>
      </c>
      <c r="U287" t="s">
        <v>2179</v>
      </c>
      <c r="V287">
        <v>22</v>
      </c>
      <c r="W287" t="s">
        <v>617</v>
      </c>
      <c r="X287">
        <v>0</v>
      </c>
      <c r="Y287">
        <v>9</v>
      </c>
      <c r="Z287">
        <v>4</v>
      </c>
    </row>
    <row r="288" spans="1:26" x14ac:dyDescent="0.3">
      <c r="A288" t="s">
        <v>545</v>
      </c>
      <c r="B288" t="s">
        <v>546</v>
      </c>
      <c r="C288">
        <v>2</v>
      </c>
      <c r="D288">
        <v>2</v>
      </c>
      <c r="E288" s="6">
        <v>44919</v>
      </c>
      <c r="F288">
        <v>406</v>
      </c>
      <c r="G288">
        <v>5</v>
      </c>
      <c r="H288">
        <v>198275403</v>
      </c>
      <c r="I288">
        <v>3</v>
      </c>
      <c r="J288">
        <v>31</v>
      </c>
      <c r="K288">
        <v>2</v>
      </c>
      <c r="L288">
        <v>1</v>
      </c>
      <c r="M288">
        <v>0</v>
      </c>
      <c r="N288">
        <v>139</v>
      </c>
      <c r="O288" t="s">
        <v>215</v>
      </c>
      <c r="P288" t="s">
        <v>39</v>
      </c>
      <c r="Q288" s="3">
        <v>70</v>
      </c>
      <c r="R288" t="s">
        <v>2179</v>
      </c>
      <c r="S288">
        <v>77</v>
      </c>
      <c r="T288">
        <v>48</v>
      </c>
      <c r="U288" t="s">
        <v>2179</v>
      </c>
      <c r="V288">
        <v>37</v>
      </c>
      <c r="W288" t="s">
        <v>2179</v>
      </c>
      <c r="X288">
        <v>0</v>
      </c>
      <c r="Y288">
        <v>12</v>
      </c>
      <c r="Z288">
        <v>5</v>
      </c>
    </row>
    <row r="289" spans="1:26" x14ac:dyDescent="0.3">
      <c r="A289" t="s">
        <v>547</v>
      </c>
      <c r="B289" t="s">
        <v>72</v>
      </c>
      <c r="C289">
        <v>1</v>
      </c>
      <c r="D289">
        <v>1</v>
      </c>
      <c r="E289" s="6">
        <v>45002</v>
      </c>
      <c r="F289">
        <v>340</v>
      </c>
      <c r="G289">
        <v>13</v>
      </c>
      <c r="H289">
        <v>168448603</v>
      </c>
      <c r="I289">
        <v>4</v>
      </c>
      <c r="J289">
        <v>71</v>
      </c>
      <c r="K289">
        <v>16</v>
      </c>
      <c r="L289">
        <v>1</v>
      </c>
      <c r="M289">
        <v>9</v>
      </c>
      <c r="N289">
        <v>132</v>
      </c>
      <c r="P289" t="s">
        <v>39</v>
      </c>
      <c r="Q289" s="3">
        <v>59</v>
      </c>
      <c r="R289" t="s">
        <v>2179</v>
      </c>
      <c r="S289">
        <v>56</v>
      </c>
      <c r="T289">
        <v>82</v>
      </c>
      <c r="U289" t="s">
        <v>2178</v>
      </c>
      <c r="V289">
        <v>12</v>
      </c>
      <c r="W289" t="s">
        <v>617</v>
      </c>
      <c r="X289">
        <v>0</v>
      </c>
      <c r="Y289">
        <v>12</v>
      </c>
      <c r="Z289">
        <v>6</v>
      </c>
    </row>
    <row r="290" spans="1:26" x14ac:dyDescent="0.3">
      <c r="A290" t="s">
        <v>548</v>
      </c>
      <c r="B290" t="s">
        <v>549</v>
      </c>
      <c r="C290">
        <v>2</v>
      </c>
      <c r="D290">
        <v>2</v>
      </c>
      <c r="E290" s="6">
        <v>43188</v>
      </c>
      <c r="F290">
        <v>4188</v>
      </c>
      <c r="G290">
        <v>15</v>
      </c>
      <c r="H290">
        <v>705469769</v>
      </c>
      <c r="I290">
        <v>30</v>
      </c>
      <c r="J290">
        <v>70</v>
      </c>
      <c r="K290">
        <v>142</v>
      </c>
      <c r="L290">
        <v>0</v>
      </c>
      <c r="M290">
        <v>27</v>
      </c>
      <c r="N290">
        <v>114</v>
      </c>
      <c r="O290" t="s">
        <v>131</v>
      </c>
      <c r="P290" t="s">
        <v>27</v>
      </c>
      <c r="Q290" s="3">
        <v>32</v>
      </c>
      <c r="R290" t="s">
        <v>617</v>
      </c>
      <c r="S290">
        <v>17</v>
      </c>
      <c r="T290">
        <v>74</v>
      </c>
      <c r="U290" t="s">
        <v>2178</v>
      </c>
      <c r="V290">
        <v>14</v>
      </c>
      <c r="W290" t="s">
        <v>617</v>
      </c>
      <c r="X290">
        <v>0</v>
      </c>
      <c r="Y290">
        <v>17</v>
      </c>
      <c r="Z290">
        <v>3</v>
      </c>
    </row>
    <row r="291" spans="1:26" x14ac:dyDescent="0.3">
      <c r="A291" t="s">
        <v>1806</v>
      </c>
      <c r="B291" t="s">
        <v>1807</v>
      </c>
      <c r="C291">
        <v>2</v>
      </c>
      <c r="D291">
        <v>2</v>
      </c>
      <c r="E291" s="6">
        <v>45050</v>
      </c>
      <c r="F291">
        <v>105</v>
      </c>
      <c r="G291">
        <v>0</v>
      </c>
      <c r="H291">
        <v>34502215</v>
      </c>
      <c r="I291">
        <v>5</v>
      </c>
      <c r="J291">
        <v>9</v>
      </c>
      <c r="K291">
        <v>5</v>
      </c>
      <c r="L291">
        <v>0</v>
      </c>
      <c r="M291">
        <v>0</v>
      </c>
      <c r="N291">
        <v>145</v>
      </c>
      <c r="O291" t="s">
        <v>26</v>
      </c>
      <c r="P291" t="s">
        <v>39</v>
      </c>
      <c r="Q291" s="3">
        <v>54</v>
      </c>
      <c r="R291" t="s">
        <v>2179</v>
      </c>
      <c r="S291">
        <v>19</v>
      </c>
      <c r="T291">
        <v>48</v>
      </c>
      <c r="U291" t="s">
        <v>2179</v>
      </c>
      <c r="V291">
        <v>36</v>
      </c>
      <c r="W291" t="s">
        <v>2179</v>
      </c>
      <c r="X291">
        <v>0</v>
      </c>
      <c r="Y291">
        <v>37</v>
      </c>
      <c r="Z291">
        <v>5</v>
      </c>
    </row>
    <row r="292" spans="1:26" x14ac:dyDescent="0.3">
      <c r="A292" t="s">
        <v>552</v>
      </c>
      <c r="B292" t="s">
        <v>1808</v>
      </c>
      <c r="C292">
        <v>1</v>
      </c>
      <c r="D292">
        <v>1</v>
      </c>
      <c r="E292" s="6">
        <v>44820</v>
      </c>
      <c r="F292">
        <v>1524</v>
      </c>
      <c r="G292">
        <v>17</v>
      </c>
      <c r="H292">
        <v>482175240</v>
      </c>
      <c r="I292">
        <v>53</v>
      </c>
      <c r="J292">
        <v>120</v>
      </c>
      <c r="K292">
        <v>62</v>
      </c>
      <c r="L292">
        <v>0</v>
      </c>
      <c r="M292">
        <v>2</v>
      </c>
      <c r="N292">
        <v>110</v>
      </c>
      <c r="P292" t="s">
        <v>27</v>
      </c>
      <c r="Q292" s="3">
        <v>82</v>
      </c>
      <c r="R292" t="s">
        <v>2178</v>
      </c>
      <c r="S292">
        <v>67</v>
      </c>
      <c r="T292">
        <v>69</v>
      </c>
      <c r="U292" t="s">
        <v>2179</v>
      </c>
      <c r="V292">
        <v>0</v>
      </c>
      <c r="W292" t="s">
        <v>617</v>
      </c>
      <c r="X292">
        <v>0</v>
      </c>
      <c r="Y292">
        <v>18</v>
      </c>
      <c r="Z292">
        <v>4</v>
      </c>
    </row>
    <row r="293" spans="1:26" x14ac:dyDescent="0.3">
      <c r="A293" t="s">
        <v>1809</v>
      </c>
      <c r="B293" t="s">
        <v>555</v>
      </c>
      <c r="C293">
        <v>2</v>
      </c>
      <c r="D293">
        <v>2</v>
      </c>
      <c r="E293" s="6">
        <v>44917</v>
      </c>
      <c r="F293">
        <v>2651</v>
      </c>
      <c r="G293">
        <v>30</v>
      </c>
      <c r="H293">
        <v>304118600</v>
      </c>
      <c r="I293">
        <v>21</v>
      </c>
      <c r="J293">
        <v>55</v>
      </c>
      <c r="K293">
        <v>32</v>
      </c>
      <c r="L293">
        <v>3</v>
      </c>
      <c r="M293">
        <v>0</v>
      </c>
      <c r="N293">
        <v>94</v>
      </c>
      <c r="O293" t="s">
        <v>64</v>
      </c>
      <c r="P293" t="s">
        <v>27</v>
      </c>
      <c r="Q293" s="3">
        <v>89</v>
      </c>
      <c r="R293" t="s">
        <v>2178</v>
      </c>
      <c r="S293">
        <v>61</v>
      </c>
      <c r="T293">
        <v>66</v>
      </c>
      <c r="U293" t="s">
        <v>2179</v>
      </c>
      <c r="V293">
        <v>17</v>
      </c>
      <c r="W293" t="s">
        <v>617</v>
      </c>
      <c r="X293">
        <v>0</v>
      </c>
      <c r="Y293">
        <v>36</v>
      </c>
      <c r="Z293">
        <v>16</v>
      </c>
    </row>
    <row r="294" spans="1:26" x14ac:dyDescent="0.3">
      <c r="A294" t="s">
        <v>556</v>
      </c>
      <c r="B294" t="s">
        <v>124</v>
      </c>
      <c r="C294">
        <v>1</v>
      </c>
      <c r="D294">
        <v>1</v>
      </c>
      <c r="E294" s="6">
        <v>43188</v>
      </c>
      <c r="F294">
        <v>11087</v>
      </c>
      <c r="G294">
        <v>6</v>
      </c>
      <c r="H294">
        <v>1449799467</v>
      </c>
      <c r="I294">
        <v>151</v>
      </c>
      <c r="J294">
        <v>107</v>
      </c>
      <c r="K294">
        <v>801</v>
      </c>
      <c r="L294">
        <v>1</v>
      </c>
      <c r="M294">
        <v>105</v>
      </c>
      <c r="N294">
        <v>134</v>
      </c>
      <c r="O294" t="s">
        <v>30</v>
      </c>
      <c r="P294" t="s">
        <v>27</v>
      </c>
      <c r="Q294" s="3">
        <v>45</v>
      </c>
      <c r="R294" t="s">
        <v>2179</v>
      </c>
      <c r="S294">
        <v>17</v>
      </c>
      <c r="T294">
        <v>60</v>
      </c>
      <c r="U294" t="s">
        <v>2179</v>
      </c>
      <c r="V294">
        <v>21</v>
      </c>
      <c r="W294" t="s">
        <v>617</v>
      </c>
      <c r="X294">
        <v>0</v>
      </c>
      <c r="Y294">
        <v>33</v>
      </c>
      <c r="Z294">
        <v>4</v>
      </c>
    </row>
    <row r="295" spans="1:26" x14ac:dyDescent="0.3">
      <c r="A295" t="s">
        <v>557</v>
      </c>
      <c r="B295" t="s">
        <v>72</v>
      </c>
      <c r="C295">
        <v>1</v>
      </c>
      <c r="D295">
        <v>1</v>
      </c>
      <c r="E295" s="6">
        <v>45009</v>
      </c>
      <c r="F295">
        <v>373</v>
      </c>
      <c r="G295">
        <v>19</v>
      </c>
      <c r="H295">
        <v>173627354</v>
      </c>
      <c r="I295">
        <v>4</v>
      </c>
      <c r="J295">
        <v>72</v>
      </c>
      <c r="K295">
        <v>5</v>
      </c>
      <c r="L295">
        <v>0</v>
      </c>
      <c r="M295">
        <v>5</v>
      </c>
      <c r="N295">
        <v>120</v>
      </c>
      <c r="O295" t="s">
        <v>73</v>
      </c>
      <c r="P295" t="s">
        <v>27</v>
      </c>
      <c r="Q295" s="3">
        <v>62</v>
      </c>
      <c r="R295" t="s">
        <v>2179</v>
      </c>
      <c r="S295">
        <v>32</v>
      </c>
      <c r="T295">
        <v>76</v>
      </c>
      <c r="U295" t="s">
        <v>2178</v>
      </c>
      <c r="V295">
        <v>0</v>
      </c>
      <c r="W295" t="s">
        <v>617</v>
      </c>
      <c r="X295">
        <v>0</v>
      </c>
      <c r="Y295">
        <v>39</v>
      </c>
      <c r="Z295">
        <v>4</v>
      </c>
    </row>
    <row r="296" spans="1:26" x14ac:dyDescent="0.3">
      <c r="A296" t="s">
        <v>558</v>
      </c>
      <c r="B296" t="s">
        <v>1701</v>
      </c>
      <c r="C296">
        <v>2</v>
      </c>
      <c r="D296">
        <v>2</v>
      </c>
      <c r="E296" s="6">
        <v>44959</v>
      </c>
      <c r="F296">
        <v>200</v>
      </c>
      <c r="G296">
        <v>4</v>
      </c>
      <c r="H296">
        <v>90025258</v>
      </c>
      <c r="I296">
        <v>8</v>
      </c>
      <c r="J296">
        <v>77</v>
      </c>
      <c r="K296">
        <v>2</v>
      </c>
      <c r="L296">
        <v>1</v>
      </c>
      <c r="M296">
        <v>1</v>
      </c>
      <c r="N296">
        <v>123</v>
      </c>
      <c r="O296" t="s">
        <v>73</v>
      </c>
      <c r="P296" t="s">
        <v>39</v>
      </c>
      <c r="Q296" s="3">
        <v>70</v>
      </c>
      <c r="R296" t="s">
        <v>2179</v>
      </c>
      <c r="S296">
        <v>86</v>
      </c>
      <c r="T296">
        <v>68</v>
      </c>
      <c r="U296" t="s">
        <v>2179</v>
      </c>
      <c r="V296">
        <v>24</v>
      </c>
      <c r="W296" t="s">
        <v>617</v>
      </c>
      <c r="X296">
        <v>0</v>
      </c>
      <c r="Y296">
        <v>11</v>
      </c>
      <c r="Z296">
        <v>4</v>
      </c>
    </row>
    <row r="297" spans="1:26" x14ac:dyDescent="0.3">
      <c r="A297" t="s">
        <v>559</v>
      </c>
      <c r="B297" t="s">
        <v>560</v>
      </c>
      <c r="C297">
        <v>2</v>
      </c>
      <c r="D297">
        <v>2</v>
      </c>
      <c r="E297" s="6">
        <v>44533</v>
      </c>
      <c r="F297">
        <v>3741</v>
      </c>
      <c r="G297">
        <v>17</v>
      </c>
      <c r="H297">
        <v>652704649</v>
      </c>
      <c r="I297">
        <v>156</v>
      </c>
      <c r="J297">
        <v>35</v>
      </c>
      <c r="K297">
        <v>110</v>
      </c>
      <c r="L297">
        <v>19</v>
      </c>
      <c r="M297">
        <v>0</v>
      </c>
      <c r="N297">
        <v>131</v>
      </c>
      <c r="O297" t="s">
        <v>131</v>
      </c>
      <c r="P297" t="s">
        <v>27</v>
      </c>
      <c r="Q297" s="3">
        <v>77</v>
      </c>
      <c r="R297" t="s">
        <v>2178</v>
      </c>
      <c r="S297">
        <v>84</v>
      </c>
      <c r="T297">
        <v>71</v>
      </c>
      <c r="U297" t="s">
        <v>2178</v>
      </c>
      <c r="V297">
        <v>35</v>
      </c>
      <c r="W297" t="s">
        <v>617</v>
      </c>
      <c r="X297">
        <v>0</v>
      </c>
      <c r="Y297">
        <v>15</v>
      </c>
      <c r="Z297">
        <v>4</v>
      </c>
    </row>
    <row r="298" spans="1:26" x14ac:dyDescent="0.3">
      <c r="A298" t="s">
        <v>561</v>
      </c>
      <c r="B298" t="s">
        <v>227</v>
      </c>
      <c r="C298">
        <v>1</v>
      </c>
      <c r="D298">
        <v>1</v>
      </c>
      <c r="E298" s="6">
        <v>37257</v>
      </c>
      <c r="F298">
        <v>32502</v>
      </c>
      <c r="G298">
        <v>21</v>
      </c>
      <c r="H298">
        <v>1829992958</v>
      </c>
      <c r="I298">
        <v>247</v>
      </c>
      <c r="J298">
        <v>54</v>
      </c>
      <c r="K298">
        <v>5567</v>
      </c>
      <c r="L298">
        <v>1</v>
      </c>
      <c r="M298">
        <v>51</v>
      </c>
      <c r="N298">
        <v>171</v>
      </c>
      <c r="O298" t="s">
        <v>50</v>
      </c>
      <c r="P298" t="s">
        <v>27</v>
      </c>
      <c r="Q298" s="3">
        <v>70</v>
      </c>
      <c r="R298" t="s">
        <v>2179</v>
      </c>
      <c r="S298">
        <v>6</v>
      </c>
      <c r="T298">
        <v>73</v>
      </c>
      <c r="U298" t="s">
        <v>2178</v>
      </c>
      <c r="V298">
        <v>1</v>
      </c>
      <c r="W298" t="s">
        <v>617</v>
      </c>
      <c r="X298">
        <v>0</v>
      </c>
      <c r="Y298">
        <v>36</v>
      </c>
      <c r="Z298">
        <v>26</v>
      </c>
    </row>
    <row r="299" spans="1:26" x14ac:dyDescent="0.3">
      <c r="A299" t="s">
        <v>562</v>
      </c>
      <c r="B299" t="s">
        <v>563</v>
      </c>
      <c r="C299">
        <v>2</v>
      </c>
      <c r="D299">
        <v>2</v>
      </c>
      <c r="E299" s="6">
        <v>37402</v>
      </c>
      <c r="F299">
        <v>7615</v>
      </c>
      <c r="G299">
        <v>14</v>
      </c>
      <c r="H299">
        <v>655466831</v>
      </c>
      <c r="I299">
        <v>18</v>
      </c>
      <c r="J299">
        <v>51</v>
      </c>
      <c r="K299">
        <v>1005</v>
      </c>
      <c r="L299">
        <v>0</v>
      </c>
      <c r="M299">
        <v>0</v>
      </c>
      <c r="N299">
        <v>130</v>
      </c>
      <c r="O299" t="s">
        <v>100</v>
      </c>
      <c r="P299" t="s">
        <v>39</v>
      </c>
      <c r="Q299" s="3">
        <v>80</v>
      </c>
      <c r="R299" t="s">
        <v>2178</v>
      </c>
      <c r="S299">
        <v>64</v>
      </c>
      <c r="T299">
        <v>76</v>
      </c>
      <c r="U299" t="s">
        <v>2178</v>
      </c>
      <c r="V299">
        <v>2</v>
      </c>
      <c r="W299" t="s">
        <v>617</v>
      </c>
      <c r="X299">
        <v>0</v>
      </c>
      <c r="Y299">
        <v>20</v>
      </c>
      <c r="Z299">
        <v>6</v>
      </c>
    </row>
    <row r="300" spans="1:26" x14ac:dyDescent="0.3">
      <c r="A300" t="s">
        <v>564</v>
      </c>
      <c r="B300" t="s">
        <v>1779</v>
      </c>
      <c r="C300">
        <v>3</v>
      </c>
      <c r="D300">
        <v>3</v>
      </c>
      <c r="E300" s="6">
        <v>44987</v>
      </c>
      <c r="F300">
        <v>1208</v>
      </c>
      <c r="G300">
        <v>34</v>
      </c>
      <c r="H300">
        <v>146409671</v>
      </c>
      <c r="I300">
        <v>10</v>
      </c>
      <c r="J300">
        <v>41</v>
      </c>
      <c r="K300">
        <v>20</v>
      </c>
      <c r="L300">
        <v>0</v>
      </c>
      <c r="M300">
        <v>1</v>
      </c>
      <c r="N300">
        <v>94</v>
      </c>
      <c r="O300" t="s">
        <v>26</v>
      </c>
      <c r="P300" t="s">
        <v>27</v>
      </c>
      <c r="Q300" s="3">
        <v>82</v>
      </c>
      <c r="R300" t="s">
        <v>2178</v>
      </c>
      <c r="S300">
        <v>53</v>
      </c>
      <c r="T300">
        <v>67</v>
      </c>
      <c r="U300" t="s">
        <v>2179</v>
      </c>
      <c r="V300">
        <v>34</v>
      </c>
      <c r="W300" t="s">
        <v>617</v>
      </c>
      <c r="X300">
        <v>0</v>
      </c>
      <c r="Y300">
        <v>9</v>
      </c>
      <c r="Z300">
        <v>8</v>
      </c>
    </row>
    <row r="301" spans="1:26" x14ac:dyDescent="0.3">
      <c r="A301" t="s">
        <v>1810</v>
      </c>
      <c r="B301" t="s">
        <v>1811</v>
      </c>
      <c r="C301">
        <v>2</v>
      </c>
      <c r="D301">
        <v>2</v>
      </c>
      <c r="E301" s="6">
        <v>45023</v>
      </c>
      <c r="F301">
        <v>209</v>
      </c>
      <c r="G301">
        <v>4</v>
      </c>
      <c r="H301">
        <v>95816024</v>
      </c>
      <c r="I301">
        <v>4</v>
      </c>
      <c r="J301">
        <v>45</v>
      </c>
      <c r="K301">
        <v>11</v>
      </c>
      <c r="L301">
        <v>2</v>
      </c>
      <c r="M301">
        <v>24</v>
      </c>
      <c r="N301">
        <v>89</v>
      </c>
      <c r="O301" t="s">
        <v>73</v>
      </c>
      <c r="P301" t="s">
        <v>39</v>
      </c>
      <c r="Q301" s="3">
        <v>73</v>
      </c>
      <c r="R301" t="s">
        <v>2178</v>
      </c>
      <c r="S301">
        <v>44</v>
      </c>
      <c r="T301">
        <v>57</v>
      </c>
      <c r="U301" t="s">
        <v>2179</v>
      </c>
      <c r="V301">
        <v>39</v>
      </c>
      <c r="W301" t="s">
        <v>2179</v>
      </c>
      <c r="X301">
        <v>0</v>
      </c>
      <c r="Y301">
        <v>32</v>
      </c>
      <c r="Z301">
        <v>6</v>
      </c>
    </row>
    <row r="302" spans="1:26" x14ac:dyDescent="0.3">
      <c r="A302" t="s">
        <v>1812</v>
      </c>
      <c r="B302" t="s">
        <v>267</v>
      </c>
      <c r="C302">
        <v>1</v>
      </c>
      <c r="D302">
        <v>1</v>
      </c>
      <c r="E302" s="6">
        <v>45002</v>
      </c>
      <c r="F302">
        <v>1235</v>
      </c>
      <c r="G302">
        <v>9</v>
      </c>
      <c r="H302">
        <v>117206995</v>
      </c>
      <c r="I302">
        <v>20</v>
      </c>
      <c r="J302">
        <v>8</v>
      </c>
      <c r="K302">
        <v>15</v>
      </c>
      <c r="L302">
        <v>0</v>
      </c>
      <c r="M302">
        <v>6</v>
      </c>
      <c r="N302">
        <v>87</v>
      </c>
      <c r="O302" t="s">
        <v>33</v>
      </c>
      <c r="P302" t="s">
        <v>39</v>
      </c>
      <c r="Q302" s="3">
        <v>65</v>
      </c>
      <c r="R302" t="s">
        <v>2179</v>
      </c>
      <c r="S302">
        <v>71</v>
      </c>
      <c r="T302">
        <v>56</v>
      </c>
      <c r="U302" t="s">
        <v>2179</v>
      </c>
      <c r="V302">
        <v>4</v>
      </c>
      <c r="W302" t="s">
        <v>617</v>
      </c>
      <c r="X302">
        <v>0</v>
      </c>
      <c r="Y302">
        <v>15</v>
      </c>
      <c r="Z302">
        <v>20</v>
      </c>
    </row>
    <row r="303" spans="1:26" x14ac:dyDescent="0.3">
      <c r="A303" t="s">
        <v>1813</v>
      </c>
      <c r="B303" t="s">
        <v>569</v>
      </c>
      <c r="C303">
        <v>2</v>
      </c>
      <c r="D303">
        <v>2</v>
      </c>
      <c r="E303" s="6">
        <v>45007</v>
      </c>
      <c r="F303">
        <v>654</v>
      </c>
      <c r="G303">
        <v>3</v>
      </c>
      <c r="H303">
        <v>100409613</v>
      </c>
      <c r="I303">
        <v>11</v>
      </c>
      <c r="J303">
        <v>3</v>
      </c>
      <c r="K303">
        <v>18</v>
      </c>
      <c r="L303">
        <v>1</v>
      </c>
      <c r="M303">
        <v>1</v>
      </c>
      <c r="N303">
        <v>124</v>
      </c>
      <c r="O303" t="s">
        <v>26</v>
      </c>
      <c r="P303" t="s">
        <v>39</v>
      </c>
      <c r="Q303" s="3">
        <v>72</v>
      </c>
      <c r="R303" t="s">
        <v>2178</v>
      </c>
      <c r="S303">
        <v>79</v>
      </c>
      <c r="T303">
        <v>78</v>
      </c>
      <c r="U303" t="s">
        <v>2178</v>
      </c>
      <c r="V303">
        <v>55</v>
      </c>
      <c r="W303" t="s">
        <v>2179</v>
      </c>
      <c r="X303">
        <v>0</v>
      </c>
      <c r="Y303">
        <v>15</v>
      </c>
      <c r="Z303">
        <v>30</v>
      </c>
    </row>
    <row r="304" spans="1:26" x14ac:dyDescent="0.3">
      <c r="A304" t="s">
        <v>1814</v>
      </c>
      <c r="B304" t="s">
        <v>571</v>
      </c>
      <c r="C304">
        <v>2</v>
      </c>
      <c r="D304">
        <v>2</v>
      </c>
      <c r="E304" s="6">
        <v>45012</v>
      </c>
      <c r="F304">
        <v>1479</v>
      </c>
      <c r="G304">
        <v>0</v>
      </c>
      <c r="H304">
        <v>80758350</v>
      </c>
      <c r="I304">
        <v>23</v>
      </c>
      <c r="J304">
        <v>0</v>
      </c>
      <c r="K304">
        <v>18</v>
      </c>
      <c r="L304">
        <v>0</v>
      </c>
      <c r="M304">
        <v>33</v>
      </c>
      <c r="N304">
        <v>78</v>
      </c>
      <c r="O304" t="s">
        <v>64</v>
      </c>
      <c r="P304" t="s">
        <v>27</v>
      </c>
      <c r="Q304" s="3">
        <v>71</v>
      </c>
      <c r="R304" t="s">
        <v>2178</v>
      </c>
      <c r="S304">
        <v>80</v>
      </c>
      <c r="T304">
        <v>65</v>
      </c>
      <c r="U304" t="s">
        <v>2179</v>
      </c>
      <c r="V304">
        <v>51</v>
      </c>
      <c r="W304" t="s">
        <v>2179</v>
      </c>
      <c r="X304">
        <v>0</v>
      </c>
      <c r="Y304">
        <v>22</v>
      </c>
      <c r="Z304">
        <v>32</v>
      </c>
    </row>
    <row r="305" spans="1:26" x14ac:dyDescent="0.3">
      <c r="A305" t="s">
        <v>1815</v>
      </c>
      <c r="B305" t="s">
        <v>1816</v>
      </c>
      <c r="C305">
        <v>2</v>
      </c>
      <c r="D305">
        <v>2</v>
      </c>
      <c r="E305" s="6">
        <v>44866</v>
      </c>
      <c r="F305">
        <v>4942</v>
      </c>
      <c r="G305">
        <v>26</v>
      </c>
      <c r="H305">
        <v>325592432</v>
      </c>
      <c r="I305">
        <v>190</v>
      </c>
      <c r="J305">
        <v>104</v>
      </c>
      <c r="K305">
        <v>147</v>
      </c>
      <c r="L305">
        <v>18</v>
      </c>
      <c r="M305">
        <v>63</v>
      </c>
      <c r="N305">
        <v>120</v>
      </c>
      <c r="O305" t="s">
        <v>64</v>
      </c>
      <c r="P305" t="s">
        <v>27</v>
      </c>
      <c r="Q305" s="3">
        <v>70</v>
      </c>
      <c r="R305" t="s">
        <v>2179</v>
      </c>
      <c r="S305">
        <v>70</v>
      </c>
      <c r="T305">
        <v>79</v>
      </c>
      <c r="U305" t="s">
        <v>2178</v>
      </c>
      <c r="V305">
        <v>7</v>
      </c>
      <c r="W305" t="s">
        <v>617</v>
      </c>
      <c r="X305">
        <v>0</v>
      </c>
      <c r="Y305">
        <v>18</v>
      </c>
      <c r="Z305">
        <v>10</v>
      </c>
    </row>
    <row r="306" spans="1:26" x14ac:dyDescent="0.3">
      <c r="A306" t="s">
        <v>1817</v>
      </c>
      <c r="B306" t="s">
        <v>571</v>
      </c>
      <c r="C306">
        <v>2</v>
      </c>
      <c r="D306">
        <v>2</v>
      </c>
      <c r="E306" s="6">
        <v>45016</v>
      </c>
      <c r="F306">
        <v>709</v>
      </c>
      <c r="G306">
        <v>0</v>
      </c>
      <c r="H306">
        <v>58473276</v>
      </c>
      <c r="I306">
        <v>8</v>
      </c>
      <c r="J306">
        <v>1</v>
      </c>
      <c r="K306">
        <v>13</v>
      </c>
      <c r="L306">
        <v>0</v>
      </c>
      <c r="M306">
        <v>0</v>
      </c>
      <c r="N306">
        <v>96</v>
      </c>
      <c r="O306" t="s">
        <v>53</v>
      </c>
      <c r="P306" t="s">
        <v>39</v>
      </c>
      <c r="Q306" s="3">
        <v>48</v>
      </c>
      <c r="R306" t="s">
        <v>2179</v>
      </c>
      <c r="S306">
        <v>50</v>
      </c>
      <c r="T306">
        <v>80</v>
      </c>
      <c r="U306" t="s">
        <v>2178</v>
      </c>
      <c r="V306">
        <v>40</v>
      </c>
      <c r="W306" t="s">
        <v>2179</v>
      </c>
      <c r="X306">
        <v>0</v>
      </c>
      <c r="Y306">
        <v>37</v>
      </c>
      <c r="Z306">
        <v>20</v>
      </c>
    </row>
    <row r="307" spans="1:26" x14ac:dyDescent="0.3">
      <c r="A307" t="s">
        <v>1818</v>
      </c>
      <c r="B307" t="s">
        <v>1819</v>
      </c>
      <c r="C307">
        <v>1</v>
      </c>
      <c r="D307">
        <v>1</v>
      </c>
      <c r="E307" s="6">
        <v>45010</v>
      </c>
      <c r="F307">
        <v>660</v>
      </c>
      <c r="G307">
        <v>0</v>
      </c>
      <c r="H307">
        <v>52722996</v>
      </c>
      <c r="I307">
        <v>22</v>
      </c>
      <c r="J307">
        <v>7</v>
      </c>
      <c r="K307">
        <v>11</v>
      </c>
      <c r="L307">
        <v>0</v>
      </c>
      <c r="M307">
        <v>78</v>
      </c>
      <c r="N307">
        <v>106</v>
      </c>
      <c r="O307" t="s">
        <v>73</v>
      </c>
      <c r="P307" t="s">
        <v>27</v>
      </c>
      <c r="Q307" s="3">
        <v>73</v>
      </c>
      <c r="R307" t="s">
        <v>2178</v>
      </c>
      <c r="S307">
        <v>22</v>
      </c>
      <c r="T307">
        <v>86</v>
      </c>
      <c r="U307" t="s">
        <v>2178</v>
      </c>
      <c r="V307">
        <v>31</v>
      </c>
      <c r="W307" t="s">
        <v>617</v>
      </c>
      <c r="X307">
        <v>0</v>
      </c>
      <c r="Y307">
        <v>12</v>
      </c>
      <c r="Z307">
        <v>4</v>
      </c>
    </row>
    <row r="308" spans="1:26" x14ac:dyDescent="0.3">
      <c r="A308" t="s">
        <v>576</v>
      </c>
      <c r="B308" t="s">
        <v>577</v>
      </c>
      <c r="C308">
        <v>1</v>
      </c>
      <c r="D308">
        <v>1</v>
      </c>
      <c r="E308" s="6">
        <v>44554</v>
      </c>
      <c r="F308">
        <v>489</v>
      </c>
      <c r="G308">
        <v>17</v>
      </c>
      <c r="H308">
        <v>191945597</v>
      </c>
      <c r="I308">
        <v>4</v>
      </c>
      <c r="J308">
        <v>11</v>
      </c>
      <c r="K308">
        <v>5</v>
      </c>
      <c r="L308">
        <v>1</v>
      </c>
      <c r="M308">
        <v>2</v>
      </c>
      <c r="N308">
        <v>170</v>
      </c>
      <c r="O308" t="s">
        <v>50</v>
      </c>
      <c r="P308" t="s">
        <v>39</v>
      </c>
      <c r="Q308" s="3">
        <v>78</v>
      </c>
      <c r="R308" t="s">
        <v>2178</v>
      </c>
      <c r="S308">
        <v>75</v>
      </c>
      <c r="T308">
        <v>46</v>
      </c>
      <c r="U308" t="s">
        <v>2179</v>
      </c>
      <c r="V308">
        <v>62</v>
      </c>
      <c r="W308" t="s">
        <v>2179</v>
      </c>
      <c r="X308">
        <v>0</v>
      </c>
      <c r="Y308">
        <v>12</v>
      </c>
      <c r="Z308">
        <v>35</v>
      </c>
    </row>
    <row r="309" spans="1:26" x14ac:dyDescent="0.3">
      <c r="A309" t="s">
        <v>1820</v>
      </c>
      <c r="B309" t="s">
        <v>1821</v>
      </c>
      <c r="C309">
        <v>2</v>
      </c>
      <c r="D309">
        <v>2</v>
      </c>
      <c r="E309" s="6">
        <v>45009</v>
      </c>
      <c r="F309">
        <v>407</v>
      </c>
      <c r="G309">
        <v>0</v>
      </c>
      <c r="H309">
        <v>77377503</v>
      </c>
      <c r="I309">
        <v>16</v>
      </c>
      <c r="J309">
        <v>15</v>
      </c>
      <c r="K309">
        <v>5</v>
      </c>
      <c r="L309">
        <v>0</v>
      </c>
      <c r="M309">
        <v>1</v>
      </c>
      <c r="N309">
        <v>134</v>
      </c>
      <c r="O309" t="s">
        <v>26</v>
      </c>
      <c r="P309" t="s">
        <v>39</v>
      </c>
      <c r="Q309" s="3">
        <v>67</v>
      </c>
      <c r="R309" t="s">
        <v>2179</v>
      </c>
      <c r="S309">
        <v>11</v>
      </c>
      <c r="T309">
        <v>76</v>
      </c>
      <c r="U309" t="s">
        <v>2178</v>
      </c>
      <c r="V309">
        <v>8</v>
      </c>
      <c r="W309" t="s">
        <v>617</v>
      </c>
      <c r="X309">
        <v>47</v>
      </c>
      <c r="Y309">
        <v>30</v>
      </c>
      <c r="Z309">
        <v>7</v>
      </c>
    </row>
    <row r="310" spans="1:26" x14ac:dyDescent="0.3">
      <c r="A310" t="s">
        <v>580</v>
      </c>
      <c r="B310" t="s">
        <v>61</v>
      </c>
      <c r="C310">
        <v>1</v>
      </c>
      <c r="D310">
        <v>1</v>
      </c>
      <c r="E310" s="6">
        <v>44701</v>
      </c>
      <c r="F310">
        <v>7461</v>
      </c>
      <c r="G310">
        <v>8</v>
      </c>
      <c r="H310">
        <v>743693613</v>
      </c>
      <c r="I310">
        <v>166</v>
      </c>
      <c r="J310">
        <v>42</v>
      </c>
      <c r="K310">
        <v>199</v>
      </c>
      <c r="L310">
        <v>16</v>
      </c>
      <c r="M310">
        <v>58</v>
      </c>
      <c r="N310">
        <v>115</v>
      </c>
      <c r="O310" t="s">
        <v>131</v>
      </c>
      <c r="P310" t="s">
        <v>27</v>
      </c>
      <c r="Q310" s="3">
        <v>71</v>
      </c>
      <c r="R310" t="s">
        <v>2178</v>
      </c>
      <c r="S310">
        <v>90</v>
      </c>
      <c r="T310">
        <v>73</v>
      </c>
      <c r="U310" t="s">
        <v>2178</v>
      </c>
      <c r="V310">
        <v>30</v>
      </c>
      <c r="W310" t="s">
        <v>617</v>
      </c>
      <c r="X310">
        <v>0</v>
      </c>
      <c r="Y310">
        <v>11</v>
      </c>
      <c r="Z310">
        <v>5</v>
      </c>
    </row>
    <row r="311" spans="1:26" x14ac:dyDescent="0.3">
      <c r="A311" t="s">
        <v>581</v>
      </c>
      <c r="B311" t="s">
        <v>1822</v>
      </c>
      <c r="C311">
        <v>1</v>
      </c>
      <c r="D311">
        <v>1</v>
      </c>
      <c r="E311" s="6">
        <v>44904</v>
      </c>
      <c r="F311">
        <v>993</v>
      </c>
      <c r="G311">
        <v>4</v>
      </c>
      <c r="H311">
        <v>267789608</v>
      </c>
      <c r="I311">
        <v>30</v>
      </c>
      <c r="J311">
        <v>84</v>
      </c>
      <c r="K311">
        <v>88</v>
      </c>
      <c r="L311">
        <v>1</v>
      </c>
      <c r="M311">
        <v>28</v>
      </c>
      <c r="N311">
        <v>130</v>
      </c>
      <c r="O311" t="s">
        <v>53</v>
      </c>
      <c r="P311" t="s">
        <v>27</v>
      </c>
      <c r="Q311" s="3">
        <v>74</v>
      </c>
      <c r="R311" t="s">
        <v>2178</v>
      </c>
      <c r="S311">
        <v>79</v>
      </c>
      <c r="T311">
        <v>87</v>
      </c>
      <c r="U311" t="s">
        <v>2178</v>
      </c>
      <c r="V311">
        <v>45</v>
      </c>
      <c r="W311" t="s">
        <v>2179</v>
      </c>
      <c r="X311">
        <v>0</v>
      </c>
      <c r="Y311">
        <v>30</v>
      </c>
      <c r="Z311">
        <v>3</v>
      </c>
    </row>
    <row r="312" spans="1:26" x14ac:dyDescent="0.3">
      <c r="A312" t="s">
        <v>1823</v>
      </c>
      <c r="B312" t="s">
        <v>128</v>
      </c>
      <c r="C312">
        <v>2</v>
      </c>
      <c r="D312">
        <v>2</v>
      </c>
      <c r="E312" s="6">
        <v>43910</v>
      </c>
      <c r="F312">
        <v>9161</v>
      </c>
      <c r="G312">
        <v>5</v>
      </c>
      <c r="H312">
        <v>1221813483</v>
      </c>
      <c r="I312">
        <v>240</v>
      </c>
      <c r="J312">
        <v>98</v>
      </c>
      <c r="K312">
        <v>468</v>
      </c>
      <c r="L312">
        <v>3</v>
      </c>
      <c r="M312">
        <v>10</v>
      </c>
      <c r="N312">
        <v>118</v>
      </c>
      <c r="P312" t="s">
        <v>27</v>
      </c>
      <c r="Q312" s="3">
        <v>65</v>
      </c>
      <c r="R312" t="s">
        <v>2179</v>
      </c>
      <c r="S312">
        <v>63</v>
      </c>
      <c r="T312">
        <v>79</v>
      </c>
      <c r="U312" t="s">
        <v>2178</v>
      </c>
      <c r="V312">
        <v>3</v>
      </c>
      <c r="W312" t="s">
        <v>617</v>
      </c>
      <c r="X312">
        <v>0</v>
      </c>
      <c r="Y312">
        <v>10</v>
      </c>
      <c r="Z312">
        <v>3</v>
      </c>
    </row>
    <row r="313" spans="1:26" x14ac:dyDescent="0.3">
      <c r="A313" t="s">
        <v>1824</v>
      </c>
      <c r="B313" t="s">
        <v>585</v>
      </c>
      <c r="C313">
        <v>1</v>
      </c>
      <c r="D313">
        <v>1</v>
      </c>
      <c r="E313" s="6">
        <v>44673</v>
      </c>
      <c r="F313">
        <v>3282</v>
      </c>
      <c r="G313">
        <v>12</v>
      </c>
      <c r="H313">
        <v>449701773</v>
      </c>
      <c r="I313">
        <v>67</v>
      </c>
      <c r="J313">
        <v>84</v>
      </c>
      <c r="K313">
        <v>46</v>
      </c>
      <c r="L313">
        <v>16</v>
      </c>
      <c r="M313">
        <v>117</v>
      </c>
      <c r="N313">
        <v>110</v>
      </c>
      <c r="O313" t="s">
        <v>73</v>
      </c>
      <c r="P313" t="s">
        <v>27</v>
      </c>
      <c r="Q313" s="3">
        <v>59</v>
      </c>
      <c r="R313" t="s">
        <v>2179</v>
      </c>
      <c r="S313">
        <v>22</v>
      </c>
      <c r="T313">
        <v>38</v>
      </c>
      <c r="U313" t="s">
        <v>2179</v>
      </c>
      <c r="V313">
        <v>42</v>
      </c>
      <c r="W313" t="s">
        <v>2179</v>
      </c>
      <c r="X313">
        <v>0</v>
      </c>
      <c r="Y313">
        <v>12</v>
      </c>
      <c r="Z313">
        <v>3</v>
      </c>
    </row>
    <row r="314" spans="1:26" x14ac:dyDescent="0.3">
      <c r="A314" t="s">
        <v>1825</v>
      </c>
      <c r="B314" t="s">
        <v>587</v>
      </c>
      <c r="C314">
        <v>1</v>
      </c>
      <c r="D314">
        <v>1</v>
      </c>
      <c r="E314" s="6">
        <v>45014</v>
      </c>
      <c r="F314">
        <v>596</v>
      </c>
      <c r="G314">
        <v>0</v>
      </c>
      <c r="H314">
        <v>67070410</v>
      </c>
      <c r="I314">
        <v>29</v>
      </c>
      <c r="J314">
        <v>9</v>
      </c>
      <c r="K314">
        <v>12</v>
      </c>
      <c r="L314">
        <v>0</v>
      </c>
      <c r="M314">
        <v>52</v>
      </c>
      <c r="N314">
        <v>100</v>
      </c>
      <c r="O314" t="s">
        <v>36</v>
      </c>
      <c r="P314" t="s">
        <v>27</v>
      </c>
      <c r="Q314" s="3">
        <v>72</v>
      </c>
      <c r="R314" t="s">
        <v>2178</v>
      </c>
      <c r="S314">
        <v>42</v>
      </c>
      <c r="T314">
        <v>66</v>
      </c>
      <c r="U314" t="s">
        <v>2179</v>
      </c>
      <c r="V314">
        <v>18</v>
      </c>
      <c r="W314" t="s">
        <v>617</v>
      </c>
      <c r="X314">
        <v>4</v>
      </c>
      <c r="Y314">
        <v>19</v>
      </c>
      <c r="Z314">
        <v>4</v>
      </c>
    </row>
    <row r="315" spans="1:26" x14ac:dyDescent="0.3">
      <c r="A315" t="s">
        <v>588</v>
      </c>
      <c r="B315" t="s">
        <v>589</v>
      </c>
      <c r="C315">
        <v>2</v>
      </c>
      <c r="D315">
        <v>2</v>
      </c>
      <c r="E315" s="6">
        <v>44999</v>
      </c>
      <c r="F315">
        <v>320</v>
      </c>
      <c r="G315">
        <v>6</v>
      </c>
      <c r="H315">
        <v>116334601</v>
      </c>
      <c r="I315">
        <v>5</v>
      </c>
      <c r="J315">
        <v>48</v>
      </c>
      <c r="K315">
        <v>2</v>
      </c>
      <c r="L315">
        <v>1</v>
      </c>
      <c r="M315">
        <v>9</v>
      </c>
      <c r="N315">
        <v>142</v>
      </c>
      <c r="O315" t="s">
        <v>73</v>
      </c>
      <c r="P315" t="s">
        <v>39</v>
      </c>
      <c r="Q315" s="3">
        <v>70</v>
      </c>
      <c r="R315" t="s">
        <v>2179</v>
      </c>
      <c r="S315">
        <v>76</v>
      </c>
      <c r="T315">
        <v>79</v>
      </c>
      <c r="U315" t="s">
        <v>2178</v>
      </c>
      <c r="V315">
        <v>26</v>
      </c>
      <c r="W315" t="s">
        <v>617</v>
      </c>
      <c r="X315">
        <v>0</v>
      </c>
      <c r="Y315">
        <v>11</v>
      </c>
      <c r="Z315">
        <v>7</v>
      </c>
    </row>
    <row r="316" spans="1:26" x14ac:dyDescent="0.3">
      <c r="A316" t="s">
        <v>590</v>
      </c>
      <c r="B316" t="s">
        <v>35</v>
      </c>
      <c r="C316">
        <v>1</v>
      </c>
      <c r="D316">
        <v>1</v>
      </c>
      <c r="E316" s="6">
        <v>44855</v>
      </c>
      <c r="F316">
        <v>2612</v>
      </c>
      <c r="G316">
        <v>4</v>
      </c>
      <c r="H316">
        <v>433356509</v>
      </c>
      <c r="I316">
        <v>19</v>
      </c>
      <c r="J316">
        <v>29</v>
      </c>
      <c r="K316">
        <v>21</v>
      </c>
      <c r="L316">
        <v>0</v>
      </c>
      <c r="M316">
        <v>0</v>
      </c>
      <c r="N316">
        <v>140</v>
      </c>
      <c r="P316" t="s">
        <v>27</v>
      </c>
      <c r="Q316" s="3">
        <v>64</v>
      </c>
      <c r="R316" t="s">
        <v>2179</v>
      </c>
      <c r="S316">
        <v>18</v>
      </c>
      <c r="T316">
        <v>37</v>
      </c>
      <c r="U316" t="s">
        <v>2179</v>
      </c>
      <c r="V316">
        <v>72</v>
      </c>
      <c r="W316" t="s">
        <v>2178</v>
      </c>
      <c r="X316">
        <v>0</v>
      </c>
      <c r="Y316">
        <v>12</v>
      </c>
      <c r="Z316">
        <v>7</v>
      </c>
    </row>
    <row r="317" spans="1:26" x14ac:dyDescent="0.3">
      <c r="A317" t="s">
        <v>591</v>
      </c>
      <c r="B317" t="s">
        <v>592</v>
      </c>
      <c r="C317">
        <v>1</v>
      </c>
      <c r="D317">
        <v>1</v>
      </c>
      <c r="E317" s="6">
        <v>44967</v>
      </c>
      <c r="F317">
        <v>2040</v>
      </c>
      <c r="G317">
        <v>4</v>
      </c>
      <c r="H317">
        <v>165584767</v>
      </c>
      <c r="I317">
        <v>81</v>
      </c>
      <c r="J317">
        <v>27</v>
      </c>
      <c r="K317">
        <v>66</v>
      </c>
      <c r="L317">
        <v>9</v>
      </c>
      <c r="M317">
        <v>444</v>
      </c>
      <c r="N317">
        <v>116</v>
      </c>
      <c r="O317" t="s">
        <v>73</v>
      </c>
      <c r="P317" t="s">
        <v>27</v>
      </c>
      <c r="Q317" s="3">
        <v>90</v>
      </c>
      <c r="R317" t="s">
        <v>2178</v>
      </c>
      <c r="S317">
        <v>96</v>
      </c>
      <c r="T317">
        <v>73</v>
      </c>
      <c r="U317" t="s">
        <v>2178</v>
      </c>
      <c r="V317">
        <v>62</v>
      </c>
      <c r="W317" t="s">
        <v>2179</v>
      </c>
      <c r="X317">
        <v>0</v>
      </c>
      <c r="Y317">
        <v>9</v>
      </c>
      <c r="Z317">
        <v>4</v>
      </c>
    </row>
    <row r="318" spans="1:26" x14ac:dyDescent="0.3">
      <c r="A318" t="s">
        <v>593</v>
      </c>
      <c r="B318" t="s">
        <v>90</v>
      </c>
      <c r="C318">
        <v>1</v>
      </c>
      <c r="D318">
        <v>1</v>
      </c>
      <c r="E318" s="6">
        <v>44694</v>
      </c>
      <c r="F318">
        <v>2128</v>
      </c>
      <c r="G318">
        <v>9</v>
      </c>
      <c r="H318">
        <v>367814306</v>
      </c>
      <c r="I318">
        <v>37</v>
      </c>
      <c r="J318">
        <v>88</v>
      </c>
      <c r="K318">
        <v>9</v>
      </c>
      <c r="L318">
        <v>0</v>
      </c>
      <c r="M318">
        <v>14</v>
      </c>
      <c r="N318">
        <v>120</v>
      </c>
      <c r="O318" t="s">
        <v>36</v>
      </c>
      <c r="P318" t="s">
        <v>27</v>
      </c>
      <c r="Q318" s="3">
        <v>73</v>
      </c>
      <c r="R318" t="s">
        <v>2178</v>
      </c>
      <c r="S318">
        <v>64</v>
      </c>
      <c r="T318">
        <v>85</v>
      </c>
      <c r="U318" t="s">
        <v>2178</v>
      </c>
      <c r="V318">
        <v>25</v>
      </c>
      <c r="W318" t="s">
        <v>617</v>
      </c>
      <c r="X318">
        <v>0</v>
      </c>
      <c r="Y318">
        <v>61</v>
      </c>
      <c r="Z318">
        <v>3</v>
      </c>
    </row>
    <row r="319" spans="1:26" x14ac:dyDescent="0.3">
      <c r="A319" t="s">
        <v>1826</v>
      </c>
      <c r="B319" t="s">
        <v>595</v>
      </c>
      <c r="C319">
        <v>2</v>
      </c>
      <c r="D319">
        <v>2</v>
      </c>
      <c r="E319" s="6">
        <v>44652</v>
      </c>
      <c r="F319">
        <v>2598</v>
      </c>
      <c r="G319">
        <v>37</v>
      </c>
      <c r="H319">
        <v>477033549</v>
      </c>
      <c r="I319">
        <v>28</v>
      </c>
      <c r="J319">
        <v>57</v>
      </c>
      <c r="K319">
        <v>43</v>
      </c>
      <c r="L319">
        <v>8</v>
      </c>
      <c r="M319">
        <v>85</v>
      </c>
      <c r="N319">
        <v>92</v>
      </c>
      <c r="O319" t="s">
        <v>33</v>
      </c>
      <c r="P319" t="s">
        <v>39</v>
      </c>
      <c r="Q319" s="3">
        <v>76</v>
      </c>
      <c r="R319" t="s">
        <v>2178</v>
      </c>
      <c r="S319">
        <v>46</v>
      </c>
      <c r="T319">
        <v>79</v>
      </c>
      <c r="U319" t="s">
        <v>2178</v>
      </c>
      <c r="V319">
        <v>31</v>
      </c>
      <c r="W319" t="s">
        <v>617</v>
      </c>
      <c r="X319">
        <v>0</v>
      </c>
      <c r="Y319">
        <v>7</v>
      </c>
      <c r="Z319">
        <v>6</v>
      </c>
    </row>
    <row r="320" spans="1:26" x14ac:dyDescent="0.3">
      <c r="A320" t="s">
        <v>596</v>
      </c>
      <c r="B320" t="s">
        <v>1827</v>
      </c>
      <c r="C320">
        <v>1</v>
      </c>
      <c r="D320">
        <v>1</v>
      </c>
      <c r="E320" s="6">
        <v>44860</v>
      </c>
      <c r="F320">
        <v>542</v>
      </c>
      <c r="G320">
        <v>2</v>
      </c>
      <c r="H320">
        <v>156214700</v>
      </c>
      <c r="I320">
        <v>23</v>
      </c>
      <c r="J320">
        <v>2</v>
      </c>
      <c r="K320">
        <v>21</v>
      </c>
      <c r="L320">
        <v>0</v>
      </c>
      <c r="M320">
        <v>0</v>
      </c>
      <c r="N320">
        <v>110</v>
      </c>
      <c r="O320" t="s">
        <v>64</v>
      </c>
      <c r="P320" t="s">
        <v>39</v>
      </c>
      <c r="Q320" s="3">
        <v>81</v>
      </c>
      <c r="R320" t="s">
        <v>2178</v>
      </c>
      <c r="S320">
        <v>64</v>
      </c>
      <c r="T320">
        <v>79</v>
      </c>
      <c r="U320" t="s">
        <v>2178</v>
      </c>
      <c r="V320">
        <v>5</v>
      </c>
      <c r="W320" t="s">
        <v>617</v>
      </c>
      <c r="X320">
        <v>0</v>
      </c>
      <c r="Y320">
        <v>31</v>
      </c>
      <c r="Z320">
        <v>3</v>
      </c>
    </row>
    <row r="321" spans="1:26" x14ac:dyDescent="0.3">
      <c r="A321" t="s">
        <v>598</v>
      </c>
      <c r="B321" t="s">
        <v>599</v>
      </c>
      <c r="C321">
        <v>1</v>
      </c>
      <c r="D321">
        <v>1</v>
      </c>
      <c r="E321" s="6">
        <v>44582</v>
      </c>
      <c r="F321">
        <v>2459</v>
      </c>
      <c r="G321">
        <v>20</v>
      </c>
      <c r="H321">
        <v>448843705</v>
      </c>
      <c r="I321">
        <v>20</v>
      </c>
      <c r="J321">
        <v>68</v>
      </c>
      <c r="K321">
        <v>50</v>
      </c>
      <c r="L321">
        <v>0</v>
      </c>
      <c r="M321">
        <v>22</v>
      </c>
      <c r="N321">
        <v>120</v>
      </c>
      <c r="O321" t="s">
        <v>131</v>
      </c>
      <c r="P321" t="s">
        <v>27</v>
      </c>
      <c r="Q321" s="3">
        <v>71</v>
      </c>
      <c r="R321" t="s">
        <v>2178</v>
      </c>
      <c r="S321">
        <v>57</v>
      </c>
      <c r="T321">
        <v>97</v>
      </c>
      <c r="U321" t="s">
        <v>2178</v>
      </c>
      <c r="V321">
        <v>1</v>
      </c>
      <c r="W321" t="s">
        <v>617</v>
      </c>
      <c r="X321">
        <v>0</v>
      </c>
      <c r="Y321">
        <v>13</v>
      </c>
      <c r="Z321">
        <v>11</v>
      </c>
    </row>
    <row r="322" spans="1:26" x14ac:dyDescent="0.3">
      <c r="A322" t="s">
        <v>1828</v>
      </c>
      <c r="B322" t="s">
        <v>601</v>
      </c>
      <c r="C322">
        <v>2</v>
      </c>
      <c r="D322">
        <v>2</v>
      </c>
      <c r="E322" s="6">
        <v>34891</v>
      </c>
      <c r="F322">
        <v>10624</v>
      </c>
      <c r="G322">
        <v>17</v>
      </c>
      <c r="H322">
        <v>1357608774</v>
      </c>
      <c r="I322">
        <v>21</v>
      </c>
      <c r="J322">
        <v>0</v>
      </c>
      <c r="K322">
        <v>386</v>
      </c>
      <c r="L322">
        <v>0</v>
      </c>
      <c r="N322">
        <v>80</v>
      </c>
      <c r="O322" t="s">
        <v>64</v>
      </c>
      <c r="P322" t="s">
        <v>27</v>
      </c>
      <c r="Q322" s="3">
        <v>63</v>
      </c>
      <c r="R322" t="s">
        <v>2179</v>
      </c>
      <c r="S322">
        <v>40</v>
      </c>
      <c r="T322">
        <v>61</v>
      </c>
      <c r="U322" t="s">
        <v>2179</v>
      </c>
      <c r="V322">
        <v>9</v>
      </c>
      <c r="W322" t="s">
        <v>617</v>
      </c>
      <c r="X322">
        <v>0</v>
      </c>
      <c r="Y322">
        <v>56</v>
      </c>
      <c r="Z322">
        <v>6</v>
      </c>
    </row>
    <row r="323" spans="1:26" x14ac:dyDescent="0.3">
      <c r="A323" t="s">
        <v>1829</v>
      </c>
      <c r="B323" t="s">
        <v>603</v>
      </c>
      <c r="C323">
        <v>2</v>
      </c>
      <c r="D323">
        <v>2</v>
      </c>
      <c r="E323" s="6">
        <v>44878</v>
      </c>
      <c r="F323">
        <v>2418</v>
      </c>
      <c r="G323">
        <v>26</v>
      </c>
      <c r="H323">
        <v>294352144</v>
      </c>
      <c r="I323">
        <v>52</v>
      </c>
      <c r="J323">
        <v>66</v>
      </c>
      <c r="K323">
        <v>55</v>
      </c>
      <c r="L323">
        <v>1</v>
      </c>
      <c r="M323">
        <v>16</v>
      </c>
      <c r="N323">
        <v>115</v>
      </c>
      <c r="O323" t="s">
        <v>33</v>
      </c>
      <c r="P323" t="s">
        <v>39</v>
      </c>
      <c r="Q323" s="3">
        <v>95</v>
      </c>
      <c r="R323" t="s">
        <v>2178</v>
      </c>
      <c r="S323">
        <v>43</v>
      </c>
      <c r="T323">
        <v>69</v>
      </c>
      <c r="U323" t="s">
        <v>2179</v>
      </c>
      <c r="V323">
        <v>47</v>
      </c>
      <c r="W323" t="s">
        <v>2179</v>
      </c>
      <c r="X323">
        <v>0</v>
      </c>
      <c r="Y323">
        <v>9</v>
      </c>
      <c r="Z323">
        <v>31</v>
      </c>
    </row>
    <row r="324" spans="1:26" x14ac:dyDescent="0.3">
      <c r="A324" t="s">
        <v>604</v>
      </c>
      <c r="B324" t="s">
        <v>605</v>
      </c>
      <c r="C324">
        <v>1</v>
      </c>
      <c r="D324">
        <v>1</v>
      </c>
      <c r="E324" s="6">
        <v>41971</v>
      </c>
      <c r="F324">
        <v>7536</v>
      </c>
      <c r="G324">
        <v>7</v>
      </c>
      <c r="H324">
        <v>972164968</v>
      </c>
      <c r="I324">
        <v>44</v>
      </c>
      <c r="J324">
        <v>19</v>
      </c>
      <c r="K324">
        <v>135</v>
      </c>
      <c r="L324">
        <v>0</v>
      </c>
      <c r="M324">
        <v>6</v>
      </c>
      <c r="N324">
        <v>76</v>
      </c>
      <c r="O324" t="s">
        <v>131</v>
      </c>
      <c r="P324" t="s">
        <v>27</v>
      </c>
      <c r="Q324" s="3">
        <v>58</v>
      </c>
      <c r="R324" t="s">
        <v>2179</v>
      </c>
      <c r="S324">
        <v>46</v>
      </c>
      <c r="T324">
        <v>67</v>
      </c>
      <c r="U324" t="s">
        <v>2179</v>
      </c>
      <c r="V324">
        <v>65</v>
      </c>
      <c r="W324" t="s">
        <v>2179</v>
      </c>
      <c r="X324">
        <v>0</v>
      </c>
      <c r="Y324">
        <v>13</v>
      </c>
      <c r="Z324">
        <v>4</v>
      </c>
    </row>
    <row r="325" spans="1:26" x14ac:dyDescent="0.3">
      <c r="A325" t="s">
        <v>606</v>
      </c>
      <c r="B325" t="s">
        <v>447</v>
      </c>
      <c r="C325">
        <v>1</v>
      </c>
      <c r="D325">
        <v>1</v>
      </c>
      <c r="E325" s="6">
        <v>42786</v>
      </c>
      <c r="F325">
        <v>10431</v>
      </c>
      <c r="G325">
        <v>7</v>
      </c>
      <c r="H325">
        <v>920045682</v>
      </c>
      <c r="I325">
        <v>71</v>
      </c>
      <c r="J325">
        <v>53</v>
      </c>
      <c r="K325">
        <v>181</v>
      </c>
      <c r="L325">
        <v>0</v>
      </c>
      <c r="M325">
        <v>10</v>
      </c>
      <c r="N325">
        <v>172</v>
      </c>
      <c r="O325" t="s">
        <v>53</v>
      </c>
      <c r="P325" t="s">
        <v>27</v>
      </c>
      <c r="Q325" s="3">
        <v>60</v>
      </c>
      <c r="R325" t="s">
        <v>2179</v>
      </c>
      <c r="S325">
        <v>77</v>
      </c>
      <c r="T325">
        <v>78</v>
      </c>
      <c r="U325" t="s">
        <v>2178</v>
      </c>
      <c r="V325">
        <v>45</v>
      </c>
      <c r="W325" t="s">
        <v>2179</v>
      </c>
      <c r="X325">
        <v>0</v>
      </c>
      <c r="Y325">
        <v>12</v>
      </c>
      <c r="Z325">
        <v>6</v>
      </c>
    </row>
    <row r="326" spans="1:26" x14ac:dyDescent="0.3">
      <c r="A326" t="s">
        <v>1830</v>
      </c>
      <c r="B326" t="s">
        <v>363</v>
      </c>
      <c r="C326">
        <v>1</v>
      </c>
      <c r="D326">
        <v>1</v>
      </c>
      <c r="E326" s="6">
        <v>42622</v>
      </c>
      <c r="F326">
        <v>15722</v>
      </c>
      <c r="G326">
        <v>16</v>
      </c>
      <c r="H326">
        <v>2420461338</v>
      </c>
      <c r="I326">
        <v>231</v>
      </c>
      <c r="J326">
        <v>37</v>
      </c>
      <c r="K326">
        <v>1509</v>
      </c>
      <c r="L326">
        <v>0</v>
      </c>
      <c r="M326">
        <v>13</v>
      </c>
      <c r="N326">
        <v>99</v>
      </c>
      <c r="O326" t="s">
        <v>131</v>
      </c>
      <c r="P326" t="s">
        <v>27</v>
      </c>
      <c r="Q326" s="3">
        <v>40</v>
      </c>
      <c r="R326" t="s">
        <v>2179</v>
      </c>
      <c r="S326">
        <v>45</v>
      </c>
      <c r="T326">
        <v>56</v>
      </c>
      <c r="U326" t="s">
        <v>2179</v>
      </c>
      <c r="V326">
        <v>69</v>
      </c>
      <c r="W326" t="s">
        <v>2179</v>
      </c>
      <c r="X326">
        <v>0</v>
      </c>
      <c r="Y326">
        <v>9</v>
      </c>
      <c r="Z326">
        <v>5</v>
      </c>
    </row>
    <row r="327" spans="1:26" x14ac:dyDescent="0.3">
      <c r="A327" t="s">
        <v>608</v>
      </c>
      <c r="B327" t="s">
        <v>124</v>
      </c>
      <c r="C327">
        <v>1</v>
      </c>
      <c r="D327">
        <v>1</v>
      </c>
      <c r="E327" s="6">
        <v>42151</v>
      </c>
      <c r="F327">
        <v>25744</v>
      </c>
      <c r="G327">
        <v>4</v>
      </c>
      <c r="H327">
        <v>1947371785</v>
      </c>
      <c r="I327">
        <v>122</v>
      </c>
      <c r="J327">
        <v>94</v>
      </c>
      <c r="K327">
        <v>1992</v>
      </c>
      <c r="L327">
        <v>0</v>
      </c>
      <c r="M327">
        <v>18</v>
      </c>
      <c r="N327">
        <v>136</v>
      </c>
      <c r="P327" t="s">
        <v>39</v>
      </c>
      <c r="Q327" s="3">
        <v>36</v>
      </c>
      <c r="R327" t="s">
        <v>2179</v>
      </c>
      <c r="S327">
        <v>12</v>
      </c>
      <c r="T327">
        <v>57</v>
      </c>
      <c r="U327" t="s">
        <v>2179</v>
      </c>
      <c r="V327">
        <v>9</v>
      </c>
      <c r="W327" t="s">
        <v>617</v>
      </c>
      <c r="X327">
        <v>0</v>
      </c>
      <c r="Y327">
        <v>14</v>
      </c>
      <c r="Z327">
        <v>8</v>
      </c>
    </row>
    <row r="328" spans="1:26" x14ac:dyDescent="0.3">
      <c r="A328" t="s">
        <v>609</v>
      </c>
      <c r="B328" t="s">
        <v>1831</v>
      </c>
      <c r="C328">
        <v>1</v>
      </c>
      <c r="D328">
        <v>1</v>
      </c>
      <c r="E328" s="6">
        <v>43595</v>
      </c>
      <c r="F328">
        <v>1640</v>
      </c>
      <c r="G328">
        <v>0</v>
      </c>
      <c r="H328">
        <v>244658767</v>
      </c>
      <c r="I328">
        <v>27</v>
      </c>
      <c r="J328">
        <v>27</v>
      </c>
      <c r="K328">
        <v>29</v>
      </c>
      <c r="L328">
        <v>1</v>
      </c>
      <c r="M328">
        <v>1</v>
      </c>
      <c r="N328">
        <v>150</v>
      </c>
      <c r="O328" t="s">
        <v>64</v>
      </c>
      <c r="P328" t="s">
        <v>39</v>
      </c>
      <c r="Q328" s="3">
        <v>90</v>
      </c>
      <c r="R328" t="s">
        <v>2178</v>
      </c>
      <c r="S328">
        <v>64</v>
      </c>
      <c r="T328">
        <v>14</v>
      </c>
      <c r="U328" t="s">
        <v>617</v>
      </c>
      <c r="V328">
        <v>67</v>
      </c>
      <c r="W328" t="s">
        <v>2179</v>
      </c>
      <c r="X328">
        <v>35</v>
      </c>
      <c r="Y328">
        <v>11</v>
      </c>
      <c r="Z328">
        <v>10</v>
      </c>
    </row>
    <row r="329" spans="1:26" x14ac:dyDescent="0.3">
      <c r="A329" t="s">
        <v>1832</v>
      </c>
      <c r="B329" t="s">
        <v>612</v>
      </c>
      <c r="C329">
        <v>1</v>
      </c>
      <c r="D329">
        <v>1</v>
      </c>
      <c r="E329" s="6">
        <v>45023</v>
      </c>
      <c r="F329">
        <v>34</v>
      </c>
      <c r="G329">
        <v>0</v>
      </c>
      <c r="H329">
        <v>68216992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92</v>
      </c>
      <c r="O329" t="s">
        <v>131</v>
      </c>
      <c r="P329" t="s">
        <v>39</v>
      </c>
      <c r="Q329" s="3">
        <v>71</v>
      </c>
      <c r="R329" t="s">
        <v>2178</v>
      </c>
      <c r="S329">
        <v>41</v>
      </c>
      <c r="T329">
        <v>31</v>
      </c>
      <c r="U329" t="s">
        <v>617</v>
      </c>
      <c r="V329">
        <v>79</v>
      </c>
      <c r="W329" t="s">
        <v>2178</v>
      </c>
      <c r="X329">
        <v>0</v>
      </c>
      <c r="Y329">
        <v>10</v>
      </c>
      <c r="Z329">
        <v>5</v>
      </c>
    </row>
    <row r="330" spans="1:26" x14ac:dyDescent="0.3">
      <c r="A330" t="s">
        <v>613</v>
      </c>
      <c r="B330" t="s">
        <v>1833</v>
      </c>
      <c r="C330">
        <v>5</v>
      </c>
      <c r="D330" t="s">
        <v>1661</v>
      </c>
      <c r="E330" s="6">
        <v>44910</v>
      </c>
      <c r="F330">
        <v>1845</v>
      </c>
      <c r="G330">
        <v>16</v>
      </c>
      <c r="H330">
        <v>223582566</v>
      </c>
      <c r="I330">
        <v>20</v>
      </c>
      <c r="J330">
        <v>8</v>
      </c>
      <c r="K330">
        <v>30</v>
      </c>
      <c r="L330">
        <v>2</v>
      </c>
      <c r="M330">
        <v>0</v>
      </c>
      <c r="N330">
        <v>95</v>
      </c>
      <c r="O330" t="s">
        <v>30</v>
      </c>
      <c r="P330" t="s">
        <v>27</v>
      </c>
      <c r="Q330" s="3">
        <v>77</v>
      </c>
      <c r="R330" t="s">
        <v>2178</v>
      </c>
      <c r="S330">
        <v>72</v>
      </c>
      <c r="T330">
        <v>87</v>
      </c>
      <c r="U330" t="s">
        <v>2178</v>
      </c>
      <c r="V330">
        <v>17</v>
      </c>
      <c r="W330" t="s">
        <v>617</v>
      </c>
      <c r="X330">
        <v>0</v>
      </c>
      <c r="Y330">
        <v>7</v>
      </c>
      <c r="Z330">
        <v>5</v>
      </c>
    </row>
    <row r="331" spans="1:26" x14ac:dyDescent="0.3">
      <c r="A331" t="s">
        <v>1834</v>
      </c>
      <c r="B331" t="s">
        <v>616</v>
      </c>
      <c r="C331">
        <v>3</v>
      </c>
      <c r="D331">
        <v>3</v>
      </c>
      <c r="E331" s="6">
        <v>44767</v>
      </c>
      <c r="F331">
        <v>3301</v>
      </c>
      <c r="G331">
        <v>30</v>
      </c>
      <c r="H331">
        <v>471819764</v>
      </c>
      <c r="I331">
        <v>72</v>
      </c>
      <c r="J331">
        <v>64</v>
      </c>
      <c r="K331">
        <v>64</v>
      </c>
      <c r="L331">
        <v>6</v>
      </c>
      <c r="M331">
        <v>3</v>
      </c>
      <c r="N331">
        <v>102</v>
      </c>
      <c r="O331" t="s">
        <v>26</v>
      </c>
      <c r="P331" t="s">
        <v>39</v>
      </c>
      <c r="Q331" s="3">
        <v>83</v>
      </c>
      <c r="R331" t="s">
        <v>2178</v>
      </c>
      <c r="S331">
        <v>58</v>
      </c>
      <c r="T331">
        <v>83</v>
      </c>
      <c r="U331" t="s">
        <v>2178</v>
      </c>
      <c r="V331">
        <v>21</v>
      </c>
      <c r="W331" t="s">
        <v>617</v>
      </c>
      <c r="X331">
        <v>0</v>
      </c>
      <c r="Y331">
        <v>10</v>
      </c>
      <c r="Z331">
        <v>5</v>
      </c>
    </row>
    <row r="332" spans="1:26" x14ac:dyDescent="0.3">
      <c r="A332" t="s">
        <v>617</v>
      </c>
      <c r="B332" t="s">
        <v>1650</v>
      </c>
      <c r="C332">
        <v>1</v>
      </c>
      <c r="D332">
        <v>1</v>
      </c>
      <c r="E332" s="6">
        <v>44904</v>
      </c>
      <c r="F332">
        <v>1911</v>
      </c>
      <c r="G332">
        <v>0</v>
      </c>
      <c r="H332">
        <v>272377463</v>
      </c>
      <c r="I332">
        <v>23</v>
      </c>
      <c r="J332">
        <v>71</v>
      </c>
      <c r="K332">
        <v>14</v>
      </c>
      <c r="L332">
        <v>0</v>
      </c>
      <c r="M332">
        <v>9</v>
      </c>
      <c r="N332">
        <v>145</v>
      </c>
      <c r="P332" t="s">
        <v>39</v>
      </c>
      <c r="Q332" s="3">
        <v>70</v>
      </c>
      <c r="R332" t="s">
        <v>2179</v>
      </c>
      <c r="S332">
        <v>34</v>
      </c>
      <c r="T332">
        <v>55</v>
      </c>
      <c r="U332" t="s">
        <v>2179</v>
      </c>
      <c r="V332">
        <v>43</v>
      </c>
      <c r="W332" t="s">
        <v>2179</v>
      </c>
      <c r="X332">
        <v>0</v>
      </c>
      <c r="Y332">
        <v>16</v>
      </c>
      <c r="Z332">
        <v>6</v>
      </c>
    </row>
    <row r="333" spans="1:26" x14ac:dyDescent="0.3">
      <c r="A333" t="s">
        <v>618</v>
      </c>
      <c r="B333" t="s">
        <v>619</v>
      </c>
      <c r="C333">
        <v>1</v>
      </c>
      <c r="D333">
        <v>1</v>
      </c>
      <c r="E333" s="6">
        <v>37704</v>
      </c>
      <c r="F333">
        <v>20111</v>
      </c>
      <c r="G333">
        <v>5</v>
      </c>
      <c r="H333">
        <v>1361425037</v>
      </c>
      <c r="I333">
        <v>39</v>
      </c>
      <c r="J333">
        <v>0</v>
      </c>
      <c r="K333">
        <v>7341</v>
      </c>
      <c r="L333">
        <v>0</v>
      </c>
      <c r="M333">
        <v>0</v>
      </c>
      <c r="N333">
        <v>110</v>
      </c>
      <c r="O333" t="s">
        <v>36</v>
      </c>
      <c r="P333" t="s">
        <v>27</v>
      </c>
      <c r="Q333" s="3">
        <v>50</v>
      </c>
      <c r="R333" t="s">
        <v>2179</v>
      </c>
      <c r="S333">
        <v>24</v>
      </c>
      <c r="T333">
        <v>86</v>
      </c>
      <c r="U333" t="s">
        <v>2178</v>
      </c>
      <c r="V333">
        <v>0</v>
      </c>
      <c r="W333" t="s">
        <v>617</v>
      </c>
      <c r="X333">
        <v>0</v>
      </c>
      <c r="Y333">
        <v>64</v>
      </c>
      <c r="Z333">
        <v>4</v>
      </c>
    </row>
    <row r="334" spans="1:26" x14ac:dyDescent="0.3">
      <c r="A334" t="s">
        <v>1835</v>
      </c>
      <c r="B334" t="s">
        <v>621</v>
      </c>
      <c r="C334">
        <v>2</v>
      </c>
      <c r="D334">
        <v>2</v>
      </c>
      <c r="E334" s="6">
        <v>44981</v>
      </c>
      <c r="F334">
        <v>1529</v>
      </c>
      <c r="G334">
        <v>0</v>
      </c>
      <c r="H334">
        <v>149778242</v>
      </c>
      <c r="I334">
        <v>32</v>
      </c>
      <c r="J334">
        <v>18</v>
      </c>
      <c r="K334">
        <v>39</v>
      </c>
      <c r="L334">
        <v>2</v>
      </c>
      <c r="M334">
        <v>0</v>
      </c>
      <c r="N334">
        <v>95</v>
      </c>
      <c r="P334" t="s">
        <v>27</v>
      </c>
      <c r="Q334" s="3">
        <v>64</v>
      </c>
      <c r="R334" t="s">
        <v>2179</v>
      </c>
      <c r="S334">
        <v>30</v>
      </c>
      <c r="T334">
        <v>77</v>
      </c>
      <c r="U334" t="s">
        <v>2178</v>
      </c>
      <c r="V334">
        <v>46</v>
      </c>
      <c r="W334" t="s">
        <v>2179</v>
      </c>
      <c r="X334">
        <v>0</v>
      </c>
      <c r="Y334">
        <v>38</v>
      </c>
      <c r="Z334">
        <v>6</v>
      </c>
    </row>
    <row r="335" spans="1:26" x14ac:dyDescent="0.3">
      <c r="A335" t="s">
        <v>1836</v>
      </c>
      <c r="B335" t="s">
        <v>1837</v>
      </c>
      <c r="C335">
        <v>2</v>
      </c>
      <c r="D335">
        <v>2</v>
      </c>
      <c r="E335" s="6">
        <v>44988</v>
      </c>
      <c r="F335">
        <v>615</v>
      </c>
      <c r="G335">
        <v>2</v>
      </c>
      <c r="H335">
        <v>116599790</v>
      </c>
      <c r="I335">
        <v>22</v>
      </c>
      <c r="J335">
        <v>82</v>
      </c>
      <c r="K335">
        <v>8</v>
      </c>
      <c r="L335">
        <v>0</v>
      </c>
      <c r="M335">
        <v>9</v>
      </c>
      <c r="N335">
        <v>94</v>
      </c>
      <c r="O335" t="s">
        <v>26</v>
      </c>
      <c r="P335" t="s">
        <v>39</v>
      </c>
      <c r="Q335" s="3">
        <v>68</v>
      </c>
      <c r="R335" t="s">
        <v>2179</v>
      </c>
      <c r="S335">
        <v>81</v>
      </c>
      <c r="T335">
        <v>82</v>
      </c>
      <c r="U335" t="s">
        <v>2178</v>
      </c>
      <c r="V335">
        <v>53</v>
      </c>
      <c r="W335" t="s">
        <v>2179</v>
      </c>
      <c r="X335">
        <v>0</v>
      </c>
      <c r="Y335">
        <v>9</v>
      </c>
      <c r="Z335">
        <v>13</v>
      </c>
    </row>
    <row r="336" spans="1:26" x14ac:dyDescent="0.3">
      <c r="A336" t="s">
        <v>624</v>
      </c>
      <c r="B336" t="s">
        <v>90</v>
      </c>
      <c r="C336">
        <v>1</v>
      </c>
      <c r="D336">
        <v>1</v>
      </c>
      <c r="E336" s="6">
        <v>44897</v>
      </c>
      <c r="F336">
        <v>811</v>
      </c>
      <c r="G336">
        <v>4</v>
      </c>
      <c r="H336">
        <v>148469433</v>
      </c>
      <c r="I336">
        <v>11</v>
      </c>
      <c r="J336">
        <v>58</v>
      </c>
      <c r="K336">
        <v>5</v>
      </c>
      <c r="L336">
        <v>0</v>
      </c>
      <c r="M336">
        <v>21</v>
      </c>
      <c r="N336">
        <v>142</v>
      </c>
      <c r="O336" t="s">
        <v>73</v>
      </c>
      <c r="P336" t="s">
        <v>27</v>
      </c>
      <c r="Q336" s="3">
        <v>61</v>
      </c>
      <c r="R336" t="s">
        <v>2179</v>
      </c>
      <c r="S336">
        <v>92</v>
      </c>
      <c r="T336">
        <v>91</v>
      </c>
      <c r="U336" t="s">
        <v>2178</v>
      </c>
      <c r="V336">
        <v>0</v>
      </c>
      <c r="W336" t="s">
        <v>617</v>
      </c>
      <c r="X336">
        <v>0</v>
      </c>
      <c r="Y336">
        <v>26</v>
      </c>
      <c r="Z336">
        <v>3</v>
      </c>
    </row>
    <row r="337" spans="1:26" x14ac:dyDescent="0.3">
      <c r="A337" t="s">
        <v>625</v>
      </c>
      <c r="B337" t="s">
        <v>626</v>
      </c>
      <c r="C337">
        <v>2</v>
      </c>
      <c r="D337">
        <v>2</v>
      </c>
      <c r="E337" s="6">
        <v>44778</v>
      </c>
      <c r="F337">
        <v>5730</v>
      </c>
      <c r="G337">
        <v>10</v>
      </c>
      <c r="H337">
        <v>497225336</v>
      </c>
      <c r="I337">
        <v>108</v>
      </c>
      <c r="J337">
        <v>16</v>
      </c>
      <c r="K337">
        <v>197</v>
      </c>
      <c r="L337">
        <v>3</v>
      </c>
      <c r="M337">
        <v>165</v>
      </c>
      <c r="N337">
        <v>145</v>
      </c>
      <c r="O337" t="s">
        <v>53</v>
      </c>
      <c r="P337" t="s">
        <v>39</v>
      </c>
      <c r="Q337" s="3">
        <v>59</v>
      </c>
      <c r="R337" t="s">
        <v>2179</v>
      </c>
      <c r="S337">
        <v>20</v>
      </c>
      <c r="T337">
        <v>74</v>
      </c>
      <c r="U337" t="s">
        <v>2178</v>
      </c>
      <c r="V337">
        <v>1</v>
      </c>
      <c r="W337" t="s">
        <v>617</v>
      </c>
      <c r="X337">
        <v>0</v>
      </c>
      <c r="Y337">
        <v>15</v>
      </c>
      <c r="Z337">
        <v>5</v>
      </c>
    </row>
    <row r="338" spans="1:26" x14ac:dyDescent="0.3">
      <c r="A338" t="s">
        <v>1838</v>
      </c>
      <c r="B338" t="s">
        <v>90</v>
      </c>
      <c r="C338">
        <v>1</v>
      </c>
      <c r="D338">
        <v>1</v>
      </c>
      <c r="E338" s="6">
        <v>44988</v>
      </c>
      <c r="F338">
        <v>356</v>
      </c>
      <c r="G338">
        <v>4</v>
      </c>
      <c r="H338">
        <v>88791109</v>
      </c>
      <c r="I338">
        <v>4</v>
      </c>
      <c r="J338">
        <v>20</v>
      </c>
      <c r="K338">
        <v>0</v>
      </c>
      <c r="L338">
        <v>0</v>
      </c>
      <c r="M338">
        <v>0</v>
      </c>
      <c r="N338">
        <v>121</v>
      </c>
      <c r="O338" t="s">
        <v>53</v>
      </c>
      <c r="P338" t="s">
        <v>39</v>
      </c>
      <c r="Q338" s="3">
        <v>64</v>
      </c>
      <c r="R338" t="s">
        <v>2179</v>
      </c>
      <c r="S338">
        <v>67</v>
      </c>
      <c r="T338">
        <v>80</v>
      </c>
      <c r="U338" t="s">
        <v>2178</v>
      </c>
      <c r="V338">
        <v>0</v>
      </c>
      <c r="W338" t="s">
        <v>617</v>
      </c>
      <c r="X338">
        <v>0</v>
      </c>
      <c r="Y338">
        <v>36</v>
      </c>
      <c r="Z338">
        <v>3</v>
      </c>
    </row>
    <row r="339" spans="1:26" x14ac:dyDescent="0.3">
      <c r="A339" t="s">
        <v>1839</v>
      </c>
      <c r="B339" t="s">
        <v>90</v>
      </c>
      <c r="C339">
        <v>1</v>
      </c>
      <c r="D339">
        <v>1</v>
      </c>
      <c r="E339" s="6">
        <v>44988</v>
      </c>
      <c r="F339">
        <v>604</v>
      </c>
      <c r="G339">
        <v>6</v>
      </c>
      <c r="H339">
        <v>125917280</v>
      </c>
      <c r="I339">
        <v>22</v>
      </c>
      <c r="J339">
        <v>101</v>
      </c>
      <c r="K339">
        <v>0</v>
      </c>
      <c r="L339">
        <v>0</v>
      </c>
      <c r="M339">
        <v>66</v>
      </c>
      <c r="N339">
        <v>140</v>
      </c>
      <c r="O339" t="s">
        <v>215</v>
      </c>
      <c r="P339" t="s">
        <v>39</v>
      </c>
      <c r="Q339" s="3">
        <v>66</v>
      </c>
      <c r="R339" t="s">
        <v>2179</v>
      </c>
      <c r="S339">
        <v>43</v>
      </c>
      <c r="T339">
        <v>76</v>
      </c>
      <c r="U339" t="s">
        <v>2178</v>
      </c>
      <c r="V339">
        <v>49</v>
      </c>
      <c r="W339" t="s">
        <v>2179</v>
      </c>
      <c r="X339">
        <v>0</v>
      </c>
      <c r="Y339">
        <v>12</v>
      </c>
      <c r="Z339">
        <v>3</v>
      </c>
    </row>
    <row r="340" spans="1:26" x14ac:dyDescent="0.3">
      <c r="A340" t="s">
        <v>1840</v>
      </c>
      <c r="B340" t="s">
        <v>630</v>
      </c>
      <c r="C340">
        <v>3</v>
      </c>
      <c r="D340">
        <v>3</v>
      </c>
      <c r="E340" s="6">
        <v>44980</v>
      </c>
      <c r="F340">
        <v>1190</v>
      </c>
      <c r="G340">
        <v>0</v>
      </c>
      <c r="H340">
        <v>105062254</v>
      </c>
      <c r="I340">
        <v>29</v>
      </c>
      <c r="J340">
        <v>3</v>
      </c>
      <c r="K340">
        <v>18</v>
      </c>
      <c r="L340">
        <v>0</v>
      </c>
      <c r="M340">
        <v>19</v>
      </c>
      <c r="N340">
        <v>137</v>
      </c>
      <c r="O340" t="s">
        <v>30</v>
      </c>
      <c r="P340" t="s">
        <v>39</v>
      </c>
      <c r="Q340" s="3">
        <v>84</v>
      </c>
      <c r="R340" t="s">
        <v>2178</v>
      </c>
      <c r="S340">
        <v>44</v>
      </c>
      <c r="T340">
        <v>67</v>
      </c>
      <c r="U340" t="s">
        <v>2179</v>
      </c>
      <c r="V340">
        <v>8</v>
      </c>
      <c r="W340" t="s">
        <v>617</v>
      </c>
      <c r="X340">
        <v>0</v>
      </c>
      <c r="Y340">
        <v>11</v>
      </c>
      <c r="Z340">
        <v>6</v>
      </c>
    </row>
    <row r="341" spans="1:26" x14ac:dyDescent="0.3">
      <c r="A341" t="s">
        <v>631</v>
      </c>
      <c r="B341" t="s">
        <v>90</v>
      </c>
      <c r="C341">
        <v>1</v>
      </c>
      <c r="D341">
        <v>1</v>
      </c>
      <c r="E341" s="6">
        <v>44957</v>
      </c>
      <c r="F341">
        <v>579</v>
      </c>
      <c r="G341">
        <v>0</v>
      </c>
      <c r="H341">
        <v>95623148</v>
      </c>
      <c r="I341">
        <v>11</v>
      </c>
      <c r="J341">
        <v>54</v>
      </c>
      <c r="K341">
        <v>0</v>
      </c>
      <c r="L341">
        <v>0</v>
      </c>
      <c r="M341">
        <v>103</v>
      </c>
      <c r="N341">
        <v>104</v>
      </c>
      <c r="O341" t="s">
        <v>64</v>
      </c>
      <c r="P341" t="s">
        <v>27</v>
      </c>
      <c r="Q341" s="3">
        <v>56</v>
      </c>
      <c r="R341" t="s">
        <v>2179</v>
      </c>
      <c r="S341">
        <v>72</v>
      </c>
      <c r="T341">
        <v>85</v>
      </c>
      <c r="U341" t="s">
        <v>2178</v>
      </c>
      <c r="V341">
        <v>0</v>
      </c>
      <c r="W341" t="s">
        <v>617</v>
      </c>
      <c r="X341">
        <v>0</v>
      </c>
      <c r="Y341">
        <v>15</v>
      </c>
      <c r="Z341">
        <v>3</v>
      </c>
    </row>
    <row r="342" spans="1:26" x14ac:dyDescent="0.3">
      <c r="A342" t="s">
        <v>632</v>
      </c>
      <c r="B342" t="s">
        <v>633</v>
      </c>
      <c r="C342">
        <v>1</v>
      </c>
      <c r="D342">
        <v>1</v>
      </c>
      <c r="E342" s="6">
        <v>44974</v>
      </c>
      <c r="F342">
        <v>1553</v>
      </c>
      <c r="G342">
        <v>2</v>
      </c>
      <c r="H342">
        <v>144584800</v>
      </c>
      <c r="I342">
        <v>61</v>
      </c>
      <c r="J342">
        <v>6</v>
      </c>
      <c r="K342">
        <v>48</v>
      </c>
      <c r="L342">
        <v>0</v>
      </c>
      <c r="M342">
        <v>150</v>
      </c>
      <c r="N342">
        <v>92</v>
      </c>
      <c r="O342" t="s">
        <v>33</v>
      </c>
      <c r="P342" t="s">
        <v>27</v>
      </c>
      <c r="Q342" s="3">
        <v>57</v>
      </c>
      <c r="R342" t="s">
        <v>2179</v>
      </c>
      <c r="S342">
        <v>68</v>
      </c>
      <c r="T342">
        <v>76</v>
      </c>
      <c r="U342" t="s">
        <v>2178</v>
      </c>
      <c r="V342">
        <v>7</v>
      </c>
      <c r="W342" t="s">
        <v>617</v>
      </c>
      <c r="X342">
        <v>0</v>
      </c>
      <c r="Y342">
        <v>33</v>
      </c>
      <c r="Z342">
        <v>3</v>
      </c>
    </row>
    <row r="343" spans="1:26" x14ac:dyDescent="0.3">
      <c r="A343" t="s">
        <v>1841</v>
      </c>
      <c r="B343" t="s">
        <v>635</v>
      </c>
      <c r="C343">
        <v>1</v>
      </c>
      <c r="D343">
        <v>1</v>
      </c>
      <c r="E343" s="6">
        <v>44910</v>
      </c>
      <c r="F343">
        <v>2301</v>
      </c>
      <c r="G343">
        <v>20</v>
      </c>
      <c r="H343">
        <v>298063749</v>
      </c>
      <c r="I343">
        <v>49</v>
      </c>
      <c r="J343">
        <v>23</v>
      </c>
      <c r="K343">
        <v>110</v>
      </c>
      <c r="L343">
        <v>0</v>
      </c>
      <c r="M343">
        <v>8</v>
      </c>
      <c r="N343">
        <v>146</v>
      </c>
      <c r="O343" t="s">
        <v>50</v>
      </c>
      <c r="P343" t="s">
        <v>39</v>
      </c>
      <c r="Q343" s="3">
        <v>74</v>
      </c>
      <c r="R343" t="s">
        <v>2178</v>
      </c>
      <c r="S343">
        <v>51</v>
      </c>
      <c r="T343">
        <v>45</v>
      </c>
      <c r="U343" t="s">
        <v>2179</v>
      </c>
      <c r="V343">
        <v>86</v>
      </c>
      <c r="W343" t="s">
        <v>2178</v>
      </c>
      <c r="X343">
        <v>0</v>
      </c>
      <c r="Y343">
        <v>21</v>
      </c>
      <c r="Z343">
        <v>38</v>
      </c>
    </row>
    <row r="344" spans="1:26" x14ac:dyDescent="0.3">
      <c r="A344" t="s">
        <v>636</v>
      </c>
      <c r="B344" t="s">
        <v>637</v>
      </c>
      <c r="C344">
        <v>1</v>
      </c>
      <c r="D344">
        <v>1</v>
      </c>
      <c r="E344" s="6">
        <v>44949</v>
      </c>
      <c r="F344">
        <v>134</v>
      </c>
      <c r="G344">
        <v>4</v>
      </c>
      <c r="H344">
        <v>166570053</v>
      </c>
      <c r="I344">
        <v>4</v>
      </c>
      <c r="J344">
        <v>6</v>
      </c>
      <c r="K344">
        <v>0</v>
      </c>
      <c r="L344">
        <v>0</v>
      </c>
      <c r="M344">
        <v>23</v>
      </c>
      <c r="N344">
        <v>120</v>
      </c>
      <c r="O344" t="s">
        <v>50</v>
      </c>
      <c r="P344" t="s">
        <v>27</v>
      </c>
      <c r="Q344" s="3">
        <v>56</v>
      </c>
      <c r="R344" t="s">
        <v>2179</v>
      </c>
      <c r="S344">
        <v>20</v>
      </c>
      <c r="T344">
        <v>43</v>
      </c>
      <c r="U344" t="s">
        <v>2179</v>
      </c>
      <c r="V344">
        <v>89</v>
      </c>
      <c r="W344" t="s">
        <v>2178</v>
      </c>
      <c r="X344">
        <v>0</v>
      </c>
      <c r="Y344">
        <v>12</v>
      </c>
      <c r="Z344">
        <v>4</v>
      </c>
    </row>
    <row r="345" spans="1:26" x14ac:dyDescent="0.3">
      <c r="A345" t="s">
        <v>638</v>
      </c>
      <c r="B345" t="s">
        <v>90</v>
      </c>
      <c r="C345">
        <v>1</v>
      </c>
      <c r="D345">
        <v>1</v>
      </c>
      <c r="E345" s="6">
        <v>44957</v>
      </c>
      <c r="F345">
        <v>430</v>
      </c>
      <c r="G345">
        <v>0</v>
      </c>
      <c r="H345">
        <v>83021468</v>
      </c>
      <c r="I345">
        <v>15</v>
      </c>
      <c r="J345">
        <v>17</v>
      </c>
      <c r="K345">
        <v>0</v>
      </c>
      <c r="L345">
        <v>0</v>
      </c>
      <c r="M345">
        <v>0</v>
      </c>
      <c r="N345">
        <v>144</v>
      </c>
      <c r="O345" t="s">
        <v>50</v>
      </c>
      <c r="P345" t="s">
        <v>27</v>
      </c>
      <c r="Q345" s="3">
        <v>68</v>
      </c>
      <c r="R345" t="s">
        <v>2179</v>
      </c>
      <c r="S345">
        <v>83</v>
      </c>
      <c r="T345">
        <v>81</v>
      </c>
      <c r="U345" t="s">
        <v>2178</v>
      </c>
      <c r="V345">
        <v>9</v>
      </c>
      <c r="W345" t="s">
        <v>617</v>
      </c>
      <c r="X345">
        <v>0</v>
      </c>
      <c r="Y345">
        <v>8</v>
      </c>
      <c r="Z345">
        <v>4</v>
      </c>
    </row>
    <row r="346" spans="1:26" x14ac:dyDescent="0.3">
      <c r="A346" t="s">
        <v>639</v>
      </c>
      <c r="B346" t="s">
        <v>640</v>
      </c>
      <c r="C346">
        <v>2</v>
      </c>
      <c r="D346">
        <v>2</v>
      </c>
      <c r="E346" s="6">
        <v>44870</v>
      </c>
      <c r="F346">
        <v>86</v>
      </c>
      <c r="G346">
        <v>0</v>
      </c>
      <c r="H346">
        <v>139836056</v>
      </c>
      <c r="I346">
        <v>11</v>
      </c>
      <c r="J346">
        <v>101</v>
      </c>
      <c r="K346">
        <v>0</v>
      </c>
      <c r="L346">
        <v>0</v>
      </c>
      <c r="M346">
        <v>48</v>
      </c>
      <c r="N346">
        <v>94</v>
      </c>
      <c r="O346" t="s">
        <v>36</v>
      </c>
      <c r="P346" t="s">
        <v>27</v>
      </c>
      <c r="Q346" s="3">
        <v>59</v>
      </c>
      <c r="R346" t="s">
        <v>2179</v>
      </c>
      <c r="S346">
        <v>44</v>
      </c>
      <c r="T346">
        <v>56</v>
      </c>
      <c r="U346" t="s">
        <v>2179</v>
      </c>
      <c r="V346">
        <v>80</v>
      </c>
      <c r="W346" t="s">
        <v>2178</v>
      </c>
      <c r="X346">
        <v>0</v>
      </c>
      <c r="Y346">
        <v>6</v>
      </c>
      <c r="Z346">
        <v>3</v>
      </c>
    </row>
    <row r="347" spans="1:26" x14ac:dyDescent="0.3">
      <c r="A347" t="s">
        <v>1842</v>
      </c>
      <c r="B347" t="s">
        <v>1843</v>
      </c>
      <c r="C347">
        <v>1</v>
      </c>
      <c r="D347">
        <v>1</v>
      </c>
      <c r="E347" s="6">
        <v>44865</v>
      </c>
      <c r="F347">
        <v>629</v>
      </c>
      <c r="G347">
        <v>14</v>
      </c>
      <c r="H347">
        <v>303216294</v>
      </c>
      <c r="I347">
        <v>32</v>
      </c>
      <c r="J347">
        <v>3</v>
      </c>
      <c r="K347">
        <v>9</v>
      </c>
      <c r="L347">
        <v>0</v>
      </c>
      <c r="M347">
        <v>0</v>
      </c>
      <c r="N347">
        <v>94</v>
      </c>
      <c r="O347" t="s">
        <v>64</v>
      </c>
      <c r="P347" t="s">
        <v>27</v>
      </c>
      <c r="Q347" s="3">
        <v>73</v>
      </c>
      <c r="R347" t="s">
        <v>2178</v>
      </c>
      <c r="S347">
        <v>65</v>
      </c>
      <c r="T347">
        <v>79</v>
      </c>
      <c r="U347" t="s">
        <v>2178</v>
      </c>
      <c r="V347">
        <v>5</v>
      </c>
      <c r="W347" t="s">
        <v>617</v>
      </c>
      <c r="X347">
        <v>2</v>
      </c>
      <c r="Y347">
        <v>11</v>
      </c>
      <c r="Z347">
        <v>6</v>
      </c>
    </row>
    <row r="348" spans="1:26" x14ac:dyDescent="0.3">
      <c r="A348" t="s">
        <v>1844</v>
      </c>
      <c r="B348" t="s">
        <v>644</v>
      </c>
      <c r="C348">
        <v>2</v>
      </c>
      <c r="D348">
        <v>2</v>
      </c>
      <c r="E348" s="6">
        <v>44910</v>
      </c>
      <c r="F348">
        <v>1701</v>
      </c>
      <c r="G348">
        <v>15</v>
      </c>
      <c r="H348">
        <v>221409663</v>
      </c>
      <c r="I348">
        <v>30</v>
      </c>
      <c r="J348">
        <v>15</v>
      </c>
      <c r="K348">
        <v>34</v>
      </c>
      <c r="L348">
        <v>2</v>
      </c>
      <c r="M348">
        <v>47</v>
      </c>
      <c r="N348">
        <v>113</v>
      </c>
      <c r="O348" t="s">
        <v>73</v>
      </c>
      <c r="P348" t="s">
        <v>39</v>
      </c>
      <c r="Q348" s="3">
        <v>79</v>
      </c>
      <c r="R348" t="s">
        <v>2178</v>
      </c>
      <c r="S348">
        <v>66</v>
      </c>
      <c r="T348">
        <v>74</v>
      </c>
      <c r="U348" t="s">
        <v>2178</v>
      </c>
      <c r="V348">
        <v>8</v>
      </c>
      <c r="W348" t="s">
        <v>617</v>
      </c>
      <c r="X348">
        <v>0</v>
      </c>
      <c r="Y348">
        <v>11</v>
      </c>
      <c r="Z348">
        <v>5</v>
      </c>
    </row>
    <row r="349" spans="1:26" x14ac:dyDescent="0.3">
      <c r="A349" t="s">
        <v>1845</v>
      </c>
      <c r="B349" t="s">
        <v>646</v>
      </c>
      <c r="C349">
        <v>2</v>
      </c>
      <c r="D349">
        <v>2</v>
      </c>
      <c r="E349" s="6">
        <v>44988</v>
      </c>
      <c r="F349">
        <v>329</v>
      </c>
      <c r="G349">
        <v>0</v>
      </c>
      <c r="H349">
        <v>58890931</v>
      </c>
      <c r="I349">
        <v>14</v>
      </c>
      <c r="J349">
        <v>35</v>
      </c>
      <c r="K349">
        <v>1</v>
      </c>
      <c r="L349">
        <v>0</v>
      </c>
      <c r="M349">
        <v>0</v>
      </c>
      <c r="N349">
        <v>148</v>
      </c>
      <c r="O349" t="s">
        <v>100</v>
      </c>
      <c r="P349" t="s">
        <v>27</v>
      </c>
      <c r="Q349" s="3">
        <v>50</v>
      </c>
      <c r="R349" t="s">
        <v>2179</v>
      </c>
      <c r="S349">
        <v>49</v>
      </c>
      <c r="T349">
        <v>76</v>
      </c>
      <c r="U349" t="s">
        <v>2178</v>
      </c>
      <c r="V349">
        <v>12</v>
      </c>
      <c r="W349" t="s">
        <v>617</v>
      </c>
      <c r="X349">
        <v>0</v>
      </c>
      <c r="Y349">
        <v>12</v>
      </c>
      <c r="Z349">
        <v>3</v>
      </c>
    </row>
    <row r="350" spans="1:26" x14ac:dyDescent="0.3">
      <c r="A350" t="s">
        <v>647</v>
      </c>
      <c r="B350" t="s">
        <v>648</v>
      </c>
      <c r="C350">
        <v>1</v>
      </c>
      <c r="D350">
        <v>1</v>
      </c>
      <c r="E350" s="6">
        <v>44988</v>
      </c>
      <c r="F350">
        <v>1168</v>
      </c>
      <c r="G350">
        <v>0</v>
      </c>
      <c r="H350">
        <v>81419389</v>
      </c>
      <c r="I350">
        <v>45</v>
      </c>
      <c r="J350">
        <v>11</v>
      </c>
      <c r="K350">
        <v>20</v>
      </c>
      <c r="L350">
        <v>0</v>
      </c>
      <c r="M350">
        <v>21</v>
      </c>
      <c r="N350">
        <v>98</v>
      </c>
      <c r="O350" t="s">
        <v>30</v>
      </c>
      <c r="P350" t="s">
        <v>27</v>
      </c>
      <c r="Q350" s="3">
        <v>70</v>
      </c>
      <c r="R350" t="s">
        <v>2179</v>
      </c>
      <c r="S350">
        <v>29</v>
      </c>
      <c r="T350">
        <v>73</v>
      </c>
      <c r="U350" t="s">
        <v>2178</v>
      </c>
      <c r="V350">
        <v>12</v>
      </c>
      <c r="W350" t="s">
        <v>617</v>
      </c>
      <c r="X350">
        <v>0</v>
      </c>
      <c r="Y350">
        <v>11</v>
      </c>
      <c r="Z350">
        <v>26</v>
      </c>
    </row>
    <row r="351" spans="1:26" x14ac:dyDescent="0.3">
      <c r="A351" t="s">
        <v>649</v>
      </c>
      <c r="B351" t="s">
        <v>650</v>
      </c>
      <c r="C351">
        <v>1</v>
      </c>
      <c r="D351">
        <v>1</v>
      </c>
      <c r="E351" s="6">
        <v>44712</v>
      </c>
      <c r="F351">
        <v>162</v>
      </c>
      <c r="G351">
        <v>6</v>
      </c>
      <c r="H351">
        <v>156777415</v>
      </c>
      <c r="I351">
        <v>1</v>
      </c>
      <c r="J351">
        <v>10</v>
      </c>
      <c r="K351">
        <v>1</v>
      </c>
      <c r="L351">
        <v>0</v>
      </c>
      <c r="M351">
        <v>1</v>
      </c>
      <c r="N351">
        <v>140</v>
      </c>
      <c r="O351" t="s">
        <v>26</v>
      </c>
      <c r="P351" t="s">
        <v>27</v>
      </c>
      <c r="Q351" s="3">
        <v>58</v>
      </c>
      <c r="R351" t="s">
        <v>2179</v>
      </c>
      <c r="S351">
        <v>26</v>
      </c>
      <c r="T351">
        <v>38</v>
      </c>
      <c r="U351" t="s">
        <v>2179</v>
      </c>
      <c r="V351">
        <v>91</v>
      </c>
      <c r="W351" t="s">
        <v>2178</v>
      </c>
      <c r="X351">
        <v>0</v>
      </c>
      <c r="Y351">
        <v>10</v>
      </c>
      <c r="Z351">
        <v>4</v>
      </c>
    </row>
    <row r="352" spans="1:26" x14ac:dyDescent="0.3">
      <c r="A352" t="s">
        <v>651</v>
      </c>
      <c r="B352" t="s">
        <v>1650</v>
      </c>
      <c r="C352">
        <v>1</v>
      </c>
      <c r="D352">
        <v>1</v>
      </c>
      <c r="E352" s="6">
        <v>44904</v>
      </c>
      <c r="F352">
        <v>2536</v>
      </c>
      <c r="G352">
        <v>6</v>
      </c>
      <c r="H352">
        <v>284908316</v>
      </c>
      <c r="I352">
        <v>59</v>
      </c>
      <c r="J352">
        <v>100</v>
      </c>
      <c r="K352">
        <v>58</v>
      </c>
      <c r="L352">
        <v>13</v>
      </c>
      <c r="M352">
        <v>2</v>
      </c>
      <c r="N352">
        <v>100</v>
      </c>
      <c r="O352" t="s">
        <v>73</v>
      </c>
      <c r="P352" t="s">
        <v>27</v>
      </c>
      <c r="Q352" s="3">
        <v>36</v>
      </c>
      <c r="R352" t="s">
        <v>2179</v>
      </c>
      <c r="S352">
        <v>28</v>
      </c>
      <c r="T352">
        <v>28</v>
      </c>
      <c r="U352" t="s">
        <v>617</v>
      </c>
      <c r="V352">
        <v>81</v>
      </c>
      <c r="W352" t="s">
        <v>2178</v>
      </c>
      <c r="X352">
        <v>0</v>
      </c>
      <c r="Y352">
        <v>18</v>
      </c>
      <c r="Z352">
        <v>3</v>
      </c>
    </row>
    <row r="353" spans="1:26" x14ac:dyDescent="0.3">
      <c r="A353" t="s">
        <v>1846</v>
      </c>
      <c r="B353" t="s">
        <v>653</v>
      </c>
      <c r="C353">
        <v>2</v>
      </c>
      <c r="D353">
        <v>2</v>
      </c>
      <c r="E353" s="6">
        <v>44980</v>
      </c>
      <c r="F353">
        <v>387</v>
      </c>
      <c r="G353">
        <v>11</v>
      </c>
      <c r="H353">
        <v>93438910</v>
      </c>
      <c r="I353">
        <v>11</v>
      </c>
      <c r="J353">
        <v>15</v>
      </c>
      <c r="K353">
        <v>14</v>
      </c>
      <c r="L353">
        <v>3</v>
      </c>
      <c r="M353">
        <v>1</v>
      </c>
      <c r="N353">
        <v>140</v>
      </c>
      <c r="O353" t="s">
        <v>53</v>
      </c>
      <c r="P353" t="s">
        <v>27</v>
      </c>
      <c r="Q353" s="3">
        <v>86</v>
      </c>
      <c r="R353" t="s">
        <v>2178</v>
      </c>
      <c r="S353">
        <v>68</v>
      </c>
      <c r="T353">
        <v>79</v>
      </c>
      <c r="U353" t="s">
        <v>2178</v>
      </c>
      <c r="V353">
        <v>39</v>
      </c>
      <c r="W353" t="s">
        <v>2179</v>
      </c>
      <c r="X353">
        <v>0</v>
      </c>
      <c r="Y353">
        <v>11</v>
      </c>
      <c r="Z353">
        <v>29</v>
      </c>
    </row>
    <row r="354" spans="1:26" x14ac:dyDescent="0.3">
      <c r="A354" t="s">
        <v>654</v>
      </c>
      <c r="B354" t="s">
        <v>1649</v>
      </c>
      <c r="C354">
        <v>1</v>
      </c>
      <c r="D354">
        <v>1</v>
      </c>
      <c r="E354" s="6">
        <v>44774</v>
      </c>
      <c r="F354">
        <v>892</v>
      </c>
      <c r="G354">
        <v>17</v>
      </c>
      <c r="H354">
        <v>363472647</v>
      </c>
      <c r="I354">
        <v>20</v>
      </c>
      <c r="J354">
        <v>119</v>
      </c>
      <c r="K354">
        <v>12</v>
      </c>
      <c r="L354">
        <v>2</v>
      </c>
      <c r="M354">
        <v>7</v>
      </c>
      <c r="N354">
        <v>100</v>
      </c>
      <c r="O354" t="s">
        <v>100</v>
      </c>
      <c r="P354" t="s">
        <v>39</v>
      </c>
      <c r="Q354" s="3">
        <v>59</v>
      </c>
      <c r="R354" t="s">
        <v>2179</v>
      </c>
      <c r="S354">
        <v>78</v>
      </c>
      <c r="T354">
        <v>94</v>
      </c>
      <c r="U354" t="s">
        <v>2178</v>
      </c>
      <c r="V354">
        <v>27</v>
      </c>
      <c r="W354" t="s">
        <v>617</v>
      </c>
      <c r="X354">
        <v>0</v>
      </c>
      <c r="Y354">
        <v>29</v>
      </c>
      <c r="Z354">
        <v>23</v>
      </c>
    </row>
    <row r="355" spans="1:26" x14ac:dyDescent="0.3">
      <c r="A355" t="s">
        <v>655</v>
      </c>
      <c r="B355" t="s">
        <v>656</v>
      </c>
      <c r="C355">
        <v>1</v>
      </c>
      <c r="D355">
        <v>1</v>
      </c>
      <c r="E355" s="6">
        <v>40544</v>
      </c>
      <c r="F355">
        <v>3909</v>
      </c>
      <c r="G355">
        <v>0</v>
      </c>
      <c r="H355">
        <v>372476382</v>
      </c>
      <c r="I355">
        <v>66</v>
      </c>
      <c r="J355">
        <v>26</v>
      </c>
      <c r="K355">
        <v>277</v>
      </c>
      <c r="L355">
        <v>3</v>
      </c>
      <c r="M355">
        <v>734</v>
      </c>
      <c r="N355">
        <v>100</v>
      </c>
      <c r="O355" t="s">
        <v>36</v>
      </c>
      <c r="P355" t="s">
        <v>39</v>
      </c>
      <c r="Q355" s="3">
        <v>59</v>
      </c>
      <c r="R355" t="s">
        <v>2179</v>
      </c>
      <c r="S355">
        <v>49</v>
      </c>
      <c r="T355">
        <v>65</v>
      </c>
      <c r="U355" t="s">
        <v>2179</v>
      </c>
      <c r="V355">
        <v>2</v>
      </c>
      <c r="W355" t="s">
        <v>617</v>
      </c>
      <c r="X355">
        <v>0</v>
      </c>
      <c r="Y355">
        <v>13</v>
      </c>
      <c r="Z355">
        <v>3</v>
      </c>
    </row>
    <row r="356" spans="1:26" x14ac:dyDescent="0.3">
      <c r="A356" t="s">
        <v>657</v>
      </c>
      <c r="B356" t="s">
        <v>658</v>
      </c>
      <c r="C356">
        <v>2</v>
      </c>
      <c r="D356">
        <v>2</v>
      </c>
      <c r="E356" s="6">
        <v>44853</v>
      </c>
      <c r="F356">
        <v>3645</v>
      </c>
      <c r="G356">
        <v>15</v>
      </c>
      <c r="H356">
        <v>380726517</v>
      </c>
      <c r="I356">
        <v>118</v>
      </c>
      <c r="J356">
        <v>34</v>
      </c>
      <c r="K356">
        <v>150</v>
      </c>
      <c r="L356">
        <v>4</v>
      </c>
      <c r="M356">
        <v>19</v>
      </c>
      <c r="N356">
        <v>132</v>
      </c>
      <c r="P356" t="s">
        <v>39</v>
      </c>
      <c r="Q356" s="3">
        <v>87</v>
      </c>
      <c r="R356" t="s">
        <v>2178</v>
      </c>
      <c r="S356">
        <v>82</v>
      </c>
      <c r="T356">
        <v>70</v>
      </c>
      <c r="U356" t="s">
        <v>2179</v>
      </c>
      <c r="V356">
        <v>42</v>
      </c>
      <c r="W356" t="s">
        <v>2179</v>
      </c>
      <c r="X356">
        <v>0</v>
      </c>
      <c r="Y356">
        <v>21</v>
      </c>
      <c r="Z356">
        <v>5</v>
      </c>
    </row>
    <row r="357" spans="1:26" x14ac:dyDescent="0.3">
      <c r="A357" t="s">
        <v>1847</v>
      </c>
      <c r="B357" t="s">
        <v>90</v>
      </c>
      <c r="C357">
        <v>1</v>
      </c>
      <c r="D357">
        <v>1</v>
      </c>
      <c r="E357" s="6">
        <v>44988</v>
      </c>
      <c r="F357">
        <v>282</v>
      </c>
      <c r="G357">
        <v>0</v>
      </c>
      <c r="H357">
        <v>56533272</v>
      </c>
      <c r="I357">
        <v>6</v>
      </c>
      <c r="J357">
        <v>15</v>
      </c>
      <c r="K357">
        <v>0</v>
      </c>
      <c r="L357">
        <v>0</v>
      </c>
      <c r="M357">
        <v>0</v>
      </c>
      <c r="N357">
        <v>142</v>
      </c>
      <c r="O357" t="s">
        <v>50</v>
      </c>
      <c r="P357" t="s">
        <v>27</v>
      </c>
      <c r="Q357" s="3">
        <v>49</v>
      </c>
      <c r="R357" t="s">
        <v>2179</v>
      </c>
      <c r="S357">
        <v>48</v>
      </c>
      <c r="T357">
        <v>67</v>
      </c>
      <c r="U357" t="s">
        <v>2179</v>
      </c>
      <c r="V357">
        <v>10</v>
      </c>
      <c r="W357" t="s">
        <v>617</v>
      </c>
      <c r="X357">
        <v>0</v>
      </c>
      <c r="Y357">
        <v>26</v>
      </c>
      <c r="Z357">
        <v>3</v>
      </c>
    </row>
    <row r="358" spans="1:26" x14ac:dyDescent="0.3">
      <c r="A358" t="s">
        <v>1848</v>
      </c>
      <c r="B358" t="s">
        <v>45</v>
      </c>
      <c r="C358">
        <v>1</v>
      </c>
      <c r="D358">
        <v>1</v>
      </c>
      <c r="E358" s="6">
        <v>44946</v>
      </c>
      <c r="F358">
        <v>888</v>
      </c>
      <c r="G358">
        <v>22</v>
      </c>
      <c r="H358">
        <v>175399345</v>
      </c>
      <c r="I358">
        <v>11</v>
      </c>
      <c r="J358">
        <v>24</v>
      </c>
      <c r="K358">
        <v>7</v>
      </c>
      <c r="L358">
        <v>1</v>
      </c>
      <c r="M358">
        <v>7</v>
      </c>
      <c r="N358">
        <v>176</v>
      </c>
      <c r="O358" t="s">
        <v>100</v>
      </c>
      <c r="P358" t="s">
        <v>39</v>
      </c>
      <c r="Q358" s="3">
        <v>72</v>
      </c>
      <c r="R358" t="s">
        <v>2178</v>
      </c>
      <c r="S358">
        <v>96</v>
      </c>
      <c r="T358">
        <v>63</v>
      </c>
      <c r="U358" t="s">
        <v>2179</v>
      </c>
      <c r="V358">
        <v>25</v>
      </c>
      <c r="W358" t="s">
        <v>617</v>
      </c>
      <c r="X358">
        <v>0</v>
      </c>
      <c r="Y358">
        <v>21</v>
      </c>
      <c r="Z358">
        <v>7</v>
      </c>
    </row>
    <row r="359" spans="1:26" x14ac:dyDescent="0.3">
      <c r="A359" t="s">
        <v>661</v>
      </c>
      <c r="B359" t="s">
        <v>90</v>
      </c>
      <c r="C359">
        <v>1</v>
      </c>
      <c r="D359">
        <v>1</v>
      </c>
      <c r="E359" s="6">
        <v>44687</v>
      </c>
      <c r="F359">
        <v>968</v>
      </c>
      <c r="G359">
        <v>4</v>
      </c>
      <c r="H359">
        <v>203221468</v>
      </c>
      <c r="I359">
        <v>16</v>
      </c>
      <c r="J359">
        <v>53</v>
      </c>
      <c r="K359">
        <v>1</v>
      </c>
      <c r="L359">
        <v>0</v>
      </c>
      <c r="M359">
        <v>61</v>
      </c>
      <c r="N359">
        <v>140</v>
      </c>
      <c r="O359" t="s">
        <v>53</v>
      </c>
      <c r="P359" t="s">
        <v>27</v>
      </c>
      <c r="Q359" s="3">
        <v>53</v>
      </c>
      <c r="R359" t="s">
        <v>2179</v>
      </c>
      <c r="S359">
        <v>51</v>
      </c>
      <c r="T359">
        <v>70</v>
      </c>
      <c r="U359" t="s">
        <v>2179</v>
      </c>
      <c r="V359">
        <v>49</v>
      </c>
      <c r="W359" t="s">
        <v>2179</v>
      </c>
      <c r="X359">
        <v>0</v>
      </c>
      <c r="Y359">
        <v>14</v>
      </c>
      <c r="Z359">
        <v>3</v>
      </c>
    </row>
    <row r="360" spans="1:26" x14ac:dyDescent="0.3">
      <c r="A360" t="s">
        <v>662</v>
      </c>
      <c r="B360" t="s">
        <v>619</v>
      </c>
      <c r="C360">
        <v>1</v>
      </c>
      <c r="D360">
        <v>1</v>
      </c>
      <c r="E360" s="6">
        <v>36823</v>
      </c>
      <c r="F360">
        <v>25065</v>
      </c>
      <c r="G360">
        <v>6</v>
      </c>
      <c r="H360">
        <v>1624165576</v>
      </c>
      <c r="I360">
        <v>63</v>
      </c>
      <c r="J360">
        <v>0</v>
      </c>
      <c r="K360">
        <v>6808</v>
      </c>
      <c r="L360">
        <v>2</v>
      </c>
      <c r="M360">
        <v>0</v>
      </c>
      <c r="N360">
        <v>105</v>
      </c>
      <c r="O360" t="s">
        <v>215</v>
      </c>
      <c r="P360" t="s">
        <v>39</v>
      </c>
      <c r="Q360" s="3">
        <v>55</v>
      </c>
      <c r="R360" t="s">
        <v>2179</v>
      </c>
      <c r="S360">
        <v>40</v>
      </c>
      <c r="T360">
        <v>90</v>
      </c>
      <c r="U360" t="s">
        <v>2178</v>
      </c>
      <c r="V360">
        <v>1</v>
      </c>
      <c r="W360" t="s">
        <v>617</v>
      </c>
      <c r="X360">
        <v>0</v>
      </c>
      <c r="Y360">
        <v>32</v>
      </c>
      <c r="Z360">
        <v>6</v>
      </c>
    </row>
    <row r="361" spans="1:26" x14ac:dyDescent="0.3">
      <c r="A361" t="s">
        <v>663</v>
      </c>
      <c r="B361" t="s">
        <v>664</v>
      </c>
      <c r="C361">
        <v>1</v>
      </c>
      <c r="D361">
        <v>1</v>
      </c>
      <c r="E361" s="6">
        <v>44903</v>
      </c>
      <c r="F361">
        <v>531</v>
      </c>
      <c r="G361">
        <v>4</v>
      </c>
      <c r="H361">
        <v>134294498</v>
      </c>
      <c r="I361">
        <v>20</v>
      </c>
      <c r="J361">
        <v>1</v>
      </c>
      <c r="K361">
        <v>71</v>
      </c>
      <c r="L361">
        <v>2</v>
      </c>
      <c r="M361">
        <v>0</v>
      </c>
      <c r="N361">
        <v>135</v>
      </c>
      <c r="O361" t="s">
        <v>33</v>
      </c>
      <c r="P361" t="s">
        <v>27</v>
      </c>
      <c r="Q361" s="3">
        <v>81</v>
      </c>
      <c r="R361" t="s">
        <v>2178</v>
      </c>
      <c r="S361">
        <v>97</v>
      </c>
      <c r="T361">
        <v>77</v>
      </c>
      <c r="U361" t="s">
        <v>2178</v>
      </c>
      <c r="V361">
        <v>75</v>
      </c>
      <c r="W361" t="s">
        <v>2178</v>
      </c>
      <c r="X361">
        <v>0</v>
      </c>
      <c r="Y361">
        <v>35</v>
      </c>
      <c r="Z361">
        <v>3</v>
      </c>
    </row>
    <row r="362" spans="1:26" x14ac:dyDescent="0.3">
      <c r="A362" t="s">
        <v>665</v>
      </c>
      <c r="B362" t="s">
        <v>666</v>
      </c>
      <c r="C362">
        <v>1</v>
      </c>
      <c r="D362">
        <v>1</v>
      </c>
      <c r="E362" s="6">
        <v>44770</v>
      </c>
      <c r="F362">
        <v>242</v>
      </c>
      <c r="G362">
        <v>0</v>
      </c>
      <c r="H362">
        <v>70069745</v>
      </c>
      <c r="I362">
        <v>12</v>
      </c>
      <c r="J362">
        <v>2</v>
      </c>
      <c r="K362">
        <v>13</v>
      </c>
      <c r="L362">
        <v>0</v>
      </c>
      <c r="M362">
        <v>4</v>
      </c>
      <c r="N362">
        <v>128</v>
      </c>
      <c r="O362" t="s">
        <v>100</v>
      </c>
      <c r="P362" t="s">
        <v>39</v>
      </c>
      <c r="Q362" s="3">
        <v>82</v>
      </c>
      <c r="R362" t="s">
        <v>2178</v>
      </c>
      <c r="S362">
        <v>61</v>
      </c>
      <c r="T362">
        <v>59</v>
      </c>
      <c r="U362" t="s">
        <v>2179</v>
      </c>
      <c r="V362">
        <v>30</v>
      </c>
      <c r="W362" t="s">
        <v>617</v>
      </c>
      <c r="X362">
        <v>0</v>
      </c>
      <c r="Y362">
        <v>12</v>
      </c>
      <c r="Z362">
        <v>4</v>
      </c>
    </row>
    <row r="363" spans="1:26" x14ac:dyDescent="0.3">
      <c r="A363" t="s">
        <v>1849</v>
      </c>
      <c r="B363" t="s">
        <v>668</v>
      </c>
      <c r="C363">
        <v>2</v>
      </c>
      <c r="D363">
        <v>2</v>
      </c>
      <c r="E363" s="6">
        <v>44715</v>
      </c>
      <c r="F363">
        <v>5281</v>
      </c>
      <c r="G363">
        <v>14</v>
      </c>
      <c r="H363">
        <v>609293408</v>
      </c>
      <c r="I363">
        <v>94</v>
      </c>
      <c r="J363">
        <v>21</v>
      </c>
      <c r="K363">
        <v>80</v>
      </c>
      <c r="L363">
        <v>15</v>
      </c>
      <c r="M363">
        <v>38</v>
      </c>
      <c r="N363">
        <v>101</v>
      </c>
      <c r="O363" t="s">
        <v>33</v>
      </c>
      <c r="P363" t="s">
        <v>27</v>
      </c>
      <c r="Q363" s="3">
        <v>74</v>
      </c>
      <c r="R363" t="s">
        <v>2178</v>
      </c>
      <c r="S363">
        <v>43</v>
      </c>
      <c r="T363">
        <v>69</v>
      </c>
      <c r="U363" t="s">
        <v>2179</v>
      </c>
      <c r="V363">
        <v>12</v>
      </c>
      <c r="W363" t="s">
        <v>617</v>
      </c>
      <c r="X363">
        <v>0</v>
      </c>
      <c r="Y363">
        <v>12</v>
      </c>
      <c r="Z363">
        <v>7</v>
      </c>
    </row>
    <row r="364" spans="1:26" x14ac:dyDescent="0.3">
      <c r="A364" t="s">
        <v>669</v>
      </c>
      <c r="B364" t="s">
        <v>38</v>
      </c>
      <c r="C364">
        <v>1</v>
      </c>
      <c r="D364">
        <v>1</v>
      </c>
      <c r="E364" s="6">
        <v>44687</v>
      </c>
      <c r="F364">
        <v>2590</v>
      </c>
      <c r="G364">
        <v>30</v>
      </c>
      <c r="H364">
        <v>671365962</v>
      </c>
      <c r="I364">
        <v>20</v>
      </c>
      <c r="J364">
        <v>64</v>
      </c>
      <c r="K364">
        <v>35</v>
      </c>
      <c r="L364">
        <v>6</v>
      </c>
      <c r="M364">
        <v>0</v>
      </c>
      <c r="N364">
        <v>122</v>
      </c>
      <c r="O364" t="s">
        <v>131</v>
      </c>
      <c r="P364" t="s">
        <v>27</v>
      </c>
      <c r="Q364" s="3">
        <v>88</v>
      </c>
      <c r="R364" t="s">
        <v>2178</v>
      </c>
      <c r="S364">
        <v>43</v>
      </c>
      <c r="T364">
        <v>50</v>
      </c>
      <c r="U364" t="s">
        <v>2179</v>
      </c>
      <c r="V364">
        <v>7</v>
      </c>
      <c r="W364" t="s">
        <v>617</v>
      </c>
      <c r="X364">
        <v>0</v>
      </c>
      <c r="Y364">
        <v>14</v>
      </c>
      <c r="Z364">
        <v>5</v>
      </c>
    </row>
    <row r="365" spans="1:26" x14ac:dyDescent="0.3">
      <c r="A365" t="s">
        <v>670</v>
      </c>
      <c r="B365" t="s">
        <v>45</v>
      </c>
      <c r="C365">
        <v>1</v>
      </c>
      <c r="D365">
        <v>1</v>
      </c>
      <c r="E365" s="6">
        <v>44812</v>
      </c>
      <c r="F365">
        <v>1769</v>
      </c>
      <c r="G365">
        <v>34</v>
      </c>
      <c r="H365">
        <v>362361576</v>
      </c>
      <c r="I365">
        <v>16</v>
      </c>
      <c r="J365">
        <v>19</v>
      </c>
      <c r="K365">
        <v>21</v>
      </c>
      <c r="L365">
        <v>3</v>
      </c>
      <c r="M365">
        <v>4</v>
      </c>
      <c r="N365">
        <v>105</v>
      </c>
      <c r="P365" t="s">
        <v>39</v>
      </c>
      <c r="Q365" s="3">
        <v>76</v>
      </c>
      <c r="R365" t="s">
        <v>2178</v>
      </c>
      <c r="S365">
        <v>49</v>
      </c>
      <c r="T365">
        <v>56</v>
      </c>
      <c r="U365" t="s">
        <v>2179</v>
      </c>
      <c r="V365">
        <v>80</v>
      </c>
      <c r="W365" t="s">
        <v>2178</v>
      </c>
      <c r="X365">
        <v>12</v>
      </c>
      <c r="Y365">
        <v>10</v>
      </c>
      <c r="Z365">
        <v>13</v>
      </c>
    </row>
    <row r="366" spans="1:26" x14ac:dyDescent="0.3">
      <c r="A366" t="s">
        <v>1850</v>
      </c>
      <c r="B366" t="s">
        <v>1851</v>
      </c>
      <c r="C366">
        <v>2</v>
      </c>
      <c r="D366">
        <v>2</v>
      </c>
      <c r="E366" s="6">
        <v>44918</v>
      </c>
      <c r="F366">
        <v>454</v>
      </c>
      <c r="G366">
        <v>4</v>
      </c>
      <c r="H366">
        <v>93587665</v>
      </c>
      <c r="I366">
        <v>6</v>
      </c>
      <c r="J366">
        <v>1</v>
      </c>
      <c r="K366">
        <v>21</v>
      </c>
      <c r="L366">
        <v>0</v>
      </c>
      <c r="M366">
        <v>1</v>
      </c>
      <c r="N366">
        <v>83</v>
      </c>
      <c r="O366" t="s">
        <v>30</v>
      </c>
      <c r="P366" t="s">
        <v>27</v>
      </c>
      <c r="Q366" s="3">
        <v>53</v>
      </c>
      <c r="R366" t="s">
        <v>2179</v>
      </c>
      <c r="S366">
        <v>40</v>
      </c>
      <c r="T366">
        <v>36</v>
      </c>
      <c r="U366" t="s">
        <v>2179</v>
      </c>
      <c r="V366">
        <v>73</v>
      </c>
      <c r="W366" t="s">
        <v>2178</v>
      </c>
      <c r="X366">
        <v>0</v>
      </c>
      <c r="Y366">
        <v>11</v>
      </c>
      <c r="Z366">
        <v>33</v>
      </c>
    </row>
    <row r="367" spans="1:26" x14ac:dyDescent="0.3">
      <c r="A367" t="s">
        <v>1852</v>
      </c>
      <c r="B367" t="s">
        <v>1853</v>
      </c>
      <c r="C367">
        <v>4</v>
      </c>
      <c r="D367" t="s">
        <v>1661</v>
      </c>
      <c r="E367" s="6">
        <v>44442</v>
      </c>
      <c r="F367">
        <v>6180</v>
      </c>
      <c r="G367">
        <v>7</v>
      </c>
      <c r="H367">
        <v>1223481149</v>
      </c>
      <c r="I367">
        <v>122</v>
      </c>
      <c r="J367">
        <v>88</v>
      </c>
      <c r="K367">
        <v>580</v>
      </c>
      <c r="L367">
        <v>21</v>
      </c>
      <c r="M367">
        <v>10</v>
      </c>
      <c r="N367">
        <v>77</v>
      </c>
      <c r="O367" t="s">
        <v>26</v>
      </c>
      <c r="P367" t="s">
        <v>39</v>
      </c>
      <c r="Q367" s="3">
        <v>72</v>
      </c>
      <c r="R367" t="s">
        <v>2178</v>
      </c>
      <c r="S367">
        <v>59</v>
      </c>
      <c r="T367">
        <v>76</v>
      </c>
      <c r="U367" t="s">
        <v>2178</v>
      </c>
      <c r="V367">
        <v>24</v>
      </c>
      <c r="W367" t="s">
        <v>617</v>
      </c>
      <c r="X367">
        <v>0</v>
      </c>
      <c r="Y367">
        <v>42</v>
      </c>
      <c r="Z367">
        <v>28</v>
      </c>
    </row>
    <row r="368" spans="1:26" x14ac:dyDescent="0.3">
      <c r="A368" t="s">
        <v>675</v>
      </c>
      <c r="B368" t="s">
        <v>1854</v>
      </c>
      <c r="C368">
        <v>1</v>
      </c>
      <c r="D368">
        <v>1</v>
      </c>
      <c r="E368" s="6">
        <v>42972</v>
      </c>
      <c r="F368">
        <v>3600</v>
      </c>
      <c r="G368">
        <v>11</v>
      </c>
      <c r="H368">
        <v>1022258230</v>
      </c>
      <c r="I368">
        <v>7</v>
      </c>
      <c r="J368">
        <v>0</v>
      </c>
      <c r="K368">
        <v>203</v>
      </c>
      <c r="L368">
        <v>0</v>
      </c>
      <c r="M368">
        <v>2</v>
      </c>
      <c r="N368">
        <v>140</v>
      </c>
      <c r="O368" t="s">
        <v>26</v>
      </c>
      <c r="P368" t="s">
        <v>39</v>
      </c>
      <c r="Q368" s="3">
        <v>75</v>
      </c>
      <c r="R368" t="s">
        <v>2178</v>
      </c>
      <c r="S368">
        <v>18</v>
      </c>
      <c r="T368">
        <v>25</v>
      </c>
      <c r="U368" t="s">
        <v>617</v>
      </c>
      <c r="V368">
        <v>78</v>
      </c>
      <c r="W368" t="s">
        <v>2178</v>
      </c>
      <c r="X368">
        <v>0</v>
      </c>
      <c r="Y368">
        <v>11</v>
      </c>
      <c r="Z368">
        <v>26</v>
      </c>
    </row>
    <row r="369" spans="1:26" x14ac:dyDescent="0.3">
      <c r="A369" t="s">
        <v>677</v>
      </c>
      <c r="B369" t="s">
        <v>678</v>
      </c>
      <c r="C369">
        <v>2</v>
      </c>
      <c r="D369">
        <v>2</v>
      </c>
      <c r="E369" s="6">
        <v>44868</v>
      </c>
      <c r="F369">
        <v>1254</v>
      </c>
      <c r="G369">
        <v>6</v>
      </c>
      <c r="H369">
        <v>263453310</v>
      </c>
      <c r="I369">
        <v>26</v>
      </c>
      <c r="J369">
        <v>69</v>
      </c>
      <c r="K369">
        <v>73</v>
      </c>
      <c r="L369">
        <v>2</v>
      </c>
      <c r="M369">
        <v>6</v>
      </c>
      <c r="N369">
        <v>158</v>
      </c>
      <c r="O369" t="s">
        <v>30</v>
      </c>
      <c r="P369" t="s">
        <v>27</v>
      </c>
      <c r="Q369" s="3">
        <v>65</v>
      </c>
      <c r="R369" t="s">
        <v>2179</v>
      </c>
      <c r="S369">
        <v>72</v>
      </c>
      <c r="T369">
        <v>95</v>
      </c>
      <c r="U369" t="s">
        <v>2178</v>
      </c>
      <c r="V369">
        <v>31</v>
      </c>
      <c r="W369" t="s">
        <v>617</v>
      </c>
      <c r="X369">
        <v>0</v>
      </c>
      <c r="Y369">
        <v>92</v>
      </c>
      <c r="Z369">
        <v>5</v>
      </c>
    </row>
    <row r="370" spans="1:26" x14ac:dyDescent="0.3">
      <c r="A370" t="s">
        <v>1855</v>
      </c>
      <c r="B370" t="s">
        <v>680</v>
      </c>
      <c r="C370">
        <v>2</v>
      </c>
      <c r="D370">
        <v>2</v>
      </c>
      <c r="E370" s="6">
        <v>43644</v>
      </c>
      <c r="F370">
        <v>6398</v>
      </c>
      <c r="G370">
        <v>31</v>
      </c>
      <c r="H370">
        <v>1435127549</v>
      </c>
      <c r="I370">
        <v>177</v>
      </c>
      <c r="J370">
        <v>109</v>
      </c>
      <c r="K370">
        <v>305</v>
      </c>
      <c r="L370">
        <v>3</v>
      </c>
      <c r="M370">
        <v>5</v>
      </c>
      <c r="N370">
        <v>176</v>
      </c>
      <c r="O370" t="s">
        <v>73</v>
      </c>
      <c r="P370" t="s">
        <v>27</v>
      </c>
      <c r="Q370" s="3">
        <v>75</v>
      </c>
      <c r="R370" t="s">
        <v>2178</v>
      </c>
      <c r="S370">
        <v>43</v>
      </c>
      <c r="T370">
        <v>65</v>
      </c>
      <c r="U370" t="s">
        <v>2179</v>
      </c>
      <c r="V370">
        <v>15</v>
      </c>
      <c r="W370" t="s">
        <v>617</v>
      </c>
      <c r="X370">
        <v>0</v>
      </c>
      <c r="Y370">
        <v>11</v>
      </c>
      <c r="Z370">
        <v>32</v>
      </c>
    </row>
    <row r="371" spans="1:26" x14ac:dyDescent="0.3">
      <c r="A371" t="s">
        <v>1856</v>
      </c>
      <c r="B371" t="s">
        <v>682</v>
      </c>
      <c r="C371">
        <v>2</v>
      </c>
      <c r="D371">
        <v>2</v>
      </c>
      <c r="E371" s="6">
        <v>44854</v>
      </c>
      <c r="F371">
        <v>660</v>
      </c>
      <c r="G371">
        <v>15</v>
      </c>
      <c r="H371">
        <v>236857112</v>
      </c>
      <c r="I371">
        <v>19</v>
      </c>
      <c r="J371">
        <v>59</v>
      </c>
      <c r="K371">
        <v>18</v>
      </c>
      <c r="L371">
        <v>5</v>
      </c>
      <c r="M371">
        <v>52</v>
      </c>
      <c r="N371">
        <v>98</v>
      </c>
      <c r="O371" t="s">
        <v>26</v>
      </c>
      <c r="P371" t="s">
        <v>27</v>
      </c>
      <c r="Q371" s="3">
        <v>73</v>
      </c>
      <c r="R371" t="s">
        <v>2178</v>
      </c>
      <c r="S371">
        <v>88</v>
      </c>
      <c r="T371">
        <v>57</v>
      </c>
      <c r="U371" t="s">
        <v>2179</v>
      </c>
      <c r="V371">
        <v>56</v>
      </c>
      <c r="W371" t="s">
        <v>2179</v>
      </c>
      <c r="X371">
        <v>0</v>
      </c>
      <c r="Y371">
        <v>5</v>
      </c>
      <c r="Z371">
        <v>2</v>
      </c>
    </row>
    <row r="372" spans="1:26" x14ac:dyDescent="0.3">
      <c r="A372" t="s">
        <v>683</v>
      </c>
      <c r="B372" t="s">
        <v>684</v>
      </c>
      <c r="C372">
        <v>1</v>
      </c>
      <c r="D372">
        <v>1</v>
      </c>
      <c r="E372" s="6">
        <v>44953</v>
      </c>
      <c r="F372">
        <v>1283</v>
      </c>
      <c r="G372">
        <v>0</v>
      </c>
      <c r="H372">
        <v>147538971</v>
      </c>
      <c r="I372">
        <v>57</v>
      </c>
      <c r="J372">
        <v>4</v>
      </c>
      <c r="K372">
        <v>48</v>
      </c>
      <c r="L372">
        <v>0</v>
      </c>
      <c r="M372">
        <v>0</v>
      </c>
      <c r="N372">
        <v>107</v>
      </c>
      <c r="O372" t="s">
        <v>26</v>
      </c>
      <c r="P372" t="s">
        <v>39</v>
      </c>
      <c r="Q372" s="3">
        <v>66</v>
      </c>
      <c r="R372" t="s">
        <v>2179</v>
      </c>
      <c r="S372">
        <v>47</v>
      </c>
      <c r="T372">
        <v>40</v>
      </c>
      <c r="U372" t="s">
        <v>2179</v>
      </c>
      <c r="V372">
        <v>72</v>
      </c>
      <c r="W372" t="s">
        <v>2178</v>
      </c>
      <c r="X372">
        <v>0</v>
      </c>
      <c r="Y372">
        <v>11</v>
      </c>
      <c r="Z372">
        <v>3</v>
      </c>
    </row>
    <row r="373" spans="1:26" x14ac:dyDescent="0.3">
      <c r="A373" t="s">
        <v>685</v>
      </c>
      <c r="B373" t="s">
        <v>124</v>
      </c>
      <c r="C373">
        <v>1</v>
      </c>
      <c r="D373">
        <v>1</v>
      </c>
      <c r="E373" s="6">
        <v>43880</v>
      </c>
      <c r="F373">
        <v>8084</v>
      </c>
      <c r="G373">
        <v>6</v>
      </c>
      <c r="H373">
        <v>698086140</v>
      </c>
      <c r="I373">
        <v>45</v>
      </c>
      <c r="J373">
        <v>115</v>
      </c>
      <c r="K373">
        <v>218</v>
      </c>
      <c r="L373">
        <v>1</v>
      </c>
      <c r="M373">
        <v>221</v>
      </c>
      <c r="N373">
        <v>109</v>
      </c>
      <c r="O373" t="s">
        <v>33</v>
      </c>
      <c r="P373" t="s">
        <v>39</v>
      </c>
      <c r="Q373" s="3">
        <v>66</v>
      </c>
      <c r="R373" t="s">
        <v>2179</v>
      </c>
      <c r="S373">
        <v>16</v>
      </c>
      <c r="T373">
        <v>57</v>
      </c>
      <c r="U373" t="s">
        <v>2179</v>
      </c>
      <c r="V373">
        <v>10</v>
      </c>
      <c r="W373" t="s">
        <v>617</v>
      </c>
      <c r="X373">
        <v>1</v>
      </c>
      <c r="Y373">
        <v>12</v>
      </c>
      <c r="Z373">
        <v>3</v>
      </c>
    </row>
    <row r="374" spans="1:26" x14ac:dyDescent="0.3">
      <c r="A374" t="s">
        <v>686</v>
      </c>
      <c r="B374" t="s">
        <v>687</v>
      </c>
      <c r="C374">
        <v>1</v>
      </c>
      <c r="D374">
        <v>1</v>
      </c>
      <c r="E374" s="6">
        <v>44757</v>
      </c>
      <c r="F374">
        <v>2332</v>
      </c>
      <c r="G374">
        <v>2</v>
      </c>
      <c r="H374">
        <v>723894473</v>
      </c>
      <c r="I374">
        <v>0</v>
      </c>
      <c r="J374">
        <v>0</v>
      </c>
      <c r="K374">
        <v>25</v>
      </c>
      <c r="L374">
        <v>0</v>
      </c>
      <c r="M374">
        <v>0</v>
      </c>
      <c r="N374">
        <v>109</v>
      </c>
      <c r="O374" t="s">
        <v>131</v>
      </c>
      <c r="P374" t="s">
        <v>39</v>
      </c>
      <c r="Q374" s="3">
        <v>84</v>
      </c>
      <c r="R374" t="s">
        <v>2178</v>
      </c>
      <c r="S374">
        <v>72</v>
      </c>
      <c r="T374">
        <v>74</v>
      </c>
      <c r="U374" t="s">
        <v>2178</v>
      </c>
      <c r="V374">
        <v>10</v>
      </c>
      <c r="W374" t="s">
        <v>617</v>
      </c>
      <c r="X374">
        <v>0</v>
      </c>
      <c r="Y374">
        <v>34</v>
      </c>
      <c r="Z374">
        <v>7</v>
      </c>
    </row>
    <row r="375" spans="1:26" x14ac:dyDescent="0.3">
      <c r="A375" t="s">
        <v>688</v>
      </c>
      <c r="B375" t="s">
        <v>90</v>
      </c>
      <c r="C375">
        <v>1</v>
      </c>
      <c r="D375">
        <v>1</v>
      </c>
      <c r="E375" s="6">
        <v>44988</v>
      </c>
      <c r="F375">
        <v>203</v>
      </c>
      <c r="G375">
        <v>0</v>
      </c>
      <c r="H375">
        <v>34450974</v>
      </c>
      <c r="I375">
        <v>5</v>
      </c>
      <c r="J375">
        <v>9</v>
      </c>
      <c r="K375">
        <v>0</v>
      </c>
      <c r="L375">
        <v>0</v>
      </c>
      <c r="M375">
        <v>0</v>
      </c>
      <c r="N375">
        <v>148</v>
      </c>
      <c r="P375" t="s">
        <v>27</v>
      </c>
      <c r="Q375" s="3">
        <v>53</v>
      </c>
      <c r="R375" t="s">
        <v>2179</v>
      </c>
      <c r="S375">
        <v>61</v>
      </c>
      <c r="T375">
        <v>81</v>
      </c>
      <c r="U375" t="s">
        <v>2178</v>
      </c>
      <c r="V375">
        <v>5</v>
      </c>
      <c r="W375" t="s">
        <v>617</v>
      </c>
      <c r="X375">
        <v>0</v>
      </c>
      <c r="Y375">
        <v>36</v>
      </c>
      <c r="Z375">
        <v>4</v>
      </c>
    </row>
    <row r="376" spans="1:26" x14ac:dyDescent="0.3">
      <c r="A376" t="s">
        <v>1857</v>
      </c>
      <c r="B376" t="s">
        <v>690</v>
      </c>
      <c r="C376">
        <v>1</v>
      </c>
      <c r="D376">
        <v>1</v>
      </c>
      <c r="E376" s="6">
        <v>43971</v>
      </c>
      <c r="F376">
        <v>685</v>
      </c>
      <c r="G376">
        <v>14</v>
      </c>
      <c r="H376">
        <v>403097450</v>
      </c>
      <c r="I376">
        <v>24</v>
      </c>
      <c r="J376">
        <v>94</v>
      </c>
      <c r="K376">
        <v>9</v>
      </c>
      <c r="L376">
        <v>0</v>
      </c>
      <c r="M376">
        <v>23</v>
      </c>
      <c r="N376">
        <v>158</v>
      </c>
      <c r="O376" t="s">
        <v>53</v>
      </c>
      <c r="P376" t="s">
        <v>39</v>
      </c>
      <c r="Q376" s="3">
        <v>60</v>
      </c>
      <c r="R376" t="s">
        <v>2179</v>
      </c>
      <c r="S376">
        <v>52</v>
      </c>
      <c r="T376">
        <v>76</v>
      </c>
      <c r="U376" t="s">
        <v>2178</v>
      </c>
      <c r="V376">
        <v>17</v>
      </c>
      <c r="W376" t="s">
        <v>617</v>
      </c>
      <c r="X376">
        <v>0</v>
      </c>
      <c r="Y376">
        <v>19</v>
      </c>
      <c r="Z376">
        <v>5</v>
      </c>
    </row>
    <row r="377" spans="1:26" x14ac:dyDescent="0.3">
      <c r="A377" t="s">
        <v>691</v>
      </c>
      <c r="B377" t="s">
        <v>1858</v>
      </c>
      <c r="C377">
        <v>2</v>
      </c>
      <c r="D377">
        <v>2</v>
      </c>
      <c r="E377" s="6">
        <v>44833</v>
      </c>
      <c r="F377">
        <v>2460</v>
      </c>
      <c r="G377">
        <v>13</v>
      </c>
      <c r="H377">
        <v>309483971</v>
      </c>
      <c r="I377">
        <v>53</v>
      </c>
      <c r="J377">
        <v>7</v>
      </c>
      <c r="K377">
        <v>56</v>
      </c>
      <c r="L377">
        <v>3</v>
      </c>
      <c r="M377">
        <v>1</v>
      </c>
      <c r="N377">
        <v>94</v>
      </c>
      <c r="O377" t="s">
        <v>33</v>
      </c>
      <c r="P377" t="s">
        <v>39</v>
      </c>
      <c r="Q377" s="3">
        <v>74</v>
      </c>
      <c r="R377" t="s">
        <v>2178</v>
      </c>
      <c r="S377">
        <v>64</v>
      </c>
      <c r="T377">
        <v>73</v>
      </c>
      <c r="U377" t="s">
        <v>2178</v>
      </c>
      <c r="V377">
        <v>6</v>
      </c>
      <c r="W377" t="s">
        <v>617</v>
      </c>
      <c r="X377">
        <v>0</v>
      </c>
      <c r="Y377">
        <v>10</v>
      </c>
      <c r="Z377">
        <v>6</v>
      </c>
    </row>
    <row r="378" spans="1:26" x14ac:dyDescent="0.3">
      <c r="A378" t="s">
        <v>693</v>
      </c>
      <c r="B378" t="s">
        <v>694</v>
      </c>
      <c r="C378">
        <v>1</v>
      </c>
      <c r="D378">
        <v>1</v>
      </c>
      <c r="E378" s="6">
        <v>44846</v>
      </c>
      <c r="F378">
        <v>288</v>
      </c>
      <c r="G378">
        <v>6</v>
      </c>
      <c r="H378">
        <v>319566866</v>
      </c>
      <c r="I378">
        <v>11</v>
      </c>
      <c r="J378">
        <v>80</v>
      </c>
      <c r="K378">
        <v>1</v>
      </c>
      <c r="L378">
        <v>0</v>
      </c>
      <c r="M378">
        <v>8</v>
      </c>
      <c r="N378">
        <v>96</v>
      </c>
      <c r="O378" t="s">
        <v>53</v>
      </c>
      <c r="P378" t="s">
        <v>39</v>
      </c>
      <c r="Q378" s="3">
        <v>70</v>
      </c>
      <c r="R378" t="s">
        <v>2179</v>
      </c>
      <c r="S378">
        <v>40</v>
      </c>
      <c r="T378">
        <v>51</v>
      </c>
      <c r="U378" t="s">
        <v>2179</v>
      </c>
      <c r="V378">
        <v>35</v>
      </c>
      <c r="W378" t="s">
        <v>617</v>
      </c>
      <c r="X378">
        <v>0</v>
      </c>
      <c r="Y378">
        <v>10</v>
      </c>
      <c r="Z378">
        <v>4</v>
      </c>
    </row>
    <row r="379" spans="1:26" x14ac:dyDescent="0.3">
      <c r="A379" t="s">
        <v>695</v>
      </c>
      <c r="B379" t="s">
        <v>38</v>
      </c>
      <c r="C379">
        <v>1</v>
      </c>
      <c r="D379">
        <v>1</v>
      </c>
      <c r="E379" s="6">
        <v>44687</v>
      </c>
      <c r="F379">
        <v>4572</v>
      </c>
      <c r="G379">
        <v>33</v>
      </c>
      <c r="H379">
        <v>909001996</v>
      </c>
      <c r="I379">
        <v>74</v>
      </c>
      <c r="J379">
        <v>113</v>
      </c>
      <c r="K379">
        <v>85</v>
      </c>
      <c r="L379">
        <v>9</v>
      </c>
      <c r="M379">
        <v>2</v>
      </c>
      <c r="N379">
        <v>100</v>
      </c>
      <c r="O379" t="s">
        <v>33</v>
      </c>
      <c r="P379" t="s">
        <v>39</v>
      </c>
      <c r="Q379" s="3">
        <v>80</v>
      </c>
      <c r="R379" t="s">
        <v>2178</v>
      </c>
      <c r="S379">
        <v>29</v>
      </c>
      <c r="T379">
        <v>67</v>
      </c>
      <c r="U379" t="s">
        <v>2179</v>
      </c>
      <c r="V379">
        <v>29</v>
      </c>
      <c r="W379" t="s">
        <v>617</v>
      </c>
      <c r="X379">
        <v>0</v>
      </c>
      <c r="Y379">
        <v>12</v>
      </c>
      <c r="Z379">
        <v>3</v>
      </c>
    </row>
    <row r="380" spans="1:26" x14ac:dyDescent="0.3">
      <c r="A380" t="s">
        <v>696</v>
      </c>
      <c r="B380" t="s">
        <v>1859</v>
      </c>
      <c r="C380">
        <v>2</v>
      </c>
      <c r="D380">
        <v>2</v>
      </c>
      <c r="E380" s="6">
        <v>44463</v>
      </c>
      <c r="F380">
        <v>6127</v>
      </c>
      <c r="G380">
        <v>13</v>
      </c>
      <c r="H380">
        <v>1061966512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105</v>
      </c>
      <c r="O380" t="s">
        <v>36</v>
      </c>
      <c r="P380" t="s">
        <v>27</v>
      </c>
      <c r="Q380" s="3">
        <v>58</v>
      </c>
      <c r="R380" t="s">
        <v>2179</v>
      </c>
      <c r="S380">
        <v>42</v>
      </c>
      <c r="T380">
        <v>68</v>
      </c>
      <c r="U380" t="s">
        <v>2179</v>
      </c>
      <c r="V380">
        <v>1</v>
      </c>
      <c r="W380" t="s">
        <v>617</v>
      </c>
      <c r="X380">
        <v>0</v>
      </c>
      <c r="Y380">
        <v>14</v>
      </c>
      <c r="Z380">
        <v>4</v>
      </c>
    </row>
    <row r="381" spans="1:26" x14ac:dyDescent="0.3">
      <c r="A381" t="s">
        <v>1860</v>
      </c>
      <c r="B381" t="s">
        <v>90</v>
      </c>
      <c r="C381">
        <v>1</v>
      </c>
      <c r="D381">
        <v>1</v>
      </c>
      <c r="E381" s="6">
        <v>44988</v>
      </c>
      <c r="F381">
        <v>166</v>
      </c>
      <c r="G381">
        <v>0</v>
      </c>
      <c r="H381">
        <v>32526947</v>
      </c>
      <c r="I381">
        <v>2</v>
      </c>
      <c r="J381">
        <v>10</v>
      </c>
      <c r="K381">
        <v>0</v>
      </c>
      <c r="L381">
        <v>0</v>
      </c>
      <c r="M381">
        <v>0</v>
      </c>
      <c r="N381">
        <v>125</v>
      </c>
      <c r="P381" t="s">
        <v>27</v>
      </c>
      <c r="Q381" s="3">
        <v>53</v>
      </c>
      <c r="R381" t="s">
        <v>2179</v>
      </c>
      <c r="S381">
        <v>32</v>
      </c>
      <c r="T381">
        <v>66</v>
      </c>
      <c r="U381" t="s">
        <v>2179</v>
      </c>
      <c r="V381">
        <v>38</v>
      </c>
      <c r="W381" t="s">
        <v>2179</v>
      </c>
      <c r="X381">
        <v>0</v>
      </c>
      <c r="Y381">
        <v>9</v>
      </c>
      <c r="Z381">
        <v>3</v>
      </c>
    </row>
    <row r="382" spans="1:26" x14ac:dyDescent="0.3">
      <c r="A382" t="s">
        <v>1861</v>
      </c>
      <c r="B382" t="s">
        <v>1800</v>
      </c>
      <c r="C382">
        <v>1</v>
      </c>
      <c r="D382">
        <v>1</v>
      </c>
      <c r="E382" s="6">
        <v>44953</v>
      </c>
      <c r="F382">
        <v>1838</v>
      </c>
      <c r="G382">
        <v>0</v>
      </c>
      <c r="H382">
        <v>124988687</v>
      </c>
      <c r="I382">
        <v>105</v>
      </c>
      <c r="J382">
        <v>41</v>
      </c>
      <c r="K382">
        <v>114</v>
      </c>
      <c r="L382">
        <v>1</v>
      </c>
      <c r="M382">
        <v>59</v>
      </c>
      <c r="N382">
        <v>170</v>
      </c>
      <c r="O382" t="s">
        <v>53</v>
      </c>
      <c r="P382" t="s">
        <v>39</v>
      </c>
      <c r="Q382" s="3">
        <v>56</v>
      </c>
      <c r="R382" t="s">
        <v>2179</v>
      </c>
      <c r="S382">
        <v>56</v>
      </c>
      <c r="T382">
        <v>63</v>
      </c>
      <c r="U382" t="s">
        <v>2179</v>
      </c>
      <c r="V382">
        <v>13</v>
      </c>
      <c r="W382" t="s">
        <v>617</v>
      </c>
      <c r="X382">
        <v>0</v>
      </c>
      <c r="Y382">
        <v>19</v>
      </c>
      <c r="Z382">
        <v>27</v>
      </c>
    </row>
    <row r="383" spans="1:26" x14ac:dyDescent="0.3">
      <c r="A383" t="s">
        <v>1862</v>
      </c>
      <c r="B383" t="s">
        <v>701</v>
      </c>
      <c r="C383">
        <v>3</v>
      </c>
      <c r="D383">
        <v>3</v>
      </c>
      <c r="E383" s="6">
        <v>44953</v>
      </c>
      <c r="F383">
        <v>1890</v>
      </c>
      <c r="G383">
        <v>0</v>
      </c>
      <c r="H383">
        <v>103787664</v>
      </c>
      <c r="I383">
        <v>86</v>
      </c>
      <c r="J383">
        <v>1</v>
      </c>
      <c r="K383">
        <v>49</v>
      </c>
      <c r="L383">
        <v>0</v>
      </c>
      <c r="M383">
        <v>9</v>
      </c>
      <c r="N383">
        <v>115</v>
      </c>
      <c r="P383" t="s">
        <v>27</v>
      </c>
      <c r="Q383" s="3">
        <v>70</v>
      </c>
      <c r="R383" t="s">
        <v>2179</v>
      </c>
      <c r="S383">
        <v>84</v>
      </c>
      <c r="T383">
        <v>90</v>
      </c>
      <c r="U383" t="s">
        <v>2178</v>
      </c>
      <c r="V383">
        <v>17</v>
      </c>
      <c r="W383" t="s">
        <v>617</v>
      </c>
      <c r="X383">
        <v>0</v>
      </c>
      <c r="Y383">
        <v>41</v>
      </c>
      <c r="Z383">
        <v>6</v>
      </c>
    </row>
    <row r="384" spans="1:26" x14ac:dyDescent="0.3">
      <c r="A384" t="s">
        <v>1863</v>
      </c>
      <c r="B384" t="s">
        <v>1864</v>
      </c>
      <c r="C384">
        <v>1</v>
      </c>
      <c r="D384">
        <v>1</v>
      </c>
      <c r="E384" s="6">
        <v>44953</v>
      </c>
      <c r="F384">
        <v>2098</v>
      </c>
      <c r="G384">
        <v>16</v>
      </c>
      <c r="H384">
        <v>134255790</v>
      </c>
      <c r="I384">
        <v>88</v>
      </c>
      <c r="J384">
        <v>24</v>
      </c>
      <c r="K384">
        <v>101</v>
      </c>
      <c r="L384">
        <v>7</v>
      </c>
      <c r="M384">
        <v>451</v>
      </c>
      <c r="N384">
        <v>122</v>
      </c>
      <c r="O384" t="s">
        <v>64</v>
      </c>
      <c r="P384" t="s">
        <v>27</v>
      </c>
      <c r="Q384" s="3">
        <v>64</v>
      </c>
      <c r="R384" t="s">
        <v>2179</v>
      </c>
      <c r="S384">
        <v>25</v>
      </c>
      <c r="T384">
        <v>89</v>
      </c>
      <c r="U384" t="s">
        <v>2178</v>
      </c>
      <c r="V384">
        <v>0</v>
      </c>
      <c r="W384" t="s">
        <v>617</v>
      </c>
      <c r="X384">
        <v>0</v>
      </c>
      <c r="Y384">
        <v>15</v>
      </c>
      <c r="Z384">
        <v>9</v>
      </c>
    </row>
    <row r="385" spans="1:26" x14ac:dyDescent="0.3">
      <c r="A385" t="s">
        <v>1865</v>
      </c>
      <c r="B385" t="s">
        <v>1866</v>
      </c>
      <c r="C385">
        <v>1</v>
      </c>
      <c r="D385">
        <v>1</v>
      </c>
      <c r="E385" s="6">
        <v>44851</v>
      </c>
      <c r="F385">
        <v>761</v>
      </c>
      <c r="G385">
        <v>12</v>
      </c>
      <c r="H385">
        <v>301051721</v>
      </c>
      <c r="I385">
        <v>23</v>
      </c>
      <c r="J385">
        <v>95</v>
      </c>
      <c r="K385">
        <v>11</v>
      </c>
      <c r="L385">
        <v>0</v>
      </c>
      <c r="M385">
        <v>3</v>
      </c>
      <c r="N385">
        <v>105</v>
      </c>
      <c r="O385" t="s">
        <v>131</v>
      </c>
      <c r="P385" t="s">
        <v>39</v>
      </c>
      <c r="Q385" s="3">
        <v>88</v>
      </c>
      <c r="R385" t="s">
        <v>2178</v>
      </c>
      <c r="S385">
        <v>82</v>
      </c>
      <c r="T385">
        <v>80</v>
      </c>
      <c r="U385" t="s">
        <v>2178</v>
      </c>
      <c r="V385">
        <v>8</v>
      </c>
      <c r="W385" t="s">
        <v>617</v>
      </c>
      <c r="X385">
        <v>0</v>
      </c>
      <c r="Y385">
        <v>11</v>
      </c>
      <c r="Z385">
        <v>8</v>
      </c>
    </row>
    <row r="386" spans="1:26" x14ac:dyDescent="0.3">
      <c r="A386" t="s">
        <v>1867</v>
      </c>
      <c r="B386" t="s">
        <v>1868</v>
      </c>
      <c r="C386">
        <v>1</v>
      </c>
      <c r="D386">
        <v>1</v>
      </c>
      <c r="E386" s="6">
        <v>44895</v>
      </c>
      <c r="F386">
        <v>1225</v>
      </c>
      <c r="G386">
        <v>0</v>
      </c>
      <c r="H386">
        <v>156338624</v>
      </c>
      <c r="I386">
        <v>27</v>
      </c>
      <c r="J386">
        <v>0</v>
      </c>
      <c r="K386">
        <v>28</v>
      </c>
      <c r="L386">
        <v>13</v>
      </c>
      <c r="M386">
        <v>0</v>
      </c>
      <c r="N386">
        <v>133</v>
      </c>
      <c r="O386" t="s">
        <v>33</v>
      </c>
      <c r="P386" t="s">
        <v>27</v>
      </c>
      <c r="Q386" s="3">
        <v>66</v>
      </c>
      <c r="R386" t="s">
        <v>2179</v>
      </c>
      <c r="S386">
        <v>74</v>
      </c>
      <c r="T386">
        <v>84</v>
      </c>
      <c r="U386" t="s">
        <v>2178</v>
      </c>
      <c r="V386">
        <v>25</v>
      </c>
      <c r="W386" t="s">
        <v>617</v>
      </c>
      <c r="X386">
        <v>0</v>
      </c>
      <c r="Y386">
        <v>21</v>
      </c>
      <c r="Z386">
        <v>4</v>
      </c>
    </row>
    <row r="387" spans="1:26" x14ac:dyDescent="0.3">
      <c r="A387" t="s">
        <v>1869</v>
      </c>
      <c r="B387" t="s">
        <v>1870</v>
      </c>
      <c r="C387">
        <v>2</v>
      </c>
      <c r="D387">
        <v>2</v>
      </c>
      <c r="E387" s="6">
        <v>44939</v>
      </c>
      <c r="F387">
        <v>415</v>
      </c>
      <c r="G387">
        <v>2</v>
      </c>
      <c r="H387">
        <v>152850295</v>
      </c>
      <c r="I387">
        <v>15</v>
      </c>
      <c r="J387">
        <v>40</v>
      </c>
      <c r="K387">
        <v>21</v>
      </c>
      <c r="L387">
        <v>1</v>
      </c>
      <c r="M387">
        <v>15</v>
      </c>
      <c r="N387">
        <v>100</v>
      </c>
      <c r="P387" t="s">
        <v>27</v>
      </c>
      <c r="Q387" s="3">
        <v>79</v>
      </c>
      <c r="R387" t="s">
        <v>2178</v>
      </c>
      <c r="S387">
        <v>60</v>
      </c>
      <c r="T387">
        <v>68</v>
      </c>
      <c r="U387" t="s">
        <v>2179</v>
      </c>
      <c r="V387">
        <v>7</v>
      </c>
      <c r="W387" t="s">
        <v>617</v>
      </c>
      <c r="X387">
        <v>0</v>
      </c>
      <c r="Y387">
        <v>26</v>
      </c>
      <c r="Z387">
        <v>4</v>
      </c>
    </row>
    <row r="388" spans="1:26" x14ac:dyDescent="0.3">
      <c r="A388" t="s">
        <v>710</v>
      </c>
      <c r="B388" t="s">
        <v>1650</v>
      </c>
      <c r="C388">
        <v>1</v>
      </c>
      <c r="D388">
        <v>1</v>
      </c>
      <c r="E388" s="6">
        <v>44862</v>
      </c>
      <c r="F388">
        <v>3469</v>
      </c>
      <c r="G388">
        <v>0</v>
      </c>
      <c r="H388">
        <v>309653982</v>
      </c>
      <c r="I388">
        <v>71</v>
      </c>
      <c r="J388">
        <v>95</v>
      </c>
      <c r="K388">
        <v>31</v>
      </c>
      <c r="L388">
        <v>0</v>
      </c>
      <c r="M388">
        <v>2</v>
      </c>
      <c r="N388">
        <v>120</v>
      </c>
      <c r="O388" t="s">
        <v>215</v>
      </c>
      <c r="P388" t="s">
        <v>39</v>
      </c>
      <c r="Q388" s="3">
        <v>82</v>
      </c>
      <c r="R388" t="s">
        <v>2178</v>
      </c>
      <c r="S388">
        <v>55</v>
      </c>
      <c r="T388">
        <v>45</v>
      </c>
      <c r="U388" t="s">
        <v>2179</v>
      </c>
      <c r="V388">
        <v>15</v>
      </c>
      <c r="W388" t="s">
        <v>617</v>
      </c>
      <c r="X388">
        <v>3</v>
      </c>
      <c r="Y388">
        <v>9</v>
      </c>
      <c r="Z388">
        <v>10</v>
      </c>
    </row>
    <row r="389" spans="1:26" x14ac:dyDescent="0.3">
      <c r="A389" t="s">
        <v>1871</v>
      </c>
      <c r="B389" t="s">
        <v>712</v>
      </c>
      <c r="C389">
        <v>1</v>
      </c>
      <c r="D389">
        <v>1</v>
      </c>
      <c r="E389" s="6">
        <v>44862</v>
      </c>
      <c r="F389">
        <v>3311</v>
      </c>
      <c r="G389">
        <v>0</v>
      </c>
      <c r="H389">
        <v>297328960</v>
      </c>
      <c r="I389">
        <v>129</v>
      </c>
      <c r="J389">
        <v>31</v>
      </c>
      <c r="K389">
        <v>212</v>
      </c>
      <c r="L389">
        <v>1</v>
      </c>
      <c r="M389">
        <v>41</v>
      </c>
      <c r="N389">
        <v>177</v>
      </c>
      <c r="O389" t="s">
        <v>36</v>
      </c>
      <c r="P389" t="s">
        <v>27</v>
      </c>
      <c r="Q389" s="3">
        <v>25</v>
      </c>
      <c r="R389" t="s">
        <v>617</v>
      </c>
      <c r="S389">
        <v>17</v>
      </c>
      <c r="T389">
        <v>30</v>
      </c>
      <c r="U389" t="s">
        <v>617</v>
      </c>
      <c r="V389">
        <v>90</v>
      </c>
      <c r="W389" t="s">
        <v>2178</v>
      </c>
      <c r="X389">
        <v>0</v>
      </c>
      <c r="Y389">
        <v>13</v>
      </c>
      <c r="Z389">
        <v>3</v>
      </c>
    </row>
    <row r="390" spans="1:26" x14ac:dyDescent="0.3">
      <c r="A390" t="s">
        <v>1872</v>
      </c>
      <c r="B390" t="s">
        <v>714</v>
      </c>
      <c r="C390">
        <v>1</v>
      </c>
      <c r="D390">
        <v>1</v>
      </c>
      <c r="E390" s="6">
        <v>44826</v>
      </c>
      <c r="F390">
        <v>2616</v>
      </c>
      <c r="G390">
        <v>0</v>
      </c>
      <c r="H390">
        <v>332506354</v>
      </c>
      <c r="I390">
        <v>113</v>
      </c>
      <c r="J390">
        <v>17</v>
      </c>
      <c r="K390">
        <v>208</v>
      </c>
      <c r="L390">
        <v>0</v>
      </c>
      <c r="M390">
        <v>192</v>
      </c>
      <c r="N390">
        <v>142</v>
      </c>
      <c r="O390" t="s">
        <v>50</v>
      </c>
      <c r="P390" t="s">
        <v>39</v>
      </c>
      <c r="Q390" s="3">
        <v>64</v>
      </c>
      <c r="R390" t="s">
        <v>2179</v>
      </c>
      <c r="S390">
        <v>31</v>
      </c>
      <c r="T390">
        <v>72</v>
      </c>
      <c r="U390" t="s">
        <v>2178</v>
      </c>
      <c r="V390">
        <v>15</v>
      </c>
      <c r="W390" t="s">
        <v>617</v>
      </c>
      <c r="X390">
        <v>0</v>
      </c>
      <c r="Y390">
        <v>9</v>
      </c>
      <c r="Z390">
        <v>5</v>
      </c>
    </row>
    <row r="391" spans="1:26" x14ac:dyDescent="0.3">
      <c r="A391" t="s">
        <v>715</v>
      </c>
      <c r="B391" t="s">
        <v>716</v>
      </c>
      <c r="C391">
        <v>1</v>
      </c>
      <c r="D391">
        <v>1</v>
      </c>
      <c r="E391" s="6">
        <v>42678</v>
      </c>
      <c r="F391">
        <v>3006</v>
      </c>
      <c r="G391">
        <v>16</v>
      </c>
      <c r="H391">
        <v>480507035</v>
      </c>
      <c r="I391">
        <v>47</v>
      </c>
      <c r="J391">
        <v>60</v>
      </c>
      <c r="K391">
        <v>87</v>
      </c>
      <c r="L391">
        <v>12</v>
      </c>
      <c r="M391">
        <v>124</v>
      </c>
      <c r="N391">
        <v>144</v>
      </c>
      <c r="O391" t="s">
        <v>100</v>
      </c>
      <c r="P391" t="s">
        <v>39</v>
      </c>
      <c r="Q391" s="3">
        <v>57</v>
      </c>
      <c r="R391" t="s">
        <v>2179</v>
      </c>
      <c r="S391">
        <v>47</v>
      </c>
      <c r="T391">
        <v>84</v>
      </c>
      <c r="U391" t="s">
        <v>2178</v>
      </c>
      <c r="V391">
        <v>1</v>
      </c>
      <c r="W391" t="s">
        <v>617</v>
      </c>
      <c r="X391">
        <v>1</v>
      </c>
      <c r="Y391">
        <v>52</v>
      </c>
      <c r="Z391">
        <v>4</v>
      </c>
    </row>
    <row r="392" spans="1:26" x14ac:dyDescent="0.3">
      <c r="A392" t="s">
        <v>1873</v>
      </c>
      <c r="B392" t="s">
        <v>1874</v>
      </c>
      <c r="C392">
        <v>2</v>
      </c>
      <c r="D392">
        <v>2</v>
      </c>
      <c r="E392" s="6">
        <v>43567</v>
      </c>
      <c r="F392">
        <v>4260</v>
      </c>
      <c r="G392">
        <v>0</v>
      </c>
      <c r="H392">
        <v>1065580332</v>
      </c>
      <c r="I392">
        <v>113</v>
      </c>
      <c r="J392">
        <v>92</v>
      </c>
      <c r="K392">
        <v>259</v>
      </c>
      <c r="L392">
        <v>0</v>
      </c>
      <c r="M392">
        <v>1</v>
      </c>
      <c r="N392">
        <v>120</v>
      </c>
      <c r="O392" t="s">
        <v>26</v>
      </c>
      <c r="P392" t="s">
        <v>39</v>
      </c>
      <c r="Q392" s="3">
        <v>65</v>
      </c>
      <c r="R392" t="s">
        <v>2179</v>
      </c>
      <c r="S392">
        <v>80</v>
      </c>
      <c r="T392">
        <v>86</v>
      </c>
      <c r="U392" t="s">
        <v>2178</v>
      </c>
      <c r="V392">
        <v>9</v>
      </c>
      <c r="W392" t="s">
        <v>617</v>
      </c>
      <c r="X392">
        <v>0</v>
      </c>
      <c r="Y392">
        <v>19</v>
      </c>
      <c r="Z392">
        <v>10</v>
      </c>
    </row>
    <row r="393" spans="1:26" x14ac:dyDescent="0.3">
      <c r="A393" t="s">
        <v>719</v>
      </c>
      <c r="B393" t="s">
        <v>720</v>
      </c>
      <c r="C393">
        <v>1</v>
      </c>
      <c r="D393">
        <v>1</v>
      </c>
      <c r="E393" s="6">
        <v>42640</v>
      </c>
      <c r="F393">
        <v>482</v>
      </c>
      <c r="G393">
        <v>0</v>
      </c>
      <c r="H393">
        <v>122763672</v>
      </c>
      <c r="I393">
        <v>9</v>
      </c>
      <c r="J393">
        <v>1</v>
      </c>
      <c r="K393">
        <v>12</v>
      </c>
      <c r="L393">
        <v>4</v>
      </c>
      <c r="M393">
        <v>3</v>
      </c>
      <c r="N393">
        <v>135</v>
      </c>
      <c r="O393" t="s">
        <v>50</v>
      </c>
      <c r="P393" t="s">
        <v>27</v>
      </c>
      <c r="Q393" s="3">
        <v>92</v>
      </c>
      <c r="R393" t="s">
        <v>2178</v>
      </c>
      <c r="S393">
        <v>73</v>
      </c>
      <c r="T393">
        <v>51</v>
      </c>
      <c r="U393" t="s">
        <v>2179</v>
      </c>
      <c r="V393">
        <v>55</v>
      </c>
      <c r="W393" t="s">
        <v>2179</v>
      </c>
      <c r="X393">
        <v>0</v>
      </c>
      <c r="Y393">
        <v>15</v>
      </c>
      <c r="Z393">
        <v>6</v>
      </c>
    </row>
    <row r="394" spans="1:26" x14ac:dyDescent="0.3">
      <c r="A394" t="s">
        <v>721</v>
      </c>
      <c r="B394" t="s">
        <v>1875</v>
      </c>
      <c r="C394">
        <v>1</v>
      </c>
      <c r="D394">
        <v>1</v>
      </c>
      <c r="E394" s="6">
        <v>44601</v>
      </c>
      <c r="F394">
        <v>4013</v>
      </c>
      <c r="G394">
        <v>10</v>
      </c>
      <c r="H394">
        <v>445763624</v>
      </c>
      <c r="I394">
        <v>107</v>
      </c>
      <c r="J394">
        <v>44</v>
      </c>
      <c r="K394">
        <v>750</v>
      </c>
      <c r="L394">
        <v>22</v>
      </c>
      <c r="N394">
        <v>107</v>
      </c>
      <c r="O394" t="s">
        <v>26</v>
      </c>
      <c r="P394" t="s">
        <v>27</v>
      </c>
      <c r="Q394" s="3">
        <v>81</v>
      </c>
      <c r="R394" t="s">
        <v>2178</v>
      </c>
      <c r="S394">
        <v>82</v>
      </c>
      <c r="T394">
        <v>78</v>
      </c>
      <c r="U394" t="s">
        <v>2178</v>
      </c>
      <c r="V394">
        <v>38</v>
      </c>
      <c r="W394" t="s">
        <v>2179</v>
      </c>
      <c r="X394">
        <v>0</v>
      </c>
      <c r="Y394">
        <v>12</v>
      </c>
      <c r="Z394">
        <v>4</v>
      </c>
    </row>
    <row r="395" spans="1:26" x14ac:dyDescent="0.3">
      <c r="A395" t="s">
        <v>723</v>
      </c>
      <c r="B395" t="s">
        <v>724</v>
      </c>
      <c r="C395">
        <v>6</v>
      </c>
      <c r="D395" t="s">
        <v>1661</v>
      </c>
      <c r="E395" s="6">
        <v>44917</v>
      </c>
      <c r="F395">
        <v>138</v>
      </c>
      <c r="G395">
        <v>4</v>
      </c>
      <c r="H395">
        <v>1365184</v>
      </c>
      <c r="I395">
        <v>13</v>
      </c>
      <c r="J395">
        <v>78</v>
      </c>
      <c r="K395">
        <v>2</v>
      </c>
      <c r="L395">
        <v>0</v>
      </c>
      <c r="M395">
        <v>0</v>
      </c>
      <c r="N395">
        <v>105</v>
      </c>
      <c r="O395" t="s">
        <v>73</v>
      </c>
      <c r="P395" t="s">
        <v>27</v>
      </c>
      <c r="Q395" s="3">
        <v>82</v>
      </c>
      <c r="R395" t="s">
        <v>2178</v>
      </c>
      <c r="S395">
        <v>62</v>
      </c>
      <c r="T395">
        <v>74</v>
      </c>
      <c r="U395" t="s">
        <v>2178</v>
      </c>
      <c r="V395">
        <v>10</v>
      </c>
      <c r="W395" t="s">
        <v>617</v>
      </c>
      <c r="X395">
        <v>0</v>
      </c>
      <c r="Y395">
        <v>33</v>
      </c>
      <c r="Z395">
        <v>7</v>
      </c>
    </row>
    <row r="396" spans="1:26" x14ac:dyDescent="0.3">
      <c r="A396" t="s">
        <v>725</v>
      </c>
      <c r="B396" t="s">
        <v>1755</v>
      </c>
      <c r="C396">
        <v>2</v>
      </c>
      <c r="D396">
        <v>2</v>
      </c>
      <c r="E396" s="6">
        <v>44890</v>
      </c>
      <c r="F396">
        <v>1368</v>
      </c>
      <c r="G396">
        <v>0</v>
      </c>
      <c r="H396">
        <v>184308753</v>
      </c>
      <c r="I396">
        <v>12</v>
      </c>
      <c r="J396">
        <v>1</v>
      </c>
      <c r="K396">
        <v>11</v>
      </c>
      <c r="L396">
        <v>0</v>
      </c>
      <c r="M396">
        <v>8</v>
      </c>
      <c r="N396">
        <v>108</v>
      </c>
      <c r="O396" t="s">
        <v>53</v>
      </c>
      <c r="P396" t="s">
        <v>39</v>
      </c>
      <c r="Q396" s="3">
        <v>44</v>
      </c>
      <c r="R396" t="s">
        <v>2179</v>
      </c>
      <c r="S396">
        <v>38</v>
      </c>
      <c r="T396">
        <v>77</v>
      </c>
      <c r="U396" t="s">
        <v>2178</v>
      </c>
      <c r="V396">
        <v>9</v>
      </c>
      <c r="W396" t="s">
        <v>617</v>
      </c>
      <c r="X396">
        <v>0</v>
      </c>
      <c r="Y396">
        <v>9</v>
      </c>
      <c r="Z396">
        <v>20</v>
      </c>
    </row>
    <row r="397" spans="1:26" x14ac:dyDescent="0.3">
      <c r="A397" t="s">
        <v>726</v>
      </c>
      <c r="B397" t="s">
        <v>727</v>
      </c>
      <c r="C397">
        <v>1</v>
      </c>
      <c r="D397">
        <v>1</v>
      </c>
      <c r="E397" s="6">
        <v>42005</v>
      </c>
      <c r="F397">
        <v>17852</v>
      </c>
      <c r="G397">
        <v>4</v>
      </c>
      <c r="H397">
        <v>789753877</v>
      </c>
      <c r="I397">
        <v>69</v>
      </c>
      <c r="J397">
        <v>76</v>
      </c>
      <c r="K397">
        <v>335</v>
      </c>
      <c r="L397">
        <v>0</v>
      </c>
      <c r="N397">
        <v>147</v>
      </c>
      <c r="P397" t="s">
        <v>39</v>
      </c>
      <c r="Q397" s="3">
        <v>51</v>
      </c>
      <c r="R397" t="s">
        <v>2179</v>
      </c>
      <c r="S397">
        <v>62</v>
      </c>
      <c r="T397">
        <v>79</v>
      </c>
      <c r="U397" t="s">
        <v>2178</v>
      </c>
      <c r="V397">
        <v>22</v>
      </c>
      <c r="W397" t="s">
        <v>617</v>
      </c>
      <c r="X397">
        <v>13</v>
      </c>
      <c r="Y397">
        <v>14</v>
      </c>
      <c r="Z397">
        <v>3</v>
      </c>
    </row>
    <row r="398" spans="1:26" x14ac:dyDescent="0.3">
      <c r="A398" t="s">
        <v>1876</v>
      </c>
      <c r="B398" t="s">
        <v>1877</v>
      </c>
      <c r="C398">
        <v>3</v>
      </c>
      <c r="D398">
        <v>3</v>
      </c>
      <c r="E398" s="6">
        <v>44885</v>
      </c>
      <c r="F398">
        <v>889</v>
      </c>
      <c r="G398">
        <v>20</v>
      </c>
      <c r="H398">
        <v>323358833</v>
      </c>
      <c r="I398">
        <v>11</v>
      </c>
      <c r="J398">
        <v>78</v>
      </c>
      <c r="K398">
        <v>35</v>
      </c>
      <c r="L398">
        <v>0</v>
      </c>
      <c r="M398">
        <v>21</v>
      </c>
      <c r="N398">
        <v>115</v>
      </c>
      <c r="P398" t="s">
        <v>27</v>
      </c>
      <c r="Q398" s="3">
        <v>71</v>
      </c>
      <c r="R398" t="s">
        <v>2178</v>
      </c>
      <c r="S398">
        <v>34</v>
      </c>
      <c r="T398">
        <v>88</v>
      </c>
      <c r="U398" t="s">
        <v>2178</v>
      </c>
      <c r="V398">
        <v>16</v>
      </c>
      <c r="W398" t="s">
        <v>617</v>
      </c>
      <c r="X398">
        <v>0</v>
      </c>
      <c r="Y398">
        <v>44</v>
      </c>
      <c r="Z398">
        <v>4</v>
      </c>
    </row>
    <row r="399" spans="1:26" x14ac:dyDescent="0.3">
      <c r="A399" t="s">
        <v>730</v>
      </c>
      <c r="B399" t="s">
        <v>731</v>
      </c>
      <c r="C399">
        <v>2</v>
      </c>
      <c r="D399">
        <v>2</v>
      </c>
      <c r="E399" s="6">
        <v>44672</v>
      </c>
      <c r="F399">
        <v>4796</v>
      </c>
      <c r="G399">
        <v>9</v>
      </c>
      <c r="H399">
        <v>606361689</v>
      </c>
      <c r="I399">
        <v>124</v>
      </c>
      <c r="J399">
        <v>66</v>
      </c>
      <c r="K399">
        <v>212</v>
      </c>
      <c r="L399">
        <v>13</v>
      </c>
      <c r="M399">
        <v>1</v>
      </c>
      <c r="N399">
        <v>174</v>
      </c>
      <c r="O399" t="s">
        <v>33</v>
      </c>
      <c r="P399" t="s">
        <v>27</v>
      </c>
      <c r="Q399" s="3">
        <v>70</v>
      </c>
      <c r="R399" t="s">
        <v>2179</v>
      </c>
      <c r="S399">
        <v>57</v>
      </c>
      <c r="T399">
        <v>64</v>
      </c>
      <c r="U399" t="s">
        <v>2179</v>
      </c>
      <c r="V399">
        <v>23</v>
      </c>
      <c r="W399" t="s">
        <v>617</v>
      </c>
      <c r="X399">
        <v>0</v>
      </c>
      <c r="Y399">
        <v>8</v>
      </c>
      <c r="Z399">
        <v>32</v>
      </c>
    </row>
    <row r="400" spans="1:26" x14ac:dyDescent="0.3">
      <c r="A400" t="s">
        <v>1878</v>
      </c>
      <c r="B400" t="s">
        <v>733</v>
      </c>
      <c r="C400">
        <v>3</v>
      </c>
      <c r="D400">
        <v>3</v>
      </c>
      <c r="E400" s="6">
        <v>44938</v>
      </c>
      <c r="F400">
        <v>658</v>
      </c>
      <c r="G400">
        <v>6</v>
      </c>
      <c r="H400">
        <v>120972253</v>
      </c>
      <c r="I400">
        <v>33</v>
      </c>
      <c r="J400">
        <v>7</v>
      </c>
      <c r="K400">
        <v>53</v>
      </c>
      <c r="L400">
        <v>2</v>
      </c>
      <c r="M400">
        <v>0</v>
      </c>
      <c r="N400">
        <v>90</v>
      </c>
      <c r="O400" t="s">
        <v>131</v>
      </c>
      <c r="P400" t="s">
        <v>39</v>
      </c>
      <c r="Q400" s="3">
        <v>68</v>
      </c>
      <c r="R400" t="s">
        <v>2179</v>
      </c>
      <c r="S400">
        <v>83</v>
      </c>
      <c r="T400">
        <v>71</v>
      </c>
      <c r="U400" t="s">
        <v>2178</v>
      </c>
      <c r="V400">
        <v>3</v>
      </c>
      <c r="W400" t="s">
        <v>617</v>
      </c>
      <c r="X400">
        <v>0</v>
      </c>
      <c r="Y400">
        <v>31</v>
      </c>
      <c r="Z400">
        <v>8</v>
      </c>
    </row>
    <row r="401" spans="1:26" x14ac:dyDescent="0.3">
      <c r="A401" t="s">
        <v>1879</v>
      </c>
      <c r="B401" t="s">
        <v>68</v>
      </c>
      <c r="C401">
        <v>1</v>
      </c>
      <c r="D401">
        <v>1</v>
      </c>
      <c r="E401" s="6">
        <v>44763</v>
      </c>
      <c r="F401">
        <v>3009</v>
      </c>
      <c r="G401">
        <v>2</v>
      </c>
      <c r="H401">
        <v>338564981</v>
      </c>
      <c r="I401">
        <v>68</v>
      </c>
      <c r="J401">
        <v>89</v>
      </c>
      <c r="K401">
        <v>65</v>
      </c>
      <c r="L401">
        <v>0</v>
      </c>
      <c r="M401">
        <v>25</v>
      </c>
      <c r="N401">
        <v>141</v>
      </c>
      <c r="O401" t="s">
        <v>100</v>
      </c>
      <c r="P401" t="s">
        <v>39</v>
      </c>
      <c r="Q401" s="3">
        <v>41</v>
      </c>
      <c r="R401" t="s">
        <v>2179</v>
      </c>
      <c r="S401">
        <v>9</v>
      </c>
      <c r="T401">
        <v>25</v>
      </c>
      <c r="U401" t="s">
        <v>617</v>
      </c>
      <c r="V401">
        <v>84</v>
      </c>
      <c r="W401" t="s">
        <v>2178</v>
      </c>
      <c r="X401">
        <v>1</v>
      </c>
      <c r="Y401">
        <v>14</v>
      </c>
      <c r="Z401">
        <v>4</v>
      </c>
    </row>
    <row r="402" spans="1:26" x14ac:dyDescent="0.3">
      <c r="A402" t="s">
        <v>1880</v>
      </c>
      <c r="B402" t="s">
        <v>736</v>
      </c>
      <c r="C402">
        <v>1</v>
      </c>
      <c r="D402">
        <v>1</v>
      </c>
      <c r="E402" s="6">
        <v>41640</v>
      </c>
      <c r="F402">
        <v>17492</v>
      </c>
      <c r="G402">
        <v>3</v>
      </c>
      <c r="H402">
        <v>1606986953</v>
      </c>
      <c r="I402">
        <v>136</v>
      </c>
      <c r="J402">
        <v>24</v>
      </c>
      <c r="K402">
        <v>1959</v>
      </c>
      <c r="L402">
        <v>0</v>
      </c>
      <c r="M402">
        <v>30</v>
      </c>
      <c r="N402">
        <v>82</v>
      </c>
      <c r="O402" t="s">
        <v>33</v>
      </c>
      <c r="P402" t="s">
        <v>27</v>
      </c>
      <c r="Q402" s="3">
        <v>68</v>
      </c>
      <c r="R402" t="s">
        <v>2179</v>
      </c>
      <c r="S402">
        <v>50</v>
      </c>
      <c r="T402">
        <v>49</v>
      </c>
      <c r="U402" t="s">
        <v>2179</v>
      </c>
      <c r="V402">
        <v>56</v>
      </c>
      <c r="W402" t="s">
        <v>2179</v>
      </c>
      <c r="X402">
        <v>0</v>
      </c>
      <c r="Y402">
        <v>8</v>
      </c>
      <c r="Z402">
        <v>4</v>
      </c>
    </row>
    <row r="403" spans="1:26" x14ac:dyDescent="0.3">
      <c r="A403" t="s">
        <v>737</v>
      </c>
      <c r="B403" t="s">
        <v>738</v>
      </c>
      <c r="C403">
        <v>1</v>
      </c>
      <c r="D403">
        <v>1</v>
      </c>
      <c r="E403" s="6">
        <v>43910</v>
      </c>
      <c r="F403">
        <v>6170</v>
      </c>
      <c r="G403">
        <v>7</v>
      </c>
      <c r="H403">
        <v>1301799902</v>
      </c>
      <c r="I403">
        <v>82</v>
      </c>
      <c r="J403">
        <v>1</v>
      </c>
      <c r="K403">
        <v>231</v>
      </c>
      <c r="L403">
        <v>0</v>
      </c>
      <c r="M403">
        <v>2</v>
      </c>
      <c r="N403">
        <v>92</v>
      </c>
      <c r="O403" t="s">
        <v>33</v>
      </c>
      <c r="P403" t="s">
        <v>27</v>
      </c>
      <c r="Q403" s="3">
        <v>47</v>
      </c>
      <c r="R403" t="s">
        <v>2179</v>
      </c>
      <c r="S403">
        <v>25</v>
      </c>
      <c r="T403">
        <v>43</v>
      </c>
      <c r="U403" t="s">
        <v>2179</v>
      </c>
      <c r="V403">
        <v>62</v>
      </c>
      <c r="W403" t="s">
        <v>2179</v>
      </c>
      <c r="X403">
        <v>0</v>
      </c>
      <c r="Y403">
        <v>32</v>
      </c>
      <c r="Z403">
        <v>3</v>
      </c>
    </row>
    <row r="404" spans="1:26" x14ac:dyDescent="0.3">
      <c r="A404" t="s">
        <v>739</v>
      </c>
      <c r="B404" t="s">
        <v>740</v>
      </c>
      <c r="C404">
        <v>6</v>
      </c>
      <c r="D404" t="s">
        <v>1661</v>
      </c>
      <c r="E404" s="6">
        <v>44907</v>
      </c>
      <c r="F404">
        <v>130</v>
      </c>
      <c r="G404">
        <v>4</v>
      </c>
      <c r="H404">
        <v>140187018</v>
      </c>
      <c r="I404">
        <v>21</v>
      </c>
      <c r="J404">
        <v>79</v>
      </c>
      <c r="K404">
        <v>2</v>
      </c>
      <c r="L404">
        <v>0</v>
      </c>
      <c r="M404">
        <v>0</v>
      </c>
      <c r="N404">
        <v>116</v>
      </c>
      <c r="O404" t="s">
        <v>64</v>
      </c>
      <c r="P404" t="s">
        <v>39</v>
      </c>
      <c r="Q404" s="3">
        <v>77</v>
      </c>
      <c r="R404" t="s">
        <v>2178</v>
      </c>
      <c r="S404">
        <v>65</v>
      </c>
      <c r="T404">
        <v>80</v>
      </c>
      <c r="U404" t="s">
        <v>2178</v>
      </c>
      <c r="V404">
        <v>6</v>
      </c>
      <c r="W404" t="s">
        <v>617</v>
      </c>
      <c r="X404">
        <v>0</v>
      </c>
      <c r="Y404">
        <v>15</v>
      </c>
      <c r="Z404">
        <v>4</v>
      </c>
    </row>
    <row r="405" spans="1:26" x14ac:dyDescent="0.3">
      <c r="A405" t="s">
        <v>1881</v>
      </c>
      <c r="B405" t="s">
        <v>742</v>
      </c>
      <c r="C405">
        <v>2</v>
      </c>
      <c r="D405">
        <v>2</v>
      </c>
      <c r="E405" s="6">
        <v>42888</v>
      </c>
      <c r="F405">
        <v>27705</v>
      </c>
      <c r="G405">
        <v>10</v>
      </c>
      <c r="H405">
        <v>1897517891</v>
      </c>
      <c r="I405">
        <v>537</v>
      </c>
      <c r="J405">
        <v>122</v>
      </c>
      <c r="K405">
        <v>2726</v>
      </c>
      <c r="L405">
        <v>6</v>
      </c>
      <c r="N405">
        <v>124</v>
      </c>
      <c r="O405" t="s">
        <v>36</v>
      </c>
      <c r="P405" t="s">
        <v>39</v>
      </c>
      <c r="Q405" s="3">
        <v>79</v>
      </c>
      <c r="R405" t="s">
        <v>2178</v>
      </c>
      <c r="S405">
        <v>59</v>
      </c>
      <c r="T405">
        <v>86</v>
      </c>
      <c r="U405" t="s">
        <v>2178</v>
      </c>
      <c r="V405">
        <v>4</v>
      </c>
      <c r="W405" t="s">
        <v>617</v>
      </c>
      <c r="X405">
        <v>0</v>
      </c>
      <c r="Y405">
        <v>8</v>
      </c>
      <c r="Z405">
        <v>11</v>
      </c>
    </row>
    <row r="406" spans="1:26" x14ac:dyDescent="0.3">
      <c r="A406" t="s">
        <v>743</v>
      </c>
      <c r="B406" t="s">
        <v>1882</v>
      </c>
      <c r="C406">
        <v>1</v>
      </c>
      <c r="D406">
        <v>1</v>
      </c>
      <c r="E406" s="6">
        <v>44953</v>
      </c>
      <c r="F406">
        <v>359</v>
      </c>
      <c r="G406">
        <v>0</v>
      </c>
      <c r="H406">
        <v>107642809</v>
      </c>
      <c r="I406">
        <v>12</v>
      </c>
      <c r="J406">
        <v>56</v>
      </c>
      <c r="K406">
        <v>13</v>
      </c>
      <c r="L406">
        <v>0</v>
      </c>
      <c r="M406">
        <v>13</v>
      </c>
      <c r="N406">
        <v>125</v>
      </c>
      <c r="O406" t="s">
        <v>131</v>
      </c>
      <c r="P406" t="s">
        <v>39</v>
      </c>
      <c r="Q406" s="3">
        <v>71</v>
      </c>
      <c r="R406" t="s">
        <v>2178</v>
      </c>
      <c r="S406">
        <v>83</v>
      </c>
      <c r="T406">
        <v>89</v>
      </c>
      <c r="U406" t="s">
        <v>2178</v>
      </c>
      <c r="V406">
        <v>1</v>
      </c>
      <c r="W406" t="s">
        <v>617</v>
      </c>
      <c r="X406">
        <v>0</v>
      </c>
      <c r="Y406">
        <v>17</v>
      </c>
      <c r="Z406">
        <v>9</v>
      </c>
    </row>
    <row r="407" spans="1:26" x14ac:dyDescent="0.3">
      <c r="A407" t="s">
        <v>745</v>
      </c>
      <c r="B407" t="s">
        <v>1808</v>
      </c>
      <c r="C407">
        <v>1</v>
      </c>
      <c r="D407">
        <v>1</v>
      </c>
      <c r="E407" s="6">
        <v>44792</v>
      </c>
      <c r="F407">
        <v>1963</v>
      </c>
      <c r="G407">
        <v>16</v>
      </c>
      <c r="H407">
        <v>551305895</v>
      </c>
      <c r="I407">
        <v>57</v>
      </c>
      <c r="J407">
        <v>119</v>
      </c>
      <c r="K407">
        <v>77</v>
      </c>
      <c r="L407">
        <v>1</v>
      </c>
      <c r="M407">
        <v>13</v>
      </c>
      <c r="N407">
        <v>90</v>
      </c>
      <c r="P407" t="s">
        <v>27</v>
      </c>
      <c r="Q407" s="3">
        <v>80</v>
      </c>
      <c r="R407" t="s">
        <v>2178</v>
      </c>
      <c r="S407">
        <v>71</v>
      </c>
      <c r="T407">
        <v>69</v>
      </c>
      <c r="U407" t="s">
        <v>2179</v>
      </c>
      <c r="V407">
        <v>2</v>
      </c>
      <c r="W407" t="s">
        <v>617</v>
      </c>
      <c r="X407">
        <v>0</v>
      </c>
      <c r="Y407">
        <v>27</v>
      </c>
      <c r="Z407">
        <v>10</v>
      </c>
    </row>
    <row r="408" spans="1:26" x14ac:dyDescent="0.3">
      <c r="A408" t="s">
        <v>1883</v>
      </c>
      <c r="B408" t="s">
        <v>747</v>
      </c>
      <c r="C408">
        <v>3</v>
      </c>
      <c r="D408">
        <v>3</v>
      </c>
      <c r="E408" s="6">
        <v>44678</v>
      </c>
      <c r="F408">
        <v>5491</v>
      </c>
      <c r="G408">
        <v>14</v>
      </c>
      <c r="H408">
        <v>556585270</v>
      </c>
      <c r="I408">
        <v>128</v>
      </c>
      <c r="J408">
        <v>84</v>
      </c>
      <c r="K408">
        <v>75</v>
      </c>
      <c r="L408">
        <v>0</v>
      </c>
      <c r="M408">
        <v>35</v>
      </c>
      <c r="N408">
        <v>83</v>
      </c>
      <c r="O408" t="s">
        <v>30</v>
      </c>
      <c r="P408" t="s">
        <v>27</v>
      </c>
      <c r="Q408" s="3">
        <v>46</v>
      </c>
      <c r="R408" t="s">
        <v>2179</v>
      </c>
      <c r="S408">
        <v>34</v>
      </c>
      <c r="T408">
        <v>64</v>
      </c>
      <c r="U408" t="s">
        <v>2179</v>
      </c>
      <c r="V408">
        <v>31</v>
      </c>
      <c r="W408" t="s">
        <v>617</v>
      </c>
      <c r="X408">
        <v>0</v>
      </c>
      <c r="Y408">
        <v>7</v>
      </c>
      <c r="Z408">
        <v>34</v>
      </c>
    </row>
    <row r="409" spans="1:26" x14ac:dyDescent="0.3">
      <c r="A409" t="s">
        <v>1884</v>
      </c>
      <c r="B409" t="s">
        <v>92</v>
      </c>
      <c r="C409">
        <v>1</v>
      </c>
      <c r="D409">
        <v>1</v>
      </c>
      <c r="E409" s="6">
        <v>43769</v>
      </c>
      <c r="F409">
        <v>27119</v>
      </c>
      <c r="G409">
        <v>0</v>
      </c>
      <c r="H409">
        <v>2303033973</v>
      </c>
      <c r="I409">
        <v>532</v>
      </c>
      <c r="J409">
        <v>77</v>
      </c>
      <c r="K409">
        <v>1535</v>
      </c>
      <c r="L409">
        <v>3</v>
      </c>
      <c r="M409">
        <v>8</v>
      </c>
      <c r="N409">
        <v>124</v>
      </c>
      <c r="O409" t="s">
        <v>26</v>
      </c>
      <c r="P409" t="s">
        <v>39</v>
      </c>
      <c r="Q409" s="3">
        <v>79</v>
      </c>
      <c r="R409" t="s">
        <v>2178</v>
      </c>
      <c r="S409">
        <v>68</v>
      </c>
      <c r="T409">
        <v>79</v>
      </c>
      <c r="U409" t="s">
        <v>2178</v>
      </c>
      <c r="V409">
        <v>1</v>
      </c>
      <c r="W409" t="s">
        <v>617</v>
      </c>
      <c r="X409">
        <v>0</v>
      </c>
      <c r="Y409">
        <v>10</v>
      </c>
      <c r="Z409">
        <v>8</v>
      </c>
    </row>
    <row r="410" spans="1:26" x14ac:dyDescent="0.3">
      <c r="A410" t="s">
        <v>749</v>
      </c>
      <c r="B410" t="s">
        <v>750</v>
      </c>
      <c r="C410">
        <v>1</v>
      </c>
      <c r="D410">
        <v>1</v>
      </c>
      <c r="E410" s="6">
        <v>41859</v>
      </c>
      <c r="F410">
        <v>1776</v>
      </c>
      <c r="G410">
        <v>14</v>
      </c>
      <c r="H410">
        <v>646886885</v>
      </c>
      <c r="I410">
        <v>1</v>
      </c>
      <c r="J410">
        <v>9</v>
      </c>
      <c r="K410">
        <v>3</v>
      </c>
      <c r="L410">
        <v>0</v>
      </c>
      <c r="M410">
        <v>0</v>
      </c>
      <c r="N410">
        <v>140</v>
      </c>
      <c r="O410" t="s">
        <v>64</v>
      </c>
      <c r="P410" t="s">
        <v>27</v>
      </c>
      <c r="Q410" s="3">
        <v>58</v>
      </c>
      <c r="R410" t="s">
        <v>2179</v>
      </c>
      <c r="S410">
        <v>4</v>
      </c>
      <c r="T410">
        <v>60</v>
      </c>
      <c r="U410" t="s">
        <v>2179</v>
      </c>
      <c r="V410">
        <v>7</v>
      </c>
      <c r="W410" t="s">
        <v>617</v>
      </c>
      <c r="X410">
        <v>41</v>
      </c>
      <c r="Y410">
        <v>8</v>
      </c>
      <c r="Z410">
        <v>3</v>
      </c>
    </row>
    <row r="411" spans="1:26" x14ac:dyDescent="0.3">
      <c r="A411" t="s">
        <v>751</v>
      </c>
      <c r="B411" t="s">
        <v>752</v>
      </c>
      <c r="C411">
        <v>2</v>
      </c>
      <c r="D411">
        <v>2</v>
      </c>
      <c r="E411" s="6">
        <v>44820</v>
      </c>
      <c r="F411">
        <v>1473</v>
      </c>
      <c r="G411">
        <v>4</v>
      </c>
      <c r="H411">
        <v>222612678</v>
      </c>
      <c r="I411">
        <v>27</v>
      </c>
      <c r="J411">
        <v>64</v>
      </c>
      <c r="K411">
        <v>66</v>
      </c>
      <c r="L411">
        <v>1</v>
      </c>
      <c r="M411">
        <v>4</v>
      </c>
      <c r="N411">
        <v>154</v>
      </c>
      <c r="P411" t="s">
        <v>27</v>
      </c>
      <c r="Q411" s="3">
        <v>64</v>
      </c>
      <c r="R411" t="s">
        <v>2179</v>
      </c>
      <c r="S411">
        <v>61</v>
      </c>
      <c r="T411">
        <v>91</v>
      </c>
      <c r="U411" t="s">
        <v>2178</v>
      </c>
      <c r="V411">
        <v>15</v>
      </c>
      <c r="W411" t="s">
        <v>617</v>
      </c>
      <c r="X411">
        <v>0</v>
      </c>
      <c r="Y411">
        <v>72</v>
      </c>
      <c r="Z411">
        <v>4</v>
      </c>
    </row>
    <row r="412" spans="1:26" x14ac:dyDescent="0.3">
      <c r="A412" t="s">
        <v>1885</v>
      </c>
      <c r="B412" t="s">
        <v>754</v>
      </c>
      <c r="C412">
        <v>2</v>
      </c>
      <c r="D412">
        <v>2</v>
      </c>
      <c r="E412" s="6">
        <v>44400</v>
      </c>
      <c r="F412">
        <v>13315</v>
      </c>
      <c r="G412">
        <v>0</v>
      </c>
      <c r="H412">
        <v>1814349763</v>
      </c>
      <c r="I412">
        <v>300</v>
      </c>
      <c r="J412">
        <v>47</v>
      </c>
      <c r="K412">
        <v>690</v>
      </c>
      <c r="L412">
        <v>0</v>
      </c>
      <c r="N412">
        <v>150</v>
      </c>
      <c r="O412" t="s">
        <v>215</v>
      </c>
      <c r="P412" t="s">
        <v>39</v>
      </c>
      <c r="Q412" s="3">
        <v>74</v>
      </c>
      <c r="R412" t="s">
        <v>2178</v>
      </c>
      <c r="S412">
        <v>89</v>
      </c>
      <c r="T412">
        <v>70</v>
      </c>
      <c r="U412" t="s">
        <v>2179</v>
      </c>
      <c r="V412">
        <v>2</v>
      </c>
      <c r="W412" t="s">
        <v>617</v>
      </c>
      <c r="X412">
        <v>0</v>
      </c>
      <c r="Y412">
        <v>5</v>
      </c>
      <c r="Z412">
        <v>6</v>
      </c>
    </row>
    <row r="413" spans="1:26" x14ac:dyDescent="0.3">
      <c r="A413" t="s">
        <v>1886</v>
      </c>
      <c r="B413" t="s">
        <v>756</v>
      </c>
      <c r="C413">
        <v>1</v>
      </c>
      <c r="D413">
        <v>1</v>
      </c>
      <c r="E413" s="6">
        <v>43840</v>
      </c>
      <c r="F413">
        <v>4057</v>
      </c>
      <c r="G413">
        <v>8</v>
      </c>
      <c r="H413">
        <v>872137015</v>
      </c>
      <c r="I413">
        <v>78</v>
      </c>
      <c r="J413">
        <v>21</v>
      </c>
      <c r="K413">
        <v>240</v>
      </c>
      <c r="L413">
        <v>1</v>
      </c>
      <c r="M413">
        <v>52</v>
      </c>
      <c r="N413">
        <v>186</v>
      </c>
      <c r="O413" t="s">
        <v>100</v>
      </c>
      <c r="P413" t="s">
        <v>39</v>
      </c>
      <c r="Q413" s="3">
        <v>41</v>
      </c>
      <c r="R413" t="s">
        <v>2179</v>
      </c>
      <c r="S413">
        <v>9</v>
      </c>
      <c r="T413">
        <v>61</v>
      </c>
      <c r="U413" t="s">
        <v>2179</v>
      </c>
      <c r="V413">
        <v>2</v>
      </c>
      <c r="W413" t="s">
        <v>617</v>
      </c>
      <c r="X413">
        <v>0</v>
      </c>
      <c r="Y413">
        <v>12</v>
      </c>
      <c r="Z413">
        <v>5</v>
      </c>
    </row>
    <row r="414" spans="1:26" x14ac:dyDescent="0.3">
      <c r="A414" t="s">
        <v>757</v>
      </c>
      <c r="B414" t="s">
        <v>758</v>
      </c>
      <c r="C414">
        <v>1</v>
      </c>
      <c r="D414">
        <v>1</v>
      </c>
      <c r="E414" s="6">
        <v>42116</v>
      </c>
      <c r="F414">
        <v>3045</v>
      </c>
      <c r="G414">
        <v>6</v>
      </c>
      <c r="H414">
        <v>571386359</v>
      </c>
      <c r="I414">
        <v>43</v>
      </c>
      <c r="J414">
        <v>53</v>
      </c>
      <c r="K414">
        <v>134</v>
      </c>
      <c r="L414">
        <v>1</v>
      </c>
      <c r="M414">
        <v>32</v>
      </c>
      <c r="N414">
        <v>166</v>
      </c>
      <c r="O414" t="s">
        <v>64</v>
      </c>
      <c r="P414" t="s">
        <v>39</v>
      </c>
      <c r="Q414" s="3">
        <v>40</v>
      </c>
      <c r="R414" t="s">
        <v>2179</v>
      </c>
      <c r="S414">
        <v>23</v>
      </c>
      <c r="T414">
        <v>48</v>
      </c>
      <c r="U414" t="s">
        <v>2179</v>
      </c>
      <c r="V414">
        <v>5</v>
      </c>
      <c r="W414" t="s">
        <v>617</v>
      </c>
      <c r="X414">
        <v>0</v>
      </c>
      <c r="Y414">
        <v>12</v>
      </c>
      <c r="Z414">
        <v>3</v>
      </c>
    </row>
    <row r="415" spans="1:26" x14ac:dyDescent="0.3">
      <c r="A415" t="s">
        <v>1887</v>
      </c>
      <c r="B415" t="s">
        <v>760</v>
      </c>
      <c r="C415">
        <v>2</v>
      </c>
      <c r="D415">
        <v>2</v>
      </c>
      <c r="E415" s="6">
        <v>44826</v>
      </c>
      <c r="F415">
        <v>3006</v>
      </c>
      <c r="G415">
        <v>12</v>
      </c>
      <c r="H415">
        <v>304079786</v>
      </c>
      <c r="I415">
        <v>54</v>
      </c>
      <c r="J415">
        <v>32</v>
      </c>
      <c r="K415">
        <v>66</v>
      </c>
      <c r="L415">
        <v>2</v>
      </c>
      <c r="M415">
        <v>0</v>
      </c>
      <c r="N415">
        <v>107</v>
      </c>
      <c r="P415" t="s">
        <v>27</v>
      </c>
      <c r="Q415" s="3">
        <v>87</v>
      </c>
      <c r="R415" t="s">
        <v>2178</v>
      </c>
      <c r="S415">
        <v>20</v>
      </c>
      <c r="T415">
        <v>83</v>
      </c>
      <c r="U415" t="s">
        <v>2178</v>
      </c>
      <c r="V415">
        <v>0</v>
      </c>
      <c r="W415" t="s">
        <v>617</v>
      </c>
      <c r="X415">
        <v>4</v>
      </c>
      <c r="Y415">
        <v>31</v>
      </c>
      <c r="Z415">
        <v>9</v>
      </c>
    </row>
    <row r="416" spans="1:26" x14ac:dyDescent="0.3">
      <c r="A416" t="s">
        <v>761</v>
      </c>
      <c r="B416" t="s">
        <v>1888</v>
      </c>
      <c r="C416">
        <v>3</v>
      </c>
      <c r="D416">
        <v>3</v>
      </c>
      <c r="E416" s="6">
        <v>44813</v>
      </c>
      <c r="F416">
        <v>852</v>
      </c>
      <c r="G416">
        <v>0</v>
      </c>
      <c r="H416">
        <v>174006928</v>
      </c>
      <c r="I416">
        <v>14</v>
      </c>
      <c r="J416">
        <v>1</v>
      </c>
      <c r="K416">
        <v>50</v>
      </c>
      <c r="L416">
        <v>0</v>
      </c>
      <c r="M416">
        <v>0</v>
      </c>
      <c r="N416">
        <v>87</v>
      </c>
      <c r="O416" t="s">
        <v>73</v>
      </c>
      <c r="P416" t="s">
        <v>27</v>
      </c>
      <c r="Q416" s="3">
        <v>87</v>
      </c>
      <c r="R416" t="s">
        <v>2178</v>
      </c>
      <c r="S416">
        <v>52</v>
      </c>
      <c r="T416">
        <v>52</v>
      </c>
      <c r="U416" t="s">
        <v>2179</v>
      </c>
      <c r="V416">
        <v>31</v>
      </c>
      <c r="W416" t="s">
        <v>617</v>
      </c>
      <c r="X416">
        <v>0</v>
      </c>
      <c r="Y416">
        <v>28</v>
      </c>
      <c r="Z416">
        <v>24</v>
      </c>
    </row>
    <row r="417" spans="1:26" x14ac:dyDescent="0.3">
      <c r="A417" t="s">
        <v>763</v>
      </c>
      <c r="B417" t="s">
        <v>764</v>
      </c>
      <c r="C417">
        <v>1</v>
      </c>
      <c r="D417">
        <v>1</v>
      </c>
      <c r="E417" s="6">
        <v>44778</v>
      </c>
      <c r="F417">
        <v>2163</v>
      </c>
      <c r="G417">
        <v>15</v>
      </c>
      <c r="H417">
        <v>284785823</v>
      </c>
      <c r="I417">
        <v>72</v>
      </c>
      <c r="J417">
        <v>97</v>
      </c>
      <c r="K417">
        <v>58</v>
      </c>
      <c r="L417">
        <v>0</v>
      </c>
      <c r="M417">
        <v>154</v>
      </c>
      <c r="N417">
        <v>82</v>
      </c>
      <c r="O417" t="s">
        <v>64</v>
      </c>
      <c r="P417" t="s">
        <v>27</v>
      </c>
      <c r="Q417" s="3">
        <v>40</v>
      </c>
      <c r="R417" t="s">
        <v>2179</v>
      </c>
      <c r="S417">
        <v>39</v>
      </c>
      <c r="T417">
        <v>64</v>
      </c>
      <c r="U417" t="s">
        <v>2179</v>
      </c>
      <c r="V417">
        <v>21</v>
      </c>
      <c r="W417" t="s">
        <v>617</v>
      </c>
      <c r="X417">
        <v>0</v>
      </c>
      <c r="Y417">
        <v>7</v>
      </c>
      <c r="Z417">
        <v>7</v>
      </c>
    </row>
    <row r="418" spans="1:26" x14ac:dyDescent="0.3">
      <c r="A418" t="s">
        <v>765</v>
      </c>
      <c r="B418" t="s">
        <v>1650</v>
      </c>
      <c r="C418">
        <v>1</v>
      </c>
      <c r="D418">
        <v>1</v>
      </c>
      <c r="E418" s="6">
        <v>44904</v>
      </c>
      <c r="F418">
        <v>1484</v>
      </c>
      <c r="G418">
        <v>0</v>
      </c>
      <c r="H418">
        <v>163284000</v>
      </c>
      <c r="I418">
        <v>22</v>
      </c>
      <c r="J418">
        <v>51</v>
      </c>
      <c r="K418">
        <v>12</v>
      </c>
      <c r="L418">
        <v>0</v>
      </c>
      <c r="M418">
        <v>0</v>
      </c>
      <c r="N418">
        <v>114</v>
      </c>
      <c r="O418" t="s">
        <v>36</v>
      </c>
      <c r="P418" t="s">
        <v>39</v>
      </c>
      <c r="Q418" s="3">
        <v>46</v>
      </c>
      <c r="R418" t="s">
        <v>2179</v>
      </c>
      <c r="S418">
        <v>60</v>
      </c>
      <c r="T418">
        <v>28</v>
      </c>
      <c r="U418" t="s">
        <v>617</v>
      </c>
      <c r="V418">
        <v>91</v>
      </c>
      <c r="W418" t="s">
        <v>2178</v>
      </c>
      <c r="X418">
        <v>0</v>
      </c>
      <c r="Y418">
        <v>21</v>
      </c>
      <c r="Z418">
        <v>4</v>
      </c>
    </row>
    <row r="419" spans="1:26" x14ac:dyDescent="0.3">
      <c r="A419" t="s">
        <v>123</v>
      </c>
      <c r="B419" t="s">
        <v>487</v>
      </c>
      <c r="C419">
        <v>1</v>
      </c>
      <c r="D419">
        <v>1</v>
      </c>
      <c r="E419" s="6">
        <v>44869</v>
      </c>
      <c r="F419">
        <v>1703</v>
      </c>
      <c r="G419">
        <v>0</v>
      </c>
      <c r="H419">
        <v>246390068</v>
      </c>
      <c r="I419">
        <v>38</v>
      </c>
      <c r="J419">
        <v>45</v>
      </c>
      <c r="K419">
        <v>36</v>
      </c>
      <c r="L419">
        <v>16</v>
      </c>
      <c r="M419">
        <v>0</v>
      </c>
      <c r="N419">
        <v>148</v>
      </c>
      <c r="O419" t="s">
        <v>64</v>
      </c>
      <c r="P419" t="s">
        <v>27</v>
      </c>
      <c r="Q419" s="3">
        <v>47</v>
      </c>
      <c r="R419" t="s">
        <v>2179</v>
      </c>
      <c r="S419">
        <v>15</v>
      </c>
      <c r="T419">
        <v>52</v>
      </c>
      <c r="U419" t="s">
        <v>2179</v>
      </c>
      <c r="V419">
        <v>38</v>
      </c>
      <c r="W419" t="s">
        <v>2179</v>
      </c>
      <c r="X419">
        <v>13</v>
      </c>
      <c r="Y419">
        <v>29</v>
      </c>
      <c r="Z419">
        <v>5</v>
      </c>
    </row>
    <row r="420" spans="1:26" x14ac:dyDescent="0.3">
      <c r="A420" t="s">
        <v>766</v>
      </c>
      <c r="B420" t="s">
        <v>635</v>
      </c>
      <c r="C420">
        <v>1</v>
      </c>
      <c r="D420">
        <v>1</v>
      </c>
      <c r="E420" s="6">
        <v>44762</v>
      </c>
      <c r="F420">
        <v>4169</v>
      </c>
      <c r="G420">
        <v>44</v>
      </c>
      <c r="H420">
        <v>482257456</v>
      </c>
      <c r="I420">
        <v>57</v>
      </c>
      <c r="J420">
        <v>44</v>
      </c>
      <c r="K420">
        <v>183</v>
      </c>
      <c r="L420">
        <v>1</v>
      </c>
      <c r="M420">
        <v>11</v>
      </c>
      <c r="N420">
        <v>140</v>
      </c>
      <c r="O420" t="s">
        <v>53</v>
      </c>
      <c r="P420" t="s">
        <v>27</v>
      </c>
      <c r="Q420" s="3">
        <v>91</v>
      </c>
      <c r="R420" t="s">
        <v>2178</v>
      </c>
      <c r="S420">
        <v>97</v>
      </c>
      <c r="T420">
        <v>57</v>
      </c>
      <c r="U420" t="s">
        <v>2179</v>
      </c>
      <c r="V420">
        <v>38</v>
      </c>
      <c r="W420" t="s">
        <v>2179</v>
      </c>
      <c r="X420">
        <v>0</v>
      </c>
      <c r="Y420">
        <v>40</v>
      </c>
      <c r="Z420">
        <v>29</v>
      </c>
    </row>
    <row r="421" spans="1:26" x14ac:dyDescent="0.3">
      <c r="A421" t="s">
        <v>767</v>
      </c>
      <c r="B421" t="s">
        <v>768</v>
      </c>
      <c r="C421">
        <v>1</v>
      </c>
      <c r="D421">
        <v>1</v>
      </c>
      <c r="E421" s="6">
        <v>44837</v>
      </c>
      <c r="F421">
        <v>1054</v>
      </c>
      <c r="G421">
        <v>0</v>
      </c>
      <c r="H421">
        <v>168684524</v>
      </c>
      <c r="I421">
        <v>9</v>
      </c>
      <c r="J421">
        <v>0</v>
      </c>
      <c r="K421">
        <v>15</v>
      </c>
      <c r="L421">
        <v>0</v>
      </c>
      <c r="M421">
        <v>1</v>
      </c>
      <c r="N421">
        <v>101</v>
      </c>
      <c r="O421" t="s">
        <v>73</v>
      </c>
      <c r="P421" t="s">
        <v>27</v>
      </c>
      <c r="Q421" s="3">
        <v>90</v>
      </c>
      <c r="R421" t="s">
        <v>2178</v>
      </c>
      <c r="S421">
        <v>76</v>
      </c>
      <c r="T421">
        <v>81</v>
      </c>
      <c r="U421" t="s">
        <v>2178</v>
      </c>
      <c r="V421">
        <v>15</v>
      </c>
      <c r="W421" t="s">
        <v>617</v>
      </c>
      <c r="X421">
        <v>24</v>
      </c>
      <c r="Y421">
        <v>33</v>
      </c>
      <c r="Z421">
        <v>6</v>
      </c>
    </row>
    <row r="422" spans="1:26" x14ac:dyDescent="0.3">
      <c r="A422" t="s">
        <v>769</v>
      </c>
      <c r="B422" t="s">
        <v>1889</v>
      </c>
      <c r="C422">
        <v>3</v>
      </c>
      <c r="D422">
        <v>3</v>
      </c>
      <c r="E422" s="6">
        <v>44578</v>
      </c>
      <c r="F422">
        <v>2849</v>
      </c>
      <c r="G422">
        <v>0</v>
      </c>
      <c r="H422">
        <v>78489819</v>
      </c>
      <c r="I422">
        <v>39</v>
      </c>
      <c r="J422">
        <v>45</v>
      </c>
      <c r="K422">
        <v>27</v>
      </c>
      <c r="L422">
        <v>0</v>
      </c>
      <c r="M422">
        <v>1</v>
      </c>
      <c r="N422">
        <v>140</v>
      </c>
      <c r="O422" t="s">
        <v>30</v>
      </c>
      <c r="P422" t="s">
        <v>39</v>
      </c>
      <c r="Q422" s="3">
        <v>81</v>
      </c>
      <c r="R422" t="s">
        <v>2178</v>
      </c>
      <c r="S422">
        <v>6</v>
      </c>
      <c r="T422">
        <v>84</v>
      </c>
      <c r="U422" t="s">
        <v>2178</v>
      </c>
      <c r="V422">
        <v>5</v>
      </c>
      <c r="W422" t="s">
        <v>617</v>
      </c>
      <c r="X422">
        <v>23</v>
      </c>
      <c r="Y422">
        <v>6</v>
      </c>
      <c r="Z422">
        <v>6</v>
      </c>
    </row>
    <row r="423" spans="1:26" x14ac:dyDescent="0.3">
      <c r="A423" t="s">
        <v>1890</v>
      </c>
      <c r="B423" t="s">
        <v>772</v>
      </c>
      <c r="C423">
        <v>3</v>
      </c>
      <c r="D423">
        <v>3</v>
      </c>
      <c r="E423" s="6">
        <v>44897</v>
      </c>
      <c r="F423">
        <v>1602</v>
      </c>
      <c r="G423">
        <v>0</v>
      </c>
      <c r="H423">
        <v>195516622</v>
      </c>
      <c r="I423">
        <v>12</v>
      </c>
      <c r="J423">
        <v>22</v>
      </c>
      <c r="K423">
        <v>12</v>
      </c>
      <c r="L423">
        <v>0</v>
      </c>
      <c r="M423">
        <v>2</v>
      </c>
      <c r="N423">
        <v>88</v>
      </c>
      <c r="O423" t="s">
        <v>73</v>
      </c>
      <c r="P423" t="s">
        <v>39</v>
      </c>
      <c r="Q423" s="3">
        <v>49</v>
      </c>
      <c r="R423" t="s">
        <v>2179</v>
      </c>
      <c r="S423">
        <v>24</v>
      </c>
      <c r="T423">
        <v>66</v>
      </c>
      <c r="U423" t="s">
        <v>2179</v>
      </c>
      <c r="V423">
        <v>19</v>
      </c>
      <c r="W423" t="s">
        <v>617</v>
      </c>
      <c r="X423">
        <v>0</v>
      </c>
      <c r="Y423">
        <v>18</v>
      </c>
      <c r="Z423">
        <v>29</v>
      </c>
    </row>
    <row r="424" spans="1:26" x14ac:dyDescent="0.3">
      <c r="A424" t="s">
        <v>773</v>
      </c>
      <c r="B424" t="s">
        <v>38</v>
      </c>
      <c r="C424">
        <v>1</v>
      </c>
      <c r="D424">
        <v>1</v>
      </c>
      <c r="E424" s="6">
        <v>44351</v>
      </c>
      <c r="F424">
        <v>9644</v>
      </c>
      <c r="G424">
        <v>28</v>
      </c>
      <c r="H424">
        <v>1260594497</v>
      </c>
      <c r="I424">
        <v>120</v>
      </c>
      <c r="J424">
        <v>86</v>
      </c>
      <c r="K424">
        <v>164</v>
      </c>
      <c r="L424">
        <v>4</v>
      </c>
      <c r="M424">
        <v>0</v>
      </c>
      <c r="N424">
        <v>180</v>
      </c>
      <c r="O424" t="s">
        <v>30</v>
      </c>
      <c r="P424" t="s">
        <v>27</v>
      </c>
      <c r="Q424" s="3">
        <v>64</v>
      </c>
      <c r="R424" t="s">
        <v>2179</v>
      </c>
      <c r="S424">
        <v>44</v>
      </c>
      <c r="T424">
        <v>65</v>
      </c>
      <c r="U424" t="s">
        <v>2179</v>
      </c>
      <c r="V424">
        <v>28</v>
      </c>
      <c r="W424" t="s">
        <v>617</v>
      </c>
      <c r="X424">
        <v>0</v>
      </c>
      <c r="Y424">
        <v>14</v>
      </c>
      <c r="Z424">
        <v>12</v>
      </c>
    </row>
    <row r="425" spans="1:26" x14ac:dyDescent="0.3">
      <c r="A425" t="s">
        <v>774</v>
      </c>
      <c r="B425" t="s">
        <v>648</v>
      </c>
      <c r="C425">
        <v>1</v>
      </c>
      <c r="D425">
        <v>1</v>
      </c>
      <c r="E425" s="6">
        <v>44785</v>
      </c>
      <c r="F425">
        <v>4827</v>
      </c>
      <c r="G425">
        <v>0</v>
      </c>
      <c r="H425">
        <v>428685680</v>
      </c>
      <c r="I425">
        <v>104</v>
      </c>
      <c r="J425">
        <v>17</v>
      </c>
      <c r="K425">
        <v>76</v>
      </c>
      <c r="L425">
        <v>9</v>
      </c>
      <c r="M425">
        <v>2</v>
      </c>
      <c r="N425">
        <v>133</v>
      </c>
      <c r="O425" t="s">
        <v>50</v>
      </c>
      <c r="P425" t="s">
        <v>27</v>
      </c>
      <c r="Q425" s="3">
        <v>95</v>
      </c>
      <c r="R425" t="s">
        <v>2178</v>
      </c>
      <c r="S425">
        <v>91</v>
      </c>
      <c r="T425">
        <v>89</v>
      </c>
      <c r="U425" t="s">
        <v>2178</v>
      </c>
      <c r="V425">
        <v>6</v>
      </c>
      <c r="W425" t="s">
        <v>617</v>
      </c>
      <c r="X425">
        <v>0</v>
      </c>
      <c r="Y425">
        <v>31</v>
      </c>
      <c r="Z425">
        <v>24</v>
      </c>
    </row>
    <row r="426" spans="1:26" x14ac:dyDescent="0.3">
      <c r="A426" t="s">
        <v>775</v>
      </c>
      <c r="B426" t="s">
        <v>776</v>
      </c>
      <c r="C426">
        <v>1</v>
      </c>
      <c r="D426">
        <v>1</v>
      </c>
      <c r="E426" s="6">
        <v>31306</v>
      </c>
      <c r="F426">
        <v>21811</v>
      </c>
      <c r="G426">
        <v>0</v>
      </c>
      <c r="H426">
        <v>1024858327</v>
      </c>
      <c r="I426">
        <v>117</v>
      </c>
      <c r="J426">
        <v>1</v>
      </c>
      <c r="K426">
        <v>676</v>
      </c>
      <c r="L426">
        <v>3</v>
      </c>
      <c r="M426">
        <v>0</v>
      </c>
      <c r="N426">
        <v>108</v>
      </c>
      <c r="O426" t="s">
        <v>131</v>
      </c>
      <c r="P426" t="s">
        <v>39</v>
      </c>
      <c r="Q426" s="3">
        <v>63</v>
      </c>
      <c r="R426" t="s">
        <v>2179</v>
      </c>
      <c r="S426">
        <v>20</v>
      </c>
      <c r="T426">
        <v>55</v>
      </c>
      <c r="U426" t="s">
        <v>2179</v>
      </c>
      <c r="V426">
        <v>72</v>
      </c>
      <c r="W426" t="s">
        <v>2178</v>
      </c>
      <c r="X426">
        <v>0</v>
      </c>
      <c r="Y426">
        <v>6</v>
      </c>
      <c r="Z426">
        <v>6</v>
      </c>
    </row>
    <row r="427" spans="1:26" x14ac:dyDescent="0.3">
      <c r="A427" t="s">
        <v>777</v>
      </c>
      <c r="B427" t="s">
        <v>778</v>
      </c>
      <c r="C427">
        <v>1</v>
      </c>
      <c r="D427">
        <v>1</v>
      </c>
      <c r="E427" s="6">
        <v>26669</v>
      </c>
      <c r="F427">
        <v>168</v>
      </c>
      <c r="G427">
        <v>0</v>
      </c>
      <c r="H427">
        <v>838586769</v>
      </c>
      <c r="I427">
        <v>0</v>
      </c>
      <c r="J427">
        <v>0</v>
      </c>
      <c r="K427">
        <v>5</v>
      </c>
      <c r="L427">
        <v>0</v>
      </c>
      <c r="M427">
        <v>0</v>
      </c>
      <c r="N427">
        <v>80</v>
      </c>
      <c r="O427" t="s">
        <v>33</v>
      </c>
      <c r="P427" t="s">
        <v>39</v>
      </c>
      <c r="Q427" s="3">
        <v>39</v>
      </c>
      <c r="R427" t="s">
        <v>2179</v>
      </c>
      <c r="S427">
        <v>24</v>
      </c>
      <c r="T427">
        <v>43</v>
      </c>
      <c r="U427" t="s">
        <v>2179</v>
      </c>
      <c r="V427">
        <v>39</v>
      </c>
      <c r="W427" t="s">
        <v>2179</v>
      </c>
      <c r="X427">
        <v>0</v>
      </c>
      <c r="Y427">
        <v>23</v>
      </c>
      <c r="Z427">
        <v>3</v>
      </c>
    </row>
    <row r="428" spans="1:26" x14ac:dyDescent="0.3">
      <c r="A428" t="s">
        <v>779</v>
      </c>
      <c r="B428" t="s">
        <v>780</v>
      </c>
      <c r="C428">
        <v>1</v>
      </c>
      <c r="D428">
        <v>1</v>
      </c>
      <c r="E428" s="6">
        <v>44784</v>
      </c>
      <c r="F428">
        <v>688</v>
      </c>
      <c r="G428">
        <v>0</v>
      </c>
      <c r="H428">
        <v>199386237</v>
      </c>
      <c r="I428">
        <v>14</v>
      </c>
      <c r="J428">
        <v>1</v>
      </c>
      <c r="K428">
        <v>17</v>
      </c>
      <c r="L428">
        <v>0</v>
      </c>
      <c r="M428">
        <v>2</v>
      </c>
      <c r="N428">
        <v>75</v>
      </c>
      <c r="O428" t="s">
        <v>26</v>
      </c>
      <c r="P428" t="s">
        <v>39</v>
      </c>
      <c r="Q428" s="3">
        <v>80</v>
      </c>
      <c r="R428" t="s">
        <v>2178</v>
      </c>
      <c r="S428">
        <v>46</v>
      </c>
      <c r="T428">
        <v>62</v>
      </c>
      <c r="U428" t="s">
        <v>2179</v>
      </c>
      <c r="V428">
        <v>3</v>
      </c>
      <c r="W428" t="s">
        <v>617</v>
      </c>
      <c r="X428">
        <v>6</v>
      </c>
      <c r="Y428">
        <v>11</v>
      </c>
      <c r="Z428">
        <v>46</v>
      </c>
    </row>
    <row r="429" spans="1:26" x14ac:dyDescent="0.3">
      <c r="A429" t="s">
        <v>781</v>
      </c>
      <c r="B429" t="s">
        <v>782</v>
      </c>
      <c r="C429">
        <v>2</v>
      </c>
      <c r="D429">
        <v>2</v>
      </c>
      <c r="E429" s="6">
        <v>44407</v>
      </c>
      <c r="F429">
        <v>10565</v>
      </c>
      <c r="G429">
        <v>44</v>
      </c>
      <c r="H429">
        <v>972509632</v>
      </c>
      <c r="I429">
        <v>238</v>
      </c>
      <c r="J429">
        <v>122</v>
      </c>
      <c r="K429">
        <v>557</v>
      </c>
      <c r="L429">
        <v>17</v>
      </c>
      <c r="M429">
        <v>58</v>
      </c>
      <c r="N429">
        <v>121</v>
      </c>
      <c r="O429" t="s">
        <v>53</v>
      </c>
      <c r="P429" t="s">
        <v>39</v>
      </c>
      <c r="Q429" s="3">
        <v>67</v>
      </c>
      <c r="R429" t="s">
        <v>2179</v>
      </c>
      <c r="S429">
        <v>26</v>
      </c>
      <c r="T429">
        <v>64</v>
      </c>
      <c r="U429" t="s">
        <v>2179</v>
      </c>
      <c r="V429">
        <v>52</v>
      </c>
      <c r="W429" t="s">
        <v>2179</v>
      </c>
      <c r="X429">
        <v>0</v>
      </c>
      <c r="Y429">
        <v>17</v>
      </c>
      <c r="Z429">
        <v>10</v>
      </c>
    </row>
    <row r="430" spans="1:26" x14ac:dyDescent="0.3">
      <c r="A430" t="s">
        <v>1891</v>
      </c>
      <c r="B430" t="s">
        <v>784</v>
      </c>
      <c r="C430">
        <v>2</v>
      </c>
      <c r="D430">
        <v>2</v>
      </c>
      <c r="E430" s="6">
        <v>44832</v>
      </c>
      <c r="F430">
        <v>1612</v>
      </c>
      <c r="G430">
        <v>0</v>
      </c>
      <c r="H430">
        <v>213438580</v>
      </c>
      <c r="I430">
        <v>34</v>
      </c>
      <c r="J430">
        <v>54</v>
      </c>
      <c r="K430">
        <v>34</v>
      </c>
      <c r="L430">
        <v>0</v>
      </c>
      <c r="M430">
        <v>2</v>
      </c>
      <c r="N430">
        <v>140</v>
      </c>
      <c r="O430" t="s">
        <v>50</v>
      </c>
      <c r="P430" t="s">
        <v>39</v>
      </c>
      <c r="Q430" s="3">
        <v>58</v>
      </c>
      <c r="R430" t="s">
        <v>2179</v>
      </c>
      <c r="S430">
        <v>17</v>
      </c>
      <c r="T430">
        <v>62</v>
      </c>
      <c r="U430" t="s">
        <v>2179</v>
      </c>
      <c r="V430">
        <v>18</v>
      </c>
      <c r="W430" t="s">
        <v>617</v>
      </c>
      <c r="X430">
        <v>0</v>
      </c>
      <c r="Y430">
        <v>20</v>
      </c>
      <c r="Z430">
        <v>8</v>
      </c>
    </row>
    <row r="431" spans="1:26" x14ac:dyDescent="0.3">
      <c r="A431" t="s">
        <v>785</v>
      </c>
      <c r="B431" t="s">
        <v>287</v>
      </c>
      <c r="C431">
        <v>1</v>
      </c>
      <c r="D431">
        <v>1</v>
      </c>
      <c r="E431" s="6">
        <v>44077</v>
      </c>
      <c r="F431">
        <v>12755</v>
      </c>
      <c r="G431">
        <v>8</v>
      </c>
      <c r="H431">
        <v>1555511105</v>
      </c>
      <c r="I431">
        <v>344</v>
      </c>
      <c r="J431">
        <v>97</v>
      </c>
      <c r="K431">
        <v>945</v>
      </c>
      <c r="L431">
        <v>15</v>
      </c>
      <c r="N431">
        <v>126</v>
      </c>
      <c r="O431" t="s">
        <v>26</v>
      </c>
      <c r="P431" t="s">
        <v>39</v>
      </c>
      <c r="Q431" s="3">
        <v>81</v>
      </c>
      <c r="R431" t="s">
        <v>2178</v>
      </c>
      <c r="S431">
        <v>59</v>
      </c>
      <c r="T431">
        <v>90</v>
      </c>
      <c r="U431" t="s">
        <v>2178</v>
      </c>
      <c r="V431">
        <v>5</v>
      </c>
      <c r="W431" t="s">
        <v>617</v>
      </c>
      <c r="X431">
        <v>0</v>
      </c>
      <c r="Y431">
        <v>36</v>
      </c>
      <c r="Z431">
        <v>3</v>
      </c>
    </row>
    <row r="432" spans="1:26" x14ac:dyDescent="0.3">
      <c r="A432" t="s">
        <v>1892</v>
      </c>
      <c r="B432" t="s">
        <v>787</v>
      </c>
      <c r="C432">
        <v>1</v>
      </c>
      <c r="D432">
        <v>1</v>
      </c>
      <c r="E432" s="6">
        <v>44846</v>
      </c>
      <c r="F432">
        <v>574</v>
      </c>
      <c r="G432">
        <v>4</v>
      </c>
      <c r="H432">
        <v>210038833</v>
      </c>
      <c r="I432">
        <v>38</v>
      </c>
      <c r="J432">
        <v>101</v>
      </c>
      <c r="K432">
        <v>26</v>
      </c>
      <c r="L432">
        <v>0</v>
      </c>
      <c r="M432">
        <v>0</v>
      </c>
      <c r="N432">
        <v>102</v>
      </c>
      <c r="O432" t="s">
        <v>30</v>
      </c>
      <c r="P432" t="s">
        <v>27</v>
      </c>
      <c r="Q432" s="3">
        <v>58</v>
      </c>
      <c r="R432" t="s">
        <v>2179</v>
      </c>
      <c r="S432">
        <v>29</v>
      </c>
      <c r="T432">
        <v>94</v>
      </c>
      <c r="U432" t="s">
        <v>2178</v>
      </c>
      <c r="V432">
        <v>0</v>
      </c>
      <c r="W432" t="s">
        <v>617</v>
      </c>
      <c r="X432">
        <v>0</v>
      </c>
      <c r="Y432">
        <v>9</v>
      </c>
      <c r="Z432">
        <v>11</v>
      </c>
    </row>
    <row r="433" spans="1:26" x14ac:dyDescent="0.3">
      <c r="A433" t="s">
        <v>1893</v>
      </c>
      <c r="B433" t="s">
        <v>789</v>
      </c>
      <c r="C433">
        <v>1</v>
      </c>
      <c r="D433">
        <v>1</v>
      </c>
      <c r="E433" s="6">
        <v>44659</v>
      </c>
      <c r="F433">
        <v>2499</v>
      </c>
      <c r="G433">
        <v>0</v>
      </c>
      <c r="H433">
        <v>227918678</v>
      </c>
      <c r="I433">
        <v>70</v>
      </c>
      <c r="J433">
        <v>0</v>
      </c>
      <c r="K433">
        <v>49</v>
      </c>
      <c r="L433">
        <v>0</v>
      </c>
      <c r="M433">
        <v>0</v>
      </c>
      <c r="N433">
        <v>82</v>
      </c>
      <c r="O433" t="s">
        <v>36</v>
      </c>
      <c r="P433" t="s">
        <v>27</v>
      </c>
      <c r="Q433" s="3">
        <v>70</v>
      </c>
      <c r="R433" t="s">
        <v>2179</v>
      </c>
      <c r="S433">
        <v>31</v>
      </c>
      <c r="T433">
        <v>34</v>
      </c>
      <c r="U433" t="s">
        <v>617</v>
      </c>
      <c r="V433">
        <v>60</v>
      </c>
      <c r="W433" t="s">
        <v>2179</v>
      </c>
      <c r="X433">
        <v>1</v>
      </c>
      <c r="Y433">
        <v>11</v>
      </c>
      <c r="Z433">
        <v>4</v>
      </c>
    </row>
    <row r="434" spans="1:26" x14ac:dyDescent="0.3">
      <c r="A434" t="s">
        <v>790</v>
      </c>
      <c r="B434" t="s">
        <v>1650</v>
      </c>
      <c r="C434">
        <v>1</v>
      </c>
      <c r="D434">
        <v>1</v>
      </c>
      <c r="E434" s="6">
        <v>44189</v>
      </c>
      <c r="F434">
        <v>10426</v>
      </c>
      <c r="G434">
        <v>2</v>
      </c>
      <c r="H434">
        <v>826623384</v>
      </c>
      <c r="I434">
        <v>133</v>
      </c>
      <c r="J434">
        <v>109</v>
      </c>
      <c r="K434">
        <v>182</v>
      </c>
      <c r="L434">
        <v>1</v>
      </c>
      <c r="M434">
        <v>10</v>
      </c>
      <c r="N434">
        <v>121</v>
      </c>
      <c r="O434" t="s">
        <v>30</v>
      </c>
      <c r="P434" t="s">
        <v>39</v>
      </c>
      <c r="Q434" s="3">
        <v>46</v>
      </c>
      <c r="R434" t="s">
        <v>2179</v>
      </c>
      <c r="S434">
        <v>53</v>
      </c>
      <c r="T434">
        <v>78</v>
      </c>
      <c r="U434" t="s">
        <v>2178</v>
      </c>
      <c r="V434">
        <v>23</v>
      </c>
      <c r="W434" t="s">
        <v>617</v>
      </c>
      <c r="X434">
        <v>0</v>
      </c>
      <c r="Y434">
        <v>72</v>
      </c>
      <c r="Z434">
        <v>6</v>
      </c>
    </row>
    <row r="435" spans="1:26" x14ac:dyDescent="0.3">
      <c r="A435" t="s">
        <v>1894</v>
      </c>
      <c r="B435" t="s">
        <v>1895</v>
      </c>
      <c r="C435">
        <v>2</v>
      </c>
      <c r="D435">
        <v>2</v>
      </c>
      <c r="E435" s="6">
        <v>43917</v>
      </c>
      <c r="F435">
        <v>15894</v>
      </c>
      <c r="G435">
        <v>8</v>
      </c>
      <c r="H435">
        <v>1802514301</v>
      </c>
      <c r="I435">
        <v>198</v>
      </c>
      <c r="J435">
        <v>13</v>
      </c>
      <c r="K435">
        <v>544</v>
      </c>
      <c r="L435">
        <v>0</v>
      </c>
      <c r="M435">
        <v>60</v>
      </c>
      <c r="N435">
        <v>103</v>
      </c>
      <c r="O435" t="s">
        <v>53</v>
      </c>
      <c r="P435" t="s">
        <v>39</v>
      </c>
      <c r="Q435" s="3">
        <v>70</v>
      </c>
      <c r="R435" t="s">
        <v>2179</v>
      </c>
      <c r="S435">
        <v>92</v>
      </c>
      <c r="T435">
        <v>83</v>
      </c>
      <c r="U435" t="s">
        <v>2178</v>
      </c>
      <c r="V435">
        <v>1</v>
      </c>
      <c r="W435" t="s">
        <v>617</v>
      </c>
      <c r="X435">
        <v>0</v>
      </c>
      <c r="Y435">
        <v>7</v>
      </c>
      <c r="Z435">
        <v>6</v>
      </c>
    </row>
    <row r="436" spans="1:26" x14ac:dyDescent="0.3">
      <c r="A436" t="s">
        <v>793</v>
      </c>
      <c r="B436" t="s">
        <v>794</v>
      </c>
      <c r="C436">
        <v>1</v>
      </c>
      <c r="D436">
        <v>1</v>
      </c>
      <c r="E436" s="6">
        <v>44372</v>
      </c>
      <c r="F436">
        <v>9424</v>
      </c>
      <c r="G436">
        <v>0</v>
      </c>
      <c r="H436">
        <v>1329090101</v>
      </c>
      <c r="I436">
        <v>202</v>
      </c>
      <c r="J436">
        <v>50</v>
      </c>
      <c r="K436">
        <v>463</v>
      </c>
      <c r="L436">
        <v>4</v>
      </c>
      <c r="N436">
        <v>108</v>
      </c>
      <c r="O436" t="s">
        <v>33</v>
      </c>
      <c r="P436" t="s">
        <v>39</v>
      </c>
      <c r="Q436" s="3">
        <v>82</v>
      </c>
      <c r="R436" t="s">
        <v>2178</v>
      </c>
      <c r="S436">
        <v>88</v>
      </c>
      <c r="T436">
        <v>76</v>
      </c>
      <c r="U436" t="s">
        <v>2178</v>
      </c>
      <c r="V436">
        <v>9</v>
      </c>
      <c r="W436" t="s">
        <v>617</v>
      </c>
      <c r="X436">
        <v>0</v>
      </c>
      <c r="Y436">
        <v>12</v>
      </c>
      <c r="Z436">
        <v>9</v>
      </c>
    </row>
    <row r="437" spans="1:26" x14ac:dyDescent="0.3">
      <c r="A437" t="s">
        <v>1896</v>
      </c>
      <c r="B437" t="s">
        <v>380</v>
      </c>
      <c r="C437">
        <v>1</v>
      </c>
      <c r="D437">
        <v>1</v>
      </c>
      <c r="E437" s="6">
        <v>44818</v>
      </c>
      <c r="F437">
        <v>713</v>
      </c>
      <c r="G437">
        <v>7</v>
      </c>
      <c r="H437">
        <v>181831132</v>
      </c>
      <c r="I437">
        <v>2</v>
      </c>
      <c r="J437">
        <v>4</v>
      </c>
      <c r="K437">
        <v>6</v>
      </c>
      <c r="L437">
        <v>0</v>
      </c>
      <c r="M437">
        <v>0</v>
      </c>
      <c r="N437">
        <v>85</v>
      </c>
      <c r="O437" t="s">
        <v>33</v>
      </c>
      <c r="P437" t="s">
        <v>39</v>
      </c>
      <c r="Q437" s="3">
        <v>65</v>
      </c>
      <c r="R437" t="s">
        <v>2179</v>
      </c>
      <c r="S437">
        <v>36</v>
      </c>
      <c r="T437">
        <v>47</v>
      </c>
      <c r="U437" t="s">
        <v>2179</v>
      </c>
      <c r="V437">
        <v>31</v>
      </c>
      <c r="W437" t="s">
        <v>617</v>
      </c>
      <c r="X437">
        <v>0</v>
      </c>
      <c r="Y437">
        <v>12</v>
      </c>
      <c r="Z437">
        <v>10</v>
      </c>
    </row>
    <row r="438" spans="1:26" x14ac:dyDescent="0.3">
      <c r="A438" t="s">
        <v>796</v>
      </c>
      <c r="B438" t="s">
        <v>797</v>
      </c>
      <c r="C438">
        <v>2</v>
      </c>
      <c r="D438">
        <v>2</v>
      </c>
      <c r="E438" s="6">
        <v>44634</v>
      </c>
      <c r="F438">
        <v>7758</v>
      </c>
      <c r="G438">
        <v>28</v>
      </c>
      <c r="H438">
        <v>462791599</v>
      </c>
      <c r="I438">
        <v>173</v>
      </c>
      <c r="J438">
        <v>79</v>
      </c>
      <c r="K438">
        <v>175</v>
      </c>
      <c r="L438">
        <v>0</v>
      </c>
      <c r="M438">
        <v>168</v>
      </c>
      <c r="N438">
        <v>125</v>
      </c>
      <c r="O438" t="s">
        <v>30</v>
      </c>
      <c r="P438" t="s">
        <v>39</v>
      </c>
      <c r="Q438" s="3">
        <v>84</v>
      </c>
      <c r="R438" t="s">
        <v>2178</v>
      </c>
      <c r="S438">
        <v>70</v>
      </c>
      <c r="T438">
        <v>69</v>
      </c>
      <c r="U438" t="s">
        <v>2179</v>
      </c>
      <c r="V438">
        <v>1</v>
      </c>
      <c r="W438" t="s">
        <v>617</v>
      </c>
      <c r="X438">
        <v>0</v>
      </c>
      <c r="Y438">
        <v>5</v>
      </c>
      <c r="Z438">
        <v>5</v>
      </c>
    </row>
    <row r="439" spans="1:26" x14ac:dyDescent="0.3">
      <c r="A439" t="s">
        <v>1897</v>
      </c>
      <c r="B439" t="s">
        <v>35</v>
      </c>
      <c r="C439">
        <v>1</v>
      </c>
      <c r="D439">
        <v>1</v>
      </c>
      <c r="E439" s="6">
        <v>44855</v>
      </c>
      <c r="F439">
        <v>2537</v>
      </c>
      <c r="G439">
        <v>2</v>
      </c>
      <c r="H439">
        <v>348647203</v>
      </c>
      <c r="I439">
        <v>8</v>
      </c>
      <c r="J439">
        <v>18</v>
      </c>
      <c r="K439">
        <v>20</v>
      </c>
      <c r="L439">
        <v>0</v>
      </c>
      <c r="M439">
        <v>1</v>
      </c>
      <c r="N439">
        <v>120</v>
      </c>
      <c r="O439" t="s">
        <v>50</v>
      </c>
      <c r="P439" t="s">
        <v>27</v>
      </c>
      <c r="Q439" s="3">
        <v>69</v>
      </c>
      <c r="R439" t="s">
        <v>2179</v>
      </c>
      <c r="S439">
        <v>40</v>
      </c>
      <c r="T439">
        <v>39</v>
      </c>
      <c r="U439" t="s">
        <v>2179</v>
      </c>
      <c r="V439">
        <v>41</v>
      </c>
      <c r="W439" t="s">
        <v>2179</v>
      </c>
      <c r="X439">
        <v>0</v>
      </c>
      <c r="Y439">
        <v>13</v>
      </c>
      <c r="Z439">
        <v>6</v>
      </c>
    </row>
    <row r="440" spans="1:26" x14ac:dyDescent="0.3">
      <c r="A440" t="s">
        <v>799</v>
      </c>
      <c r="B440" t="s">
        <v>800</v>
      </c>
      <c r="C440">
        <v>3</v>
      </c>
      <c r="D440">
        <v>3</v>
      </c>
      <c r="E440" s="6">
        <v>44759</v>
      </c>
      <c r="F440">
        <v>292</v>
      </c>
      <c r="G440">
        <v>6</v>
      </c>
      <c r="H440">
        <v>366599607</v>
      </c>
      <c r="I440">
        <v>26</v>
      </c>
      <c r="J440">
        <v>98</v>
      </c>
      <c r="K440">
        <v>4</v>
      </c>
      <c r="L440">
        <v>0</v>
      </c>
      <c r="M440">
        <v>0</v>
      </c>
      <c r="N440">
        <v>94</v>
      </c>
      <c r="P440" t="s">
        <v>27</v>
      </c>
      <c r="Q440" s="3">
        <v>58</v>
      </c>
      <c r="R440" t="s">
        <v>2179</v>
      </c>
      <c r="S440">
        <v>44</v>
      </c>
      <c r="T440">
        <v>57</v>
      </c>
      <c r="U440" t="s">
        <v>2179</v>
      </c>
      <c r="V440">
        <v>57</v>
      </c>
      <c r="W440" t="s">
        <v>2179</v>
      </c>
      <c r="X440">
        <v>0</v>
      </c>
      <c r="Y440">
        <v>10</v>
      </c>
      <c r="Z440">
        <v>3</v>
      </c>
    </row>
    <row r="441" spans="1:26" x14ac:dyDescent="0.3">
      <c r="A441" t="s">
        <v>1898</v>
      </c>
      <c r="B441" t="s">
        <v>1899</v>
      </c>
      <c r="C441">
        <v>3</v>
      </c>
      <c r="D441">
        <v>3</v>
      </c>
      <c r="E441" s="6">
        <v>10959</v>
      </c>
      <c r="F441">
        <v>323</v>
      </c>
      <c r="G441">
        <v>0</v>
      </c>
      <c r="H441">
        <v>90598517</v>
      </c>
      <c r="I441">
        <v>4</v>
      </c>
      <c r="J441">
        <v>0</v>
      </c>
      <c r="K441">
        <v>14</v>
      </c>
      <c r="L441">
        <v>0</v>
      </c>
      <c r="M441">
        <v>0</v>
      </c>
      <c r="N441">
        <v>130</v>
      </c>
      <c r="O441" t="s">
        <v>53</v>
      </c>
      <c r="P441" t="s">
        <v>39</v>
      </c>
      <c r="Q441" s="3">
        <v>65</v>
      </c>
      <c r="R441" t="s">
        <v>2179</v>
      </c>
      <c r="S441">
        <v>49</v>
      </c>
      <c r="T441">
        <v>80</v>
      </c>
      <c r="U441" t="s">
        <v>2178</v>
      </c>
      <c r="V441">
        <v>22</v>
      </c>
      <c r="W441" t="s">
        <v>617</v>
      </c>
      <c r="X441">
        <v>4</v>
      </c>
      <c r="Y441">
        <v>7</v>
      </c>
      <c r="Z441">
        <v>5</v>
      </c>
    </row>
    <row r="442" spans="1:26" x14ac:dyDescent="0.3">
      <c r="A442" t="s">
        <v>803</v>
      </c>
      <c r="B442" t="s">
        <v>804</v>
      </c>
      <c r="C442">
        <v>2</v>
      </c>
      <c r="D442">
        <v>2</v>
      </c>
      <c r="E442" s="6">
        <v>40909</v>
      </c>
      <c r="F442">
        <v>14143</v>
      </c>
      <c r="G442">
        <v>4</v>
      </c>
      <c r="H442">
        <v>1479264469</v>
      </c>
      <c r="I442">
        <v>56</v>
      </c>
      <c r="J442">
        <v>38</v>
      </c>
      <c r="K442">
        <v>1891</v>
      </c>
      <c r="L442">
        <v>1</v>
      </c>
      <c r="N442">
        <v>110</v>
      </c>
      <c r="O442" t="s">
        <v>100</v>
      </c>
      <c r="P442" t="s">
        <v>27</v>
      </c>
      <c r="Q442" s="3">
        <v>74</v>
      </c>
      <c r="R442" t="s">
        <v>2178</v>
      </c>
      <c r="S442">
        <v>51</v>
      </c>
      <c r="T442">
        <v>74</v>
      </c>
      <c r="U442" t="s">
        <v>2178</v>
      </c>
      <c r="V442">
        <v>2</v>
      </c>
      <c r="W442" t="s">
        <v>617</v>
      </c>
      <c r="X442">
        <v>0</v>
      </c>
      <c r="Y442">
        <v>29</v>
      </c>
      <c r="Z442">
        <v>4</v>
      </c>
    </row>
    <row r="443" spans="1:26" x14ac:dyDescent="0.3">
      <c r="A443" t="s">
        <v>1900</v>
      </c>
      <c r="B443" t="s">
        <v>806</v>
      </c>
      <c r="C443">
        <v>1</v>
      </c>
      <c r="D443">
        <v>1</v>
      </c>
      <c r="E443" s="6">
        <v>34635</v>
      </c>
      <c r="F443">
        <v>25653</v>
      </c>
      <c r="G443">
        <v>0</v>
      </c>
      <c r="H443">
        <v>1449779435</v>
      </c>
      <c r="I443">
        <v>387</v>
      </c>
      <c r="J443">
        <v>132</v>
      </c>
      <c r="K443">
        <v>2094</v>
      </c>
      <c r="L443">
        <v>0</v>
      </c>
      <c r="N443">
        <v>150</v>
      </c>
      <c r="O443" t="s">
        <v>73</v>
      </c>
      <c r="P443" t="s">
        <v>27</v>
      </c>
      <c r="Q443" s="3">
        <v>34</v>
      </c>
      <c r="R443" t="s">
        <v>617</v>
      </c>
      <c r="S443">
        <v>33</v>
      </c>
      <c r="T443">
        <v>63</v>
      </c>
      <c r="U443" t="s">
        <v>2179</v>
      </c>
      <c r="V443">
        <v>16</v>
      </c>
      <c r="W443" t="s">
        <v>617</v>
      </c>
      <c r="X443">
        <v>0</v>
      </c>
      <c r="Y443">
        <v>7</v>
      </c>
      <c r="Z443">
        <v>4</v>
      </c>
    </row>
    <row r="444" spans="1:26" x14ac:dyDescent="0.3">
      <c r="A444" t="s">
        <v>807</v>
      </c>
      <c r="B444" t="s">
        <v>808</v>
      </c>
      <c r="C444">
        <v>1</v>
      </c>
      <c r="D444">
        <v>1</v>
      </c>
      <c r="E444" s="6">
        <v>30682</v>
      </c>
      <c r="F444">
        <v>22153</v>
      </c>
      <c r="G444">
        <v>0</v>
      </c>
      <c r="H444">
        <v>1159176109</v>
      </c>
      <c r="I444">
        <v>274</v>
      </c>
      <c r="J444">
        <v>111</v>
      </c>
      <c r="K444">
        <v>1302</v>
      </c>
      <c r="L444">
        <v>0</v>
      </c>
      <c r="N444">
        <v>107</v>
      </c>
      <c r="O444" t="s">
        <v>26</v>
      </c>
      <c r="P444" t="s">
        <v>39</v>
      </c>
      <c r="Q444" s="3">
        <v>74</v>
      </c>
      <c r="R444" t="s">
        <v>2178</v>
      </c>
      <c r="S444">
        <v>88</v>
      </c>
      <c r="T444">
        <v>65</v>
      </c>
      <c r="U444" t="s">
        <v>2179</v>
      </c>
      <c r="V444">
        <v>28</v>
      </c>
      <c r="W444" t="s">
        <v>617</v>
      </c>
      <c r="X444">
        <v>0</v>
      </c>
      <c r="Y444">
        <v>46</v>
      </c>
      <c r="Z444">
        <v>3</v>
      </c>
    </row>
    <row r="445" spans="1:26" x14ac:dyDescent="0.3">
      <c r="A445" t="s">
        <v>809</v>
      </c>
      <c r="B445" t="s">
        <v>810</v>
      </c>
      <c r="C445">
        <v>1</v>
      </c>
      <c r="D445">
        <v>1</v>
      </c>
      <c r="E445" s="6">
        <v>21186</v>
      </c>
      <c r="F445">
        <v>14994</v>
      </c>
      <c r="G445">
        <v>0</v>
      </c>
      <c r="H445">
        <v>769213520</v>
      </c>
      <c r="I445">
        <v>191</v>
      </c>
      <c r="J445">
        <v>168</v>
      </c>
      <c r="K445">
        <v>206</v>
      </c>
      <c r="L445">
        <v>0</v>
      </c>
      <c r="N445">
        <v>140</v>
      </c>
      <c r="O445" t="s">
        <v>64</v>
      </c>
      <c r="P445" t="s">
        <v>27</v>
      </c>
      <c r="Q445" s="3">
        <v>70</v>
      </c>
      <c r="R445" t="s">
        <v>2179</v>
      </c>
      <c r="S445">
        <v>85</v>
      </c>
      <c r="T445">
        <v>41</v>
      </c>
      <c r="U445" t="s">
        <v>2179</v>
      </c>
      <c r="V445">
        <v>71</v>
      </c>
      <c r="W445" t="s">
        <v>2178</v>
      </c>
      <c r="X445">
        <v>0</v>
      </c>
      <c r="Y445">
        <v>45</v>
      </c>
      <c r="Z445">
        <v>5</v>
      </c>
    </row>
    <row r="446" spans="1:26" x14ac:dyDescent="0.3">
      <c r="A446" t="s">
        <v>811</v>
      </c>
      <c r="B446" t="s">
        <v>812</v>
      </c>
      <c r="C446">
        <v>1</v>
      </c>
      <c r="D446">
        <v>1</v>
      </c>
      <c r="E446" s="6">
        <v>20821</v>
      </c>
      <c r="F446">
        <v>10326</v>
      </c>
      <c r="G446">
        <v>0</v>
      </c>
      <c r="H446">
        <v>741301563</v>
      </c>
      <c r="I446">
        <v>165</v>
      </c>
      <c r="J446">
        <v>99</v>
      </c>
      <c r="K446">
        <v>104</v>
      </c>
      <c r="L446">
        <v>0</v>
      </c>
      <c r="N446">
        <v>119</v>
      </c>
      <c r="O446" t="s">
        <v>50</v>
      </c>
      <c r="P446" t="s">
        <v>27</v>
      </c>
      <c r="Q446" s="3">
        <v>74</v>
      </c>
      <c r="R446" t="s">
        <v>2178</v>
      </c>
      <c r="S446">
        <v>78</v>
      </c>
      <c r="T446">
        <v>37</v>
      </c>
      <c r="U446" t="s">
        <v>2179</v>
      </c>
      <c r="V446">
        <v>84</v>
      </c>
      <c r="W446" t="s">
        <v>2178</v>
      </c>
      <c r="X446">
        <v>0</v>
      </c>
      <c r="Y446">
        <v>6</v>
      </c>
      <c r="Z446">
        <v>3</v>
      </c>
    </row>
    <row r="447" spans="1:26" x14ac:dyDescent="0.3">
      <c r="A447" t="s">
        <v>1901</v>
      </c>
      <c r="B447" t="s">
        <v>814</v>
      </c>
      <c r="C447">
        <v>1</v>
      </c>
      <c r="D447">
        <v>1</v>
      </c>
      <c r="E447" s="6">
        <v>40830</v>
      </c>
      <c r="F447">
        <v>12353</v>
      </c>
      <c r="G447">
        <v>0</v>
      </c>
      <c r="H447">
        <v>807561936</v>
      </c>
      <c r="I447">
        <v>35</v>
      </c>
      <c r="J447">
        <v>0</v>
      </c>
      <c r="K447">
        <v>549</v>
      </c>
      <c r="L447">
        <v>0</v>
      </c>
      <c r="M447">
        <v>0</v>
      </c>
      <c r="N447">
        <v>93</v>
      </c>
      <c r="O447" t="s">
        <v>100</v>
      </c>
      <c r="P447" t="s">
        <v>27</v>
      </c>
      <c r="Q447" s="3">
        <v>35</v>
      </c>
      <c r="R447" t="s">
        <v>617</v>
      </c>
      <c r="S447">
        <v>38</v>
      </c>
      <c r="T447">
        <v>23</v>
      </c>
      <c r="U447" t="s">
        <v>617</v>
      </c>
      <c r="V447">
        <v>91</v>
      </c>
      <c r="W447" t="s">
        <v>2178</v>
      </c>
      <c r="X447">
        <v>0</v>
      </c>
      <c r="Y447">
        <v>29</v>
      </c>
      <c r="Z447">
        <v>3</v>
      </c>
    </row>
    <row r="448" spans="1:26" x14ac:dyDescent="0.3">
      <c r="A448" t="s">
        <v>815</v>
      </c>
      <c r="B448" t="s">
        <v>816</v>
      </c>
      <c r="C448">
        <v>1</v>
      </c>
      <c r="D448">
        <v>1</v>
      </c>
      <c r="E448" s="6">
        <v>41621</v>
      </c>
      <c r="F448">
        <v>9408</v>
      </c>
      <c r="G448">
        <v>0</v>
      </c>
      <c r="H448">
        <v>834129063</v>
      </c>
      <c r="I448">
        <v>231</v>
      </c>
      <c r="J448">
        <v>106</v>
      </c>
      <c r="K448">
        <v>439</v>
      </c>
      <c r="L448">
        <v>0</v>
      </c>
      <c r="N448">
        <v>133</v>
      </c>
      <c r="O448" t="s">
        <v>73</v>
      </c>
      <c r="P448" t="s">
        <v>27</v>
      </c>
      <c r="Q448" s="3">
        <v>46</v>
      </c>
      <c r="R448" t="s">
        <v>2179</v>
      </c>
      <c r="S448">
        <v>53</v>
      </c>
      <c r="T448">
        <v>63</v>
      </c>
      <c r="U448" t="s">
        <v>2179</v>
      </c>
      <c r="V448">
        <v>5</v>
      </c>
      <c r="W448" t="s">
        <v>617</v>
      </c>
      <c r="X448">
        <v>0</v>
      </c>
      <c r="Y448">
        <v>30</v>
      </c>
      <c r="Z448">
        <v>18</v>
      </c>
    </row>
    <row r="449" spans="1:26" x14ac:dyDescent="0.3">
      <c r="A449" t="s">
        <v>1902</v>
      </c>
      <c r="B449" t="s">
        <v>818</v>
      </c>
      <c r="C449">
        <v>1</v>
      </c>
      <c r="D449">
        <v>1</v>
      </c>
      <c r="E449" s="6">
        <v>23298</v>
      </c>
      <c r="F449">
        <v>8879</v>
      </c>
      <c r="G449">
        <v>0</v>
      </c>
      <c r="H449">
        <v>663832097</v>
      </c>
      <c r="I449">
        <v>182</v>
      </c>
      <c r="J449">
        <v>107</v>
      </c>
      <c r="K449">
        <v>160</v>
      </c>
      <c r="L449">
        <v>0</v>
      </c>
      <c r="M449">
        <v>1</v>
      </c>
      <c r="N449">
        <v>202</v>
      </c>
      <c r="O449" t="s">
        <v>73</v>
      </c>
      <c r="P449" t="s">
        <v>27</v>
      </c>
      <c r="Q449" s="3">
        <v>24</v>
      </c>
      <c r="R449" t="s">
        <v>617</v>
      </c>
      <c r="S449">
        <v>76</v>
      </c>
      <c r="T449">
        <v>60</v>
      </c>
      <c r="U449" t="s">
        <v>2179</v>
      </c>
      <c r="V449">
        <v>77</v>
      </c>
      <c r="W449" t="s">
        <v>2178</v>
      </c>
      <c r="X449">
        <v>0</v>
      </c>
      <c r="Y449">
        <v>12</v>
      </c>
      <c r="Z449">
        <v>4</v>
      </c>
    </row>
    <row r="450" spans="1:26" x14ac:dyDescent="0.3">
      <c r="A450" t="s">
        <v>819</v>
      </c>
      <c r="B450" t="s">
        <v>820</v>
      </c>
      <c r="C450">
        <v>1</v>
      </c>
      <c r="D450">
        <v>1</v>
      </c>
      <c r="E450" s="6">
        <v>21870</v>
      </c>
      <c r="F450">
        <v>6512</v>
      </c>
      <c r="G450">
        <v>0</v>
      </c>
      <c r="H450">
        <v>446390129</v>
      </c>
      <c r="I450">
        <v>88</v>
      </c>
      <c r="J450">
        <v>1</v>
      </c>
      <c r="K450">
        <v>277</v>
      </c>
      <c r="L450">
        <v>0</v>
      </c>
      <c r="M450">
        <v>0</v>
      </c>
      <c r="N450">
        <v>134</v>
      </c>
      <c r="O450" t="s">
        <v>30</v>
      </c>
      <c r="P450" t="s">
        <v>27</v>
      </c>
      <c r="Q450" s="3">
        <v>45</v>
      </c>
      <c r="R450" t="s">
        <v>2179</v>
      </c>
      <c r="S450">
        <v>72</v>
      </c>
      <c r="T450">
        <v>24</v>
      </c>
      <c r="U450" t="s">
        <v>617</v>
      </c>
      <c r="V450">
        <v>91</v>
      </c>
      <c r="W450" t="s">
        <v>2178</v>
      </c>
      <c r="X450">
        <v>0</v>
      </c>
      <c r="Y450">
        <v>18</v>
      </c>
      <c r="Z450">
        <v>4</v>
      </c>
    </row>
    <row r="451" spans="1:26" x14ac:dyDescent="0.3">
      <c r="A451" t="s">
        <v>821</v>
      </c>
      <c r="B451" t="s">
        <v>470</v>
      </c>
      <c r="C451">
        <v>1</v>
      </c>
      <c r="D451">
        <v>1</v>
      </c>
      <c r="E451" s="6">
        <v>42736</v>
      </c>
      <c r="F451">
        <v>5140</v>
      </c>
      <c r="G451">
        <v>0</v>
      </c>
      <c r="H451">
        <v>690104769</v>
      </c>
      <c r="I451">
        <v>85</v>
      </c>
      <c r="J451">
        <v>110</v>
      </c>
      <c r="K451">
        <v>500</v>
      </c>
      <c r="L451">
        <v>0</v>
      </c>
      <c r="N451">
        <v>105</v>
      </c>
      <c r="O451" t="s">
        <v>30</v>
      </c>
      <c r="P451" t="s">
        <v>27</v>
      </c>
      <c r="Q451" s="3">
        <v>72</v>
      </c>
      <c r="R451" t="s">
        <v>2178</v>
      </c>
      <c r="S451">
        <v>33</v>
      </c>
      <c r="T451">
        <v>51</v>
      </c>
      <c r="U451" t="s">
        <v>2179</v>
      </c>
      <c r="V451">
        <v>48</v>
      </c>
      <c r="W451" t="s">
        <v>2179</v>
      </c>
      <c r="X451">
        <v>0</v>
      </c>
      <c r="Y451">
        <v>9</v>
      </c>
      <c r="Z451">
        <v>3</v>
      </c>
    </row>
    <row r="452" spans="1:26" x14ac:dyDescent="0.3">
      <c r="A452" t="s">
        <v>1903</v>
      </c>
      <c r="B452" t="s">
        <v>823</v>
      </c>
      <c r="C452">
        <v>1</v>
      </c>
      <c r="D452">
        <v>1</v>
      </c>
      <c r="E452" s="6">
        <v>41572</v>
      </c>
      <c r="F452">
        <v>6596</v>
      </c>
      <c r="G452">
        <v>0</v>
      </c>
      <c r="H452">
        <v>485285717</v>
      </c>
      <c r="I452">
        <v>144</v>
      </c>
      <c r="J452">
        <v>99</v>
      </c>
      <c r="K452">
        <v>251</v>
      </c>
      <c r="L452">
        <v>0</v>
      </c>
      <c r="M452">
        <v>0</v>
      </c>
      <c r="N452">
        <v>160</v>
      </c>
      <c r="O452" t="s">
        <v>64</v>
      </c>
      <c r="P452" t="s">
        <v>27</v>
      </c>
      <c r="Q452" s="3">
        <v>51</v>
      </c>
      <c r="R452" t="s">
        <v>2179</v>
      </c>
      <c r="S452">
        <v>69</v>
      </c>
      <c r="T452">
        <v>81</v>
      </c>
      <c r="U452" t="s">
        <v>2178</v>
      </c>
      <c r="V452">
        <v>0</v>
      </c>
      <c r="W452" t="s">
        <v>617</v>
      </c>
      <c r="X452">
        <v>0</v>
      </c>
      <c r="Y452">
        <v>21</v>
      </c>
      <c r="Z452">
        <v>5</v>
      </c>
    </row>
    <row r="453" spans="1:26" x14ac:dyDescent="0.3">
      <c r="A453" t="s">
        <v>824</v>
      </c>
      <c r="B453" t="s">
        <v>1904</v>
      </c>
      <c r="C453">
        <v>1</v>
      </c>
      <c r="D453">
        <v>1</v>
      </c>
      <c r="E453" s="6">
        <v>25873</v>
      </c>
      <c r="F453">
        <v>3788</v>
      </c>
      <c r="G453">
        <v>0</v>
      </c>
      <c r="H453">
        <v>520034544</v>
      </c>
      <c r="I453">
        <v>21</v>
      </c>
      <c r="J453">
        <v>3</v>
      </c>
      <c r="K453">
        <v>10</v>
      </c>
      <c r="L453">
        <v>0</v>
      </c>
      <c r="M453">
        <v>0</v>
      </c>
      <c r="N453">
        <v>148</v>
      </c>
      <c r="O453" t="s">
        <v>50</v>
      </c>
      <c r="P453" t="s">
        <v>27</v>
      </c>
      <c r="Q453" s="3">
        <v>50</v>
      </c>
      <c r="R453" t="s">
        <v>2179</v>
      </c>
      <c r="S453">
        <v>96</v>
      </c>
      <c r="T453">
        <v>82</v>
      </c>
      <c r="U453" t="s">
        <v>2178</v>
      </c>
      <c r="V453">
        <v>47</v>
      </c>
      <c r="W453" t="s">
        <v>2179</v>
      </c>
      <c r="X453">
        <v>0</v>
      </c>
      <c r="Y453">
        <v>34</v>
      </c>
      <c r="Z453">
        <v>4</v>
      </c>
    </row>
    <row r="454" spans="1:26" x14ac:dyDescent="0.3">
      <c r="A454" t="s">
        <v>826</v>
      </c>
      <c r="B454" t="s">
        <v>814</v>
      </c>
      <c r="C454">
        <v>1</v>
      </c>
      <c r="D454">
        <v>1</v>
      </c>
      <c r="E454" s="6">
        <v>40830</v>
      </c>
      <c r="F454">
        <v>7655</v>
      </c>
      <c r="G454">
        <v>0</v>
      </c>
      <c r="H454">
        <v>476244795</v>
      </c>
      <c r="I454">
        <v>5</v>
      </c>
      <c r="J454">
        <v>0</v>
      </c>
      <c r="K454">
        <v>291</v>
      </c>
      <c r="L454">
        <v>0</v>
      </c>
      <c r="M454">
        <v>0</v>
      </c>
      <c r="N454">
        <v>151</v>
      </c>
      <c r="O454" t="s">
        <v>73</v>
      </c>
      <c r="P454" t="s">
        <v>27</v>
      </c>
      <c r="Q454" s="3">
        <v>65</v>
      </c>
      <c r="R454" t="s">
        <v>2179</v>
      </c>
      <c r="S454">
        <v>70</v>
      </c>
      <c r="T454">
        <v>47</v>
      </c>
      <c r="U454" t="s">
        <v>2179</v>
      </c>
      <c r="V454">
        <v>87</v>
      </c>
      <c r="W454" t="s">
        <v>2178</v>
      </c>
      <c r="X454">
        <v>0</v>
      </c>
      <c r="Y454">
        <v>9</v>
      </c>
      <c r="Z454">
        <v>4</v>
      </c>
    </row>
    <row r="455" spans="1:26" x14ac:dyDescent="0.3">
      <c r="A455" t="s">
        <v>827</v>
      </c>
      <c r="B455" t="s">
        <v>322</v>
      </c>
      <c r="C455">
        <v>1</v>
      </c>
      <c r="D455">
        <v>1</v>
      </c>
      <c r="E455" s="6">
        <v>40544</v>
      </c>
      <c r="F455">
        <v>9577</v>
      </c>
      <c r="G455">
        <v>0</v>
      </c>
      <c r="H455">
        <v>629173063</v>
      </c>
      <c r="I455">
        <v>195</v>
      </c>
      <c r="J455">
        <v>111</v>
      </c>
      <c r="K455">
        <v>310</v>
      </c>
      <c r="L455">
        <v>0</v>
      </c>
      <c r="M455">
        <v>0</v>
      </c>
      <c r="N455">
        <v>162</v>
      </c>
      <c r="O455" t="s">
        <v>53</v>
      </c>
      <c r="P455" t="s">
        <v>39</v>
      </c>
      <c r="Q455" s="3">
        <v>67</v>
      </c>
      <c r="R455" t="s">
        <v>2179</v>
      </c>
      <c r="S455">
        <v>88</v>
      </c>
      <c r="T455">
        <v>54</v>
      </c>
      <c r="U455" t="s">
        <v>2179</v>
      </c>
      <c r="V455">
        <v>51</v>
      </c>
      <c r="W455" t="s">
        <v>2179</v>
      </c>
      <c r="X455">
        <v>0</v>
      </c>
      <c r="Y455">
        <v>9</v>
      </c>
      <c r="Z455">
        <v>4</v>
      </c>
    </row>
    <row r="456" spans="1:26" x14ac:dyDescent="0.3">
      <c r="A456" t="s">
        <v>828</v>
      </c>
      <c r="B456" t="s">
        <v>829</v>
      </c>
      <c r="C456">
        <v>1</v>
      </c>
      <c r="D456">
        <v>1</v>
      </c>
      <c r="E456" s="6">
        <v>23337</v>
      </c>
      <c r="F456">
        <v>10114</v>
      </c>
      <c r="G456">
        <v>0</v>
      </c>
      <c r="H456">
        <v>404664135</v>
      </c>
      <c r="I456">
        <v>114</v>
      </c>
      <c r="J456">
        <v>74</v>
      </c>
      <c r="K456">
        <v>262</v>
      </c>
      <c r="L456">
        <v>0</v>
      </c>
      <c r="M456">
        <v>0</v>
      </c>
      <c r="N456">
        <v>92</v>
      </c>
      <c r="O456" t="s">
        <v>50</v>
      </c>
      <c r="P456" t="s">
        <v>27</v>
      </c>
      <c r="Q456" s="3">
        <v>53</v>
      </c>
      <c r="R456" t="s">
        <v>2179</v>
      </c>
      <c r="S456">
        <v>84</v>
      </c>
      <c r="T456">
        <v>77</v>
      </c>
      <c r="U456" t="s">
        <v>2178</v>
      </c>
      <c r="V456">
        <v>40</v>
      </c>
      <c r="W456" t="s">
        <v>2179</v>
      </c>
      <c r="X456">
        <v>0</v>
      </c>
      <c r="Y456">
        <v>32</v>
      </c>
      <c r="Z456">
        <v>3</v>
      </c>
    </row>
    <row r="457" spans="1:26" x14ac:dyDescent="0.3">
      <c r="A457" t="s">
        <v>830</v>
      </c>
      <c r="B457" t="s">
        <v>1650</v>
      </c>
      <c r="C457">
        <v>1</v>
      </c>
      <c r="D457">
        <v>1</v>
      </c>
      <c r="E457" s="6">
        <v>44904</v>
      </c>
      <c r="F457">
        <v>1007</v>
      </c>
      <c r="G457">
        <v>0</v>
      </c>
      <c r="H457">
        <v>98709329</v>
      </c>
      <c r="I457">
        <v>5</v>
      </c>
      <c r="J457">
        <v>31</v>
      </c>
      <c r="K457">
        <v>1</v>
      </c>
      <c r="L457">
        <v>0</v>
      </c>
      <c r="M457">
        <v>0</v>
      </c>
      <c r="N457">
        <v>152</v>
      </c>
      <c r="O457" t="s">
        <v>30</v>
      </c>
      <c r="P457" t="s">
        <v>27</v>
      </c>
      <c r="Q457" s="3">
        <v>65</v>
      </c>
      <c r="R457" t="s">
        <v>2179</v>
      </c>
      <c r="S457">
        <v>35</v>
      </c>
      <c r="T457">
        <v>65</v>
      </c>
      <c r="U457" t="s">
        <v>2179</v>
      </c>
      <c r="V457">
        <v>44</v>
      </c>
      <c r="W457" t="s">
        <v>2179</v>
      </c>
      <c r="X457">
        <v>18</v>
      </c>
      <c r="Y457">
        <v>21</v>
      </c>
      <c r="Z457">
        <v>7</v>
      </c>
    </row>
    <row r="458" spans="1:26" x14ac:dyDescent="0.3">
      <c r="A458" t="s">
        <v>831</v>
      </c>
      <c r="B458" t="s">
        <v>1650</v>
      </c>
      <c r="C458">
        <v>1</v>
      </c>
      <c r="D458">
        <v>1</v>
      </c>
      <c r="E458" s="6">
        <v>44904</v>
      </c>
      <c r="F458">
        <v>1127</v>
      </c>
      <c r="G458">
        <v>0</v>
      </c>
      <c r="H458">
        <v>110849052</v>
      </c>
      <c r="I458">
        <v>16</v>
      </c>
      <c r="J458">
        <v>63</v>
      </c>
      <c r="K458">
        <v>8</v>
      </c>
      <c r="L458">
        <v>0</v>
      </c>
      <c r="M458">
        <v>0</v>
      </c>
      <c r="N458">
        <v>65</v>
      </c>
      <c r="O458" t="s">
        <v>36</v>
      </c>
      <c r="P458" t="s">
        <v>39</v>
      </c>
      <c r="Q458" s="3">
        <v>71</v>
      </c>
      <c r="R458" t="s">
        <v>2178</v>
      </c>
      <c r="S458">
        <v>55</v>
      </c>
      <c r="T458">
        <v>26</v>
      </c>
      <c r="U458" t="s">
        <v>617</v>
      </c>
      <c r="V458">
        <v>85</v>
      </c>
      <c r="W458" t="s">
        <v>2178</v>
      </c>
      <c r="X458">
        <v>0</v>
      </c>
      <c r="Y458">
        <v>13</v>
      </c>
      <c r="Z458">
        <v>8</v>
      </c>
    </row>
    <row r="459" spans="1:26" x14ac:dyDescent="0.3">
      <c r="A459" t="s">
        <v>832</v>
      </c>
      <c r="B459" t="s">
        <v>833</v>
      </c>
      <c r="C459">
        <v>4</v>
      </c>
      <c r="D459" t="s">
        <v>1661</v>
      </c>
      <c r="E459" s="6">
        <v>26268</v>
      </c>
      <c r="F459">
        <v>10829</v>
      </c>
      <c r="G459">
        <v>0</v>
      </c>
      <c r="H459">
        <v>460492795</v>
      </c>
      <c r="I459">
        <v>130</v>
      </c>
      <c r="J459">
        <v>1</v>
      </c>
      <c r="K459">
        <v>390</v>
      </c>
      <c r="L459">
        <v>0</v>
      </c>
      <c r="M459">
        <v>0</v>
      </c>
      <c r="N459">
        <v>147</v>
      </c>
      <c r="O459" t="s">
        <v>50</v>
      </c>
      <c r="P459" t="s">
        <v>27</v>
      </c>
      <c r="Q459" s="3">
        <v>33</v>
      </c>
      <c r="R459" t="s">
        <v>617</v>
      </c>
      <c r="S459">
        <v>39</v>
      </c>
      <c r="T459">
        <v>61</v>
      </c>
      <c r="U459" t="s">
        <v>2179</v>
      </c>
      <c r="V459">
        <v>32</v>
      </c>
      <c r="W459" t="s">
        <v>617</v>
      </c>
      <c r="X459">
        <v>0</v>
      </c>
      <c r="Y459">
        <v>77</v>
      </c>
      <c r="Z459">
        <v>3</v>
      </c>
    </row>
    <row r="460" spans="1:26" x14ac:dyDescent="0.3">
      <c r="A460" t="s">
        <v>1905</v>
      </c>
      <c r="B460" t="s">
        <v>1906</v>
      </c>
      <c r="C460">
        <v>2</v>
      </c>
      <c r="D460">
        <v>2</v>
      </c>
      <c r="E460" s="6">
        <v>44903</v>
      </c>
      <c r="F460">
        <v>1042</v>
      </c>
      <c r="G460">
        <v>0</v>
      </c>
      <c r="H460">
        <v>94005786</v>
      </c>
      <c r="I460">
        <v>7</v>
      </c>
      <c r="J460">
        <v>29</v>
      </c>
      <c r="K460">
        <v>3</v>
      </c>
      <c r="L460">
        <v>0</v>
      </c>
      <c r="M460">
        <v>0</v>
      </c>
      <c r="N460">
        <v>150</v>
      </c>
      <c r="O460" t="s">
        <v>131</v>
      </c>
      <c r="P460" t="s">
        <v>39</v>
      </c>
      <c r="Q460" s="3">
        <v>73</v>
      </c>
      <c r="R460" t="s">
        <v>2178</v>
      </c>
      <c r="S460">
        <v>71</v>
      </c>
      <c r="T460">
        <v>69</v>
      </c>
      <c r="U460" t="s">
        <v>2179</v>
      </c>
      <c r="V460">
        <v>53</v>
      </c>
      <c r="W460" t="s">
        <v>2179</v>
      </c>
      <c r="X460">
        <v>0</v>
      </c>
      <c r="Y460">
        <v>32</v>
      </c>
      <c r="Z460">
        <v>9</v>
      </c>
    </row>
    <row r="461" spans="1:26" x14ac:dyDescent="0.3">
      <c r="A461" t="s">
        <v>836</v>
      </c>
      <c r="B461" t="s">
        <v>837</v>
      </c>
      <c r="C461">
        <v>1</v>
      </c>
      <c r="D461">
        <v>1</v>
      </c>
      <c r="E461" s="6">
        <v>18994</v>
      </c>
      <c r="F461">
        <v>7930</v>
      </c>
      <c r="G461">
        <v>0</v>
      </c>
      <c r="H461">
        <v>395591396</v>
      </c>
      <c r="I461">
        <v>108</v>
      </c>
      <c r="J461">
        <v>120</v>
      </c>
      <c r="K461">
        <v>73</v>
      </c>
      <c r="L461">
        <v>0</v>
      </c>
      <c r="M461">
        <v>0</v>
      </c>
      <c r="N461">
        <v>140</v>
      </c>
      <c r="P461" t="s">
        <v>27</v>
      </c>
      <c r="Q461" s="3">
        <v>67</v>
      </c>
      <c r="R461" t="s">
        <v>2179</v>
      </c>
      <c r="S461">
        <v>81</v>
      </c>
      <c r="T461">
        <v>36</v>
      </c>
      <c r="U461" t="s">
        <v>2179</v>
      </c>
      <c r="V461">
        <v>64</v>
      </c>
      <c r="W461" t="s">
        <v>2179</v>
      </c>
      <c r="X461">
        <v>0</v>
      </c>
      <c r="Y461">
        <v>15</v>
      </c>
      <c r="Z461">
        <v>3</v>
      </c>
    </row>
    <row r="462" spans="1:26" x14ac:dyDescent="0.3">
      <c r="A462" t="s">
        <v>838</v>
      </c>
      <c r="B462" t="s">
        <v>839</v>
      </c>
      <c r="C462">
        <v>1</v>
      </c>
      <c r="D462">
        <v>1</v>
      </c>
      <c r="E462" s="6">
        <v>17107</v>
      </c>
      <c r="F462">
        <v>11500</v>
      </c>
      <c r="G462">
        <v>0</v>
      </c>
      <c r="H462">
        <v>389771964</v>
      </c>
      <c r="I462">
        <v>140</v>
      </c>
      <c r="J462">
        <v>72</v>
      </c>
      <c r="K462">
        <v>251</v>
      </c>
      <c r="L462">
        <v>0</v>
      </c>
      <c r="M462">
        <v>0</v>
      </c>
      <c r="N462">
        <v>139</v>
      </c>
      <c r="O462" t="s">
        <v>30</v>
      </c>
      <c r="P462" t="s">
        <v>27</v>
      </c>
      <c r="Q462" s="3">
        <v>36</v>
      </c>
      <c r="R462" t="s">
        <v>2179</v>
      </c>
      <c r="S462">
        <v>22</v>
      </c>
      <c r="T462">
        <v>15</v>
      </c>
      <c r="U462" t="s">
        <v>617</v>
      </c>
      <c r="V462">
        <v>84</v>
      </c>
      <c r="W462" t="s">
        <v>2178</v>
      </c>
      <c r="X462">
        <v>0</v>
      </c>
      <c r="Y462">
        <v>11</v>
      </c>
      <c r="Z462">
        <v>4</v>
      </c>
    </row>
    <row r="463" spans="1:26" x14ac:dyDescent="0.3">
      <c r="A463" t="s">
        <v>840</v>
      </c>
      <c r="B463" t="s">
        <v>1907</v>
      </c>
      <c r="C463">
        <v>1</v>
      </c>
      <c r="D463">
        <v>1</v>
      </c>
      <c r="E463" s="6">
        <v>29175</v>
      </c>
      <c r="F463">
        <v>1685</v>
      </c>
      <c r="G463">
        <v>0</v>
      </c>
      <c r="H463">
        <v>403939487</v>
      </c>
      <c r="I463">
        <v>1</v>
      </c>
      <c r="J463">
        <v>0</v>
      </c>
      <c r="K463">
        <v>29</v>
      </c>
      <c r="L463">
        <v>0</v>
      </c>
      <c r="M463">
        <v>0</v>
      </c>
      <c r="N463">
        <v>95</v>
      </c>
      <c r="O463" t="s">
        <v>26</v>
      </c>
      <c r="P463" t="s">
        <v>27</v>
      </c>
      <c r="Q463" s="3">
        <v>75</v>
      </c>
      <c r="R463" t="s">
        <v>2178</v>
      </c>
      <c r="S463">
        <v>74</v>
      </c>
      <c r="T463">
        <v>58</v>
      </c>
      <c r="U463" t="s">
        <v>2179</v>
      </c>
      <c r="V463">
        <v>36</v>
      </c>
      <c r="W463" t="s">
        <v>2179</v>
      </c>
      <c r="X463">
        <v>0</v>
      </c>
      <c r="Y463">
        <v>9</v>
      </c>
      <c r="Z463">
        <v>3</v>
      </c>
    </row>
    <row r="464" spans="1:26" x14ac:dyDescent="0.3">
      <c r="A464" t="s">
        <v>1908</v>
      </c>
      <c r="B464" t="s">
        <v>843</v>
      </c>
      <c r="C464">
        <v>1</v>
      </c>
      <c r="D464">
        <v>1</v>
      </c>
      <c r="E464" s="6">
        <v>31011</v>
      </c>
      <c r="F464">
        <v>14169</v>
      </c>
      <c r="G464">
        <v>0</v>
      </c>
      <c r="H464">
        <v>481697415</v>
      </c>
      <c r="I464">
        <v>209</v>
      </c>
      <c r="J464">
        <v>30</v>
      </c>
      <c r="K464">
        <v>449</v>
      </c>
      <c r="L464">
        <v>0</v>
      </c>
      <c r="M464">
        <v>0</v>
      </c>
      <c r="N464">
        <v>115</v>
      </c>
      <c r="P464" t="s">
        <v>27</v>
      </c>
      <c r="Q464" s="3">
        <v>60</v>
      </c>
      <c r="R464" t="s">
        <v>2179</v>
      </c>
      <c r="S464">
        <v>23</v>
      </c>
      <c r="T464">
        <v>57</v>
      </c>
      <c r="U464" t="s">
        <v>2179</v>
      </c>
      <c r="V464">
        <v>0</v>
      </c>
      <c r="W464" t="s">
        <v>617</v>
      </c>
      <c r="X464">
        <v>2</v>
      </c>
      <c r="Y464">
        <v>27</v>
      </c>
      <c r="Z464">
        <v>3</v>
      </c>
    </row>
    <row r="465" spans="1:26" x14ac:dyDescent="0.3">
      <c r="A465" t="s">
        <v>1909</v>
      </c>
      <c r="B465" t="s">
        <v>1910</v>
      </c>
      <c r="C465">
        <v>2</v>
      </c>
      <c r="D465">
        <v>2</v>
      </c>
      <c r="E465" s="6">
        <v>44904</v>
      </c>
      <c r="F465">
        <v>1634</v>
      </c>
      <c r="G465">
        <v>0</v>
      </c>
      <c r="H465">
        <v>110073250</v>
      </c>
      <c r="I465">
        <v>16</v>
      </c>
      <c r="J465">
        <v>20</v>
      </c>
      <c r="K465">
        <v>4</v>
      </c>
      <c r="L465">
        <v>0</v>
      </c>
      <c r="M465">
        <v>0</v>
      </c>
      <c r="N465">
        <v>125</v>
      </c>
      <c r="O465" t="s">
        <v>53</v>
      </c>
      <c r="P465" t="s">
        <v>27</v>
      </c>
      <c r="Q465" s="3">
        <v>62</v>
      </c>
      <c r="R465" t="s">
        <v>2179</v>
      </c>
      <c r="S465">
        <v>59</v>
      </c>
      <c r="T465">
        <v>43</v>
      </c>
      <c r="U465" t="s">
        <v>2179</v>
      </c>
      <c r="V465">
        <v>84</v>
      </c>
      <c r="W465" t="s">
        <v>2178</v>
      </c>
      <c r="X465">
        <v>3</v>
      </c>
      <c r="Y465">
        <v>11</v>
      </c>
      <c r="Z465">
        <v>5</v>
      </c>
    </row>
    <row r="466" spans="1:26" x14ac:dyDescent="0.3">
      <c r="A466" t="s">
        <v>846</v>
      </c>
      <c r="B466" t="s">
        <v>1650</v>
      </c>
      <c r="C466">
        <v>1</v>
      </c>
      <c r="D466">
        <v>1</v>
      </c>
      <c r="E466" s="6">
        <v>44904</v>
      </c>
      <c r="F466">
        <v>906</v>
      </c>
      <c r="G466">
        <v>0</v>
      </c>
      <c r="H466">
        <v>88092256</v>
      </c>
      <c r="I466">
        <v>6</v>
      </c>
      <c r="J466">
        <v>21</v>
      </c>
      <c r="K466">
        <v>3</v>
      </c>
      <c r="L466">
        <v>0</v>
      </c>
      <c r="M466">
        <v>0</v>
      </c>
      <c r="N466">
        <v>76</v>
      </c>
      <c r="P466" t="s">
        <v>27</v>
      </c>
      <c r="Q466" s="3">
        <v>60</v>
      </c>
      <c r="R466" t="s">
        <v>2179</v>
      </c>
      <c r="S466">
        <v>19</v>
      </c>
      <c r="T466">
        <v>20</v>
      </c>
      <c r="U466" t="s">
        <v>617</v>
      </c>
      <c r="V466">
        <v>78</v>
      </c>
      <c r="W466" t="s">
        <v>2178</v>
      </c>
      <c r="X466">
        <v>0</v>
      </c>
      <c r="Y466">
        <v>11</v>
      </c>
      <c r="Z466">
        <v>5</v>
      </c>
    </row>
    <row r="467" spans="1:26" x14ac:dyDescent="0.3">
      <c r="A467" t="s">
        <v>847</v>
      </c>
      <c r="B467" t="s">
        <v>848</v>
      </c>
      <c r="C467">
        <v>1</v>
      </c>
      <c r="D467">
        <v>1</v>
      </c>
      <c r="E467" s="6">
        <v>30682</v>
      </c>
      <c r="F467">
        <v>1087</v>
      </c>
      <c r="G467">
        <v>0</v>
      </c>
      <c r="H467">
        <v>351636786</v>
      </c>
      <c r="I467">
        <v>90</v>
      </c>
      <c r="J467">
        <v>35</v>
      </c>
      <c r="K467">
        <v>5</v>
      </c>
      <c r="L467">
        <v>0</v>
      </c>
      <c r="M467">
        <v>0</v>
      </c>
      <c r="N467">
        <v>101</v>
      </c>
      <c r="O467" t="s">
        <v>30</v>
      </c>
      <c r="P467" t="s">
        <v>39</v>
      </c>
      <c r="Q467" s="3">
        <v>72</v>
      </c>
      <c r="R467" t="s">
        <v>2178</v>
      </c>
      <c r="S467">
        <v>91</v>
      </c>
      <c r="T467">
        <v>87</v>
      </c>
      <c r="U467" t="s">
        <v>2178</v>
      </c>
      <c r="V467">
        <v>14</v>
      </c>
      <c r="W467" t="s">
        <v>617</v>
      </c>
      <c r="X467">
        <v>0</v>
      </c>
      <c r="Y467">
        <v>13</v>
      </c>
      <c r="Z467">
        <v>3</v>
      </c>
    </row>
    <row r="468" spans="1:26" x14ac:dyDescent="0.3">
      <c r="A468" t="s">
        <v>819</v>
      </c>
      <c r="B468" t="s">
        <v>849</v>
      </c>
      <c r="C468">
        <v>2</v>
      </c>
      <c r="D468">
        <v>2</v>
      </c>
      <c r="E468" s="6">
        <v>18264</v>
      </c>
      <c r="F468">
        <v>10585</v>
      </c>
      <c r="G468">
        <v>0</v>
      </c>
      <c r="H468">
        <v>473248298</v>
      </c>
      <c r="I468">
        <v>126</v>
      </c>
      <c r="J468">
        <v>108</v>
      </c>
      <c r="K468">
        <v>406</v>
      </c>
      <c r="L468">
        <v>0</v>
      </c>
      <c r="M468">
        <v>0</v>
      </c>
      <c r="N468">
        <v>143</v>
      </c>
      <c r="O468" t="s">
        <v>50</v>
      </c>
      <c r="P468" t="s">
        <v>27</v>
      </c>
      <c r="Q468" s="3">
        <v>60</v>
      </c>
      <c r="R468" t="s">
        <v>2179</v>
      </c>
      <c r="S468">
        <v>86</v>
      </c>
      <c r="T468">
        <v>32</v>
      </c>
      <c r="U468" t="s">
        <v>617</v>
      </c>
      <c r="V468">
        <v>88</v>
      </c>
      <c r="W468" t="s">
        <v>2178</v>
      </c>
      <c r="X468">
        <v>0</v>
      </c>
      <c r="Y468">
        <v>34</v>
      </c>
      <c r="Z468">
        <v>6</v>
      </c>
    </row>
    <row r="469" spans="1:26" x14ac:dyDescent="0.3">
      <c r="A469" t="s">
        <v>1911</v>
      </c>
      <c r="B469" t="s">
        <v>1650</v>
      </c>
      <c r="C469">
        <v>1</v>
      </c>
      <c r="D469">
        <v>1</v>
      </c>
      <c r="E469" s="6">
        <v>44904</v>
      </c>
      <c r="F469">
        <v>827</v>
      </c>
      <c r="G469">
        <v>0</v>
      </c>
      <c r="H469">
        <v>73981293</v>
      </c>
      <c r="I469">
        <v>6</v>
      </c>
      <c r="J469">
        <v>18</v>
      </c>
      <c r="K469">
        <v>1</v>
      </c>
      <c r="L469">
        <v>0</v>
      </c>
      <c r="M469">
        <v>0</v>
      </c>
      <c r="N469">
        <v>119</v>
      </c>
      <c r="O469" t="s">
        <v>73</v>
      </c>
      <c r="P469" t="s">
        <v>39</v>
      </c>
      <c r="Q469" s="3">
        <v>51</v>
      </c>
      <c r="R469" t="s">
        <v>2179</v>
      </c>
      <c r="S469">
        <v>51</v>
      </c>
      <c r="T469">
        <v>66</v>
      </c>
      <c r="U469" t="s">
        <v>2179</v>
      </c>
      <c r="V469">
        <v>67</v>
      </c>
      <c r="W469" t="s">
        <v>2179</v>
      </c>
      <c r="X469">
        <v>0</v>
      </c>
      <c r="Y469">
        <v>9</v>
      </c>
      <c r="Z469">
        <v>23</v>
      </c>
    </row>
    <row r="470" spans="1:26" x14ac:dyDescent="0.3">
      <c r="A470" t="s">
        <v>1912</v>
      </c>
      <c r="B470" t="s">
        <v>1913</v>
      </c>
      <c r="C470">
        <v>2</v>
      </c>
      <c r="D470">
        <v>2</v>
      </c>
      <c r="E470" s="6">
        <v>44903</v>
      </c>
      <c r="F470">
        <v>1420</v>
      </c>
      <c r="G470">
        <v>4</v>
      </c>
      <c r="H470">
        <v>155653938</v>
      </c>
      <c r="I470">
        <v>13</v>
      </c>
      <c r="J470">
        <v>87</v>
      </c>
      <c r="K470">
        <v>17</v>
      </c>
      <c r="L470">
        <v>0</v>
      </c>
      <c r="M470">
        <v>46</v>
      </c>
      <c r="N470">
        <v>78</v>
      </c>
      <c r="O470" t="s">
        <v>36</v>
      </c>
      <c r="P470" t="s">
        <v>27</v>
      </c>
      <c r="Q470" s="3">
        <v>67</v>
      </c>
      <c r="R470" t="s">
        <v>2179</v>
      </c>
      <c r="S470">
        <v>22</v>
      </c>
      <c r="T470">
        <v>59</v>
      </c>
      <c r="U470" t="s">
        <v>2179</v>
      </c>
      <c r="V470">
        <v>76</v>
      </c>
      <c r="W470" t="s">
        <v>2178</v>
      </c>
      <c r="X470">
        <v>1</v>
      </c>
      <c r="Y470">
        <v>15</v>
      </c>
      <c r="Z470">
        <v>16</v>
      </c>
    </row>
    <row r="471" spans="1:26" x14ac:dyDescent="0.3">
      <c r="A471" t="s">
        <v>853</v>
      </c>
      <c r="B471" t="s">
        <v>854</v>
      </c>
      <c r="C471">
        <v>3</v>
      </c>
      <c r="D471">
        <v>3</v>
      </c>
      <c r="E471" s="6">
        <v>15342</v>
      </c>
      <c r="F471">
        <v>11940</v>
      </c>
      <c r="G471">
        <v>0</v>
      </c>
      <c r="H471">
        <v>395591396</v>
      </c>
      <c r="I471">
        <v>73</v>
      </c>
      <c r="J471">
        <v>79</v>
      </c>
      <c r="K471">
        <v>123</v>
      </c>
      <c r="L471">
        <v>0</v>
      </c>
      <c r="M471">
        <v>0</v>
      </c>
      <c r="N471">
        <v>96</v>
      </c>
      <c r="O471" t="s">
        <v>36</v>
      </c>
      <c r="P471" t="s">
        <v>27</v>
      </c>
      <c r="Q471" s="3">
        <v>23</v>
      </c>
      <c r="R471" t="s">
        <v>617</v>
      </c>
      <c r="S471">
        <v>19</v>
      </c>
      <c r="T471">
        <v>25</v>
      </c>
      <c r="U471" t="s">
        <v>617</v>
      </c>
      <c r="V471">
        <v>91</v>
      </c>
      <c r="W471" t="s">
        <v>2178</v>
      </c>
      <c r="X471">
        <v>0</v>
      </c>
      <c r="Y471">
        <v>40</v>
      </c>
      <c r="Z471">
        <v>3</v>
      </c>
    </row>
    <row r="472" spans="1:26" x14ac:dyDescent="0.3">
      <c r="A472" t="s">
        <v>1914</v>
      </c>
      <c r="B472" t="s">
        <v>856</v>
      </c>
      <c r="C472">
        <v>1</v>
      </c>
      <c r="D472">
        <v>1</v>
      </c>
      <c r="E472" s="6">
        <v>31413</v>
      </c>
      <c r="F472">
        <v>888</v>
      </c>
      <c r="G472">
        <v>0</v>
      </c>
      <c r="H472">
        <v>429504768</v>
      </c>
      <c r="I472">
        <v>50</v>
      </c>
      <c r="J472">
        <v>0</v>
      </c>
      <c r="K472">
        <v>6</v>
      </c>
      <c r="L472">
        <v>0</v>
      </c>
      <c r="M472">
        <v>0</v>
      </c>
      <c r="N472">
        <v>180</v>
      </c>
      <c r="O472" t="s">
        <v>36</v>
      </c>
      <c r="P472" t="s">
        <v>27</v>
      </c>
      <c r="Q472" s="3">
        <v>51</v>
      </c>
      <c r="R472" t="s">
        <v>2179</v>
      </c>
      <c r="S472">
        <v>87</v>
      </c>
      <c r="T472">
        <v>58</v>
      </c>
      <c r="U472" t="s">
        <v>2179</v>
      </c>
      <c r="V472">
        <v>36</v>
      </c>
      <c r="W472" t="s">
        <v>2179</v>
      </c>
      <c r="X472">
        <v>0</v>
      </c>
      <c r="Y472">
        <v>18</v>
      </c>
      <c r="Z472">
        <v>4</v>
      </c>
    </row>
    <row r="473" spans="1:26" x14ac:dyDescent="0.3">
      <c r="A473" t="s">
        <v>857</v>
      </c>
      <c r="B473" t="s">
        <v>858</v>
      </c>
      <c r="C473">
        <v>1</v>
      </c>
      <c r="D473">
        <v>1</v>
      </c>
      <c r="E473" s="6">
        <v>23337</v>
      </c>
      <c r="F473">
        <v>9122</v>
      </c>
      <c r="G473">
        <v>0</v>
      </c>
      <c r="H473">
        <v>242767149</v>
      </c>
      <c r="I473">
        <v>121</v>
      </c>
      <c r="J473">
        <v>58</v>
      </c>
      <c r="K473">
        <v>212</v>
      </c>
      <c r="L473">
        <v>0</v>
      </c>
      <c r="M473">
        <v>0</v>
      </c>
      <c r="N473">
        <v>126</v>
      </c>
      <c r="O473" t="s">
        <v>215</v>
      </c>
      <c r="P473" t="s">
        <v>27</v>
      </c>
      <c r="Q473" s="3">
        <v>34</v>
      </c>
      <c r="R473" t="s">
        <v>617</v>
      </c>
      <c r="S473">
        <v>35</v>
      </c>
      <c r="T473">
        <v>76</v>
      </c>
      <c r="U473" t="s">
        <v>2178</v>
      </c>
      <c r="V473">
        <v>39</v>
      </c>
      <c r="W473" t="s">
        <v>2179</v>
      </c>
      <c r="X473">
        <v>0</v>
      </c>
      <c r="Y473">
        <v>8</v>
      </c>
      <c r="Z473">
        <v>5</v>
      </c>
    </row>
    <row r="474" spans="1:26" x14ac:dyDescent="0.3">
      <c r="A474" t="s">
        <v>859</v>
      </c>
      <c r="B474" t="s">
        <v>1650</v>
      </c>
      <c r="C474">
        <v>1</v>
      </c>
      <c r="D474">
        <v>1</v>
      </c>
      <c r="E474" s="6">
        <v>44904</v>
      </c>
      <c r="F474">
        <v>892</v>
      </c>
      <c r="G474">
        <v>0</v>
      </c>
      <c r="H474">
        <v>65362788</v>
      </c>
      <c r="I474">
        <v>3</v>
      </c>
      <c r="J474">
        <v>17</v>
      </c>
      <c r="K474">
        <v>2</v>
      </c>
      <c r="L474">
        <v>0</v>
      </c>
      <c r="M474">
        <v>0</v>
      </c>
      <c r="N474">
        <v>150</v>
      </c>
      <c r="O474" t="s">
        <v>33</v>
      </c>
      <c r="P474" t="s">
        <v>27</v>
      </c>
      <c r="Q474" s="3">
        <v>43</v>
      </c>
      <c r="R474" t="s">
        <v>2179</v>
      </c>
      <c r="S474">
        <v>42</v>
      </c>
      <c r="T474">
        <v>44</v>
      </c>
      <c r="U474" t="s">
        <v>2179</v>
      </c>
      <c r="V474">
        <v>57</v>
      </c>
      <c r="W474" t="s">
        <v>2179</v>
      </c>
      <c r="X474">
        <v>0</v>
      </c>
      <c r="Y474">
        <v>15</v>
      </c>
      <c r="Z474">
        <v>6</v>
      </c>
    </row>
    <row r="475" spans="1:26" x14ac:dyDescent="0.3">
      <c r="A475" t="s">
        <v>860</v>
      </c>
      <c r="B475" t="s">
        <v>1650</v>
      </c>
      <c r="C475">
        <v>1</v>
      </c>
      <c r="D475">
        <v>1</v>
      </c>
      <c r="E475" s="6">
        <v>44904</v>
      </c>
      <c r="F475">
        <v>989</v>
      </c>
      <c r="G475">
        <v>0</v>
      </c>
      <c r="H475">
        <v>67540165</v>
      </c>
      <c r="I475">
        <v>5</v>
      </c>
      <c r="J475">
        <v>9</v>
      </c>
      <c r="K475">
        <v>1</v>
      </c>
      <c r="L475">
        <v>0</v>
      </c>
      <c r="M475">
        <v>0</v>
      </c>
      <c r="N475">
        <v>90</v>
      </c>
      <c r="O475" t="s">
        <v>50</v>
      </c>
      <c r="P475" t="s">
        <v>27</v>
      </c>
      <c r="Q475" s="3">
        <v>53</v>
      </c>
      <c r="R475" t="s">
        <v>2179</v>
      </c>
      <c r="S475">
        <v>47</v>
      </c>
      <c r="T475">
        <v>74</v>
      </c>
      <c r="U475" t="s">
        <v>2178</v>
      </c>
      <c r="V475">
        <v>9</v>
      </c>
      <c r="W475" t="s">
        <v>617</v>
      </c>
      <c r="X475">
        <v>0</v>
      </c>
      <c r="Y475">
        <v>34</v>
      </c>
      <c r="Z475">
        <v>4</v>
      </c>
    </row>
    <row r="476" spans="1:26" x14ac:dyDescent="0.3">
      <c r="A476" t="s">
        <v>861</v>
      </c>
      <c r="B476" t="s">
        <v>1650</v>
      </c>
      <c r="C476">
        <v>1</v>
      </c>
      <c r="D476">
        <v>1</v>
      </c>
      <c r="E476" s="6">
        <v>44904</v>
      </c>
      <c r="F476">
        <v>819</v>
      </c>
      <c r="G476">
        <v>0</v>
      </c>
      <c r="H476">
        <v>62019074</v>
      </c>
      <c r="I476">
        <v>14</v>
      </c>
      <c r="J476">
        <v>22</v>
      </c>
      <c r="K476">
        <v>0</v>
      </c>
      <c r="L476">
        <v>0</v>
      </c>
      <c r="M476">
        <v>0</v>
      </c>
      <c r="N476">
        <v>160</v>
      </c>
      <c r="O476" t="s">
        <v>33</v>
      </c>
      <c r="P476" t="s">
        <v>27</v>
      </c>
      <c r="Q476" s="3">
        <v>72</v>
      </c>
      <c r="R476" t="s">
        <v>2178</v>
      </c>
      <c r="S476">
        <v>78</v>
      </c>
      <c r="T476">
        <v>68</v>
      </c>
      <c r="U476" t="s">
        <v>2179</v>
      </c>
      <c r="V476">
        <v>28</v>
      </c>
      <c r="W476" t="s">
        <v>617</v>
      </c>
      <c r="X476">
        <v>0</v>
      </c>
      <c r="Y476">
        <v>11</v>
      </c>
      <c r="Z476">
        <v>12</v>
      </c>
    </row>
    <row r="477" spans="1:26" x14ac:dyDescent="0.3">
      <c r="A477" t="s">
        <v>862</v>
      </c>
      <c r="B477" t="s">
        <v>863</v>
      </c>
      <c r="C477">
        <v>2</v>
      </c>
      <c r="D477">
        <v>2</v>
      </c>
      <c r="E477" s="6">
        <v>43049</v>
      </c>
      <c r="F477">
        <v>2209</v>
      </c>
      <c r="G477">
        <v>0</v>
      </c>
      <c r="H477">
        <v>135723538</v>
      </c>
      <c r="I477">
        <v>72</v>
      </c>
      <c r="J477">
        <v>90</v>
      </c>
      <c r="K477">
        <v>141</v>
      </c>
      <c r="L477">
        <v>0</v>
      </c>
      <c r="M477">
        <v>0</v>
      </c>
      <c r="N477">
        <v>114</v>
      </c>
      <c r="P477" t="s">
        <v>27</v>
      </c>
      <c r="Q477" s="3">
        <v>59</v>
      </c>
      <c r="R477" t="s">
        <v>2179</v>
      </c>
      <c r="S477">
        <v>60</v>
      </c>
      <c r="T477">
        <v>94</v>
      </c>
      <c r="U477" t="s">
        <v>2178</v>
      </c>
      <c r="V477">
        <v>24</v>
      </c>
      <c r="W477" t="s">
        <v>617</v>
      </c>
      <c r="X477">
        <v>0</v>
      </c>
      <c r="Y477">
        <v>10</v>
      </c>
      <c r="Z477">
        <v>4</v>
      </c>
    </row>
    <row r="478" spans="1:26" x14ac:dyDescent="0.3">
      <c r="A478" t="s">
        <v>1915</v>
      </c>
      <c r="B478" t="s">
        <v>865</v>
      </c>
      <c r="C478">
        <v>3</v>
      </c>
      <c r="D478">
        <v>3</v>
      </c>
      <c r="E478" s="6">
        <v>21186</v>
      </c>
      <c r="F478">
        <v>6290</v>
      </c>
      <c r="G478">
        <v>0</v>
      </c>
      <c r="H478">
        <v>295998468</v>
      </c>
      <c r="I478">
        <v>89</v>
      </c>
      <c r="J478">
        <v>39</v>
      </c>
      <c r="K478">
        <v>158</v>
      </c>
      <c r="L478">
        <v>0</v>
      </c>
      <c r="M478">
        <v>0</v>
      </c>
      <c r="N478">
        <v>113</v>
      </c>
      <c r="O478" t="s">
        <v>73</v>
      </c>
      <c r="P478" t="s">
        <v>27</v>
      </c>
      <c r="Q478" s="3">
        <v>73</v>
      </c>
      <c r="R478" t="s">
        <v>2178</v>
      </c>
      <c r="S478">
        <v>72</v>
      </c>
      <c r="T478">
        <v>32</v>
      </c>
      <c r="U478" t="s">
        <v>617</v>
      </c>
      <c r="V478">
        <v>77</v>
      </c>
      <c r="W478" t="s">
        <v>2178</v>
      </c>
      <c r="X478">
        <v>0</v>
      </c>
      <c r="Y478">
        <v>15</v>
      </c>
      <c r="Z478">
        <v>5</v>
      </c>
    </row>
    <row r="479" spans="1:26" x14ac:dyDescent="0.3">
      <c r="A479" t="s">
        <v>866</v>
      </c>
      <c r="B479" t="s">
        <v>867</v>
      </c>
      <c r="C479">
        <v>1</v>
      </c>
      <c r="D479">
        <v>1</v>
      </c>
      <c r="E479" s="6">
        <v>36837</v>
      </c>
      <c r="F479">
        <v>6952</v>
      </c>
      <c r="G479">
        <v>0</v>
      </c>
      <c r="H479">
        <v>261116938</v>
      </c>
      <c r="I479">
        <v>115</v>
      </c>
      <c r="J479">
        <v>53</v>
      </c>
      <c r="K479">
        <v>286</v>
      </c>
      <c r="L479">
        <v>0</v>
      </c>
      <c r="M479">
        <v>0</v>
      </c>
      <c r="N479">
        <v>147</v>
      </c>
      <c r="P479" t="s">
        <v>27</v>
      </c>
      <c r="Q479" s="3">
        <v>67</v>
      </c>
      <c r="R479" t="s">
        <v>2179</v>
      </c>
      <c r="S479">
        <v>69</v>
      </c>
      <c r="T479">
        <v>72</v>
      </c>
      <c r="U479" t="s">
        <v>2178</v>
      </c>
      <c r="V479">
        <v>17</v>
      </c>
      <c r="W479" t="s">
        <v>617</v>
      </c>
      <c r="X479">
        <v>0</v>
      </c>
      <c r="Y479">
        <v>19</v>
      </c>
      <c r="Z479">
        <v>3</v>
      </c>
    </row>
    <row r="480" spans="1:26" x14ac:dyDescent="0.3">
      <c r="A480" t="s">
        <v>868</v>
      </c>
      <c r="B480" t="s">
        <v>869</v>
      </c>
      <c r="C480">
        <v>2</v>
      </c>
      <c r="D480">
        <v>2</v>
      </c>
      <c r="E480" s="6">
        <v>44869</v>
      </c>
      <c r="F480">
        <v>313</v>
      </c>
      <c r="G480">
        <v>2</v>
      </c>
      <c r="H480">
        <v>136689549</v>
      </c>
      <c r="I480">
        <v>10</v>
      </c>
      <c r="J480">
        <v>6</v>
      </c>
      <c r="K480">
        <v>7</v>
      </c>
      <c r="L480">
        <v>1</v>
      </c>
      <c r="M480">
        <v>9</v>
      </c>
      <c r="N480">
        <v>100</v>
      </c>
      <c r="O480" t="s">
        <v>26</v>
      </c>
      <c r="P480" t="s">
        <v>39</v>
      </c>
      <c r="Q480" s="3">
        <v>70</v>
      </c>
      <c r="R480" t="s">
        <v>2179</v>
      </c>
      <c r="S480">
        <v>92</v>
      </c>
      <c r="T480">
        <v>59</v>
      </c>
      <c r="U480" t="s">
        <v>2179</v>
      </c>
      <c r="V480">
        <v>3</v>
      </c>
      <c r="W480" t="s">
        <v>617</v>
      </c>
      <c r="X480">
        <v>0</v>
      </c>
      <c r="Y480">
        <v>10</v>
      </c>
      <c r="Z480">
        <v>3</v>
      </c>
    </row>
    <row r="481" spans="1:26" x14ac:dyDescent="0.3">
      <c r="A481" t="s">
        <v>1916</v>
      </c>
      <c r="B481" t="s">
        <v>1917</v>
      </c>
      <c r="C481">
        <v>1</v>
      </c>
      <c r="D481">
        <v>1</v>
      </c>
      <c r="E481" s="6">
        <v>44897</v>
      </c>
      <c r="F481">
        <v>353</v>
      </c>
      <c r="G481">
        <v>2</v>
      </c>
      <c r="H481">
        <v>135611421</v>
      </c>
      <c r="I481">
        <v>2</v>
      </c>
      <c r="J481">
        <v>74</v>
      </c>
      <c r="K481">
        <v>14</v>
      </c>
      <c r="L481">
        <v>0</v>
      </c>
      <c r="M481">
        <v>2</v>
      </c>
      <c r="N481">
        <v>155</v>
      </c>
      <c r="O481" t="s">
        <v>64</v>
      </c>
      <c r="P481" t="s">
        <v>27</v>
      </c>
      <c r="Q481" s="3">
        <v>49</v>
      </c>
      <c r="R481" t="s">
        <v>2179</v>
      </c>
      <c r="S481">
        <v>42</v>
      </c>
      <c r="T481">
        <v>77</v>
      </c>
      <c r="U481" t="s">
        <v>2178</v>
      </c>
      <c r="V481">
        <v>3</v>
      </c>
      <c r="W481" t="s">
        <v>617</v>
      </c>
      <c r="X481">
        <v>0</v>
      </c>
      <c r="Y481">
        <v>12</v>
      </c>
      <c r="Z481">
        <v>9</v>
      </c>
    </row>
    <row r="482" spans="1:26" x14ac:dyDescent="0.3">
      <c r="A482" t="s">
        <v>872</v>
      </c>
      <c r="B482" t="s">
        <v>1650</v>
      </c>
      <c r="C482">
        <v>1</v>
      </c>
      <c r="D482">
        <v>1</v>
      </c>
      <c r="E482" s="6">
        <v>44533</v>
      </c>
      <c r="F482">
        <v>4094</v>
      </c>
      <c r="G482">
        <v>0</v>
      </c>
      <c r="H482">
        <v>356709897</v>
      </c>
      <c r="I482">
        <v>66</v>
      </c>
      <c r="J482">
        <v>96</v>
      </c>
      <c r="K482">
        <v>43</v>
      </c>
      <c r="L482">
        <v>0</v>
      </c>
      <c r="M482">
        <v>0</v>
      </c>
      <c r="N482">
        <v>107</v>
      </c>
      <c r="O482" t="s">
        <v>73</v>
      </c>
      <c r="P482" t="s">
        <v>39</v>
      </c>
      <c r="Q482" s="3">
        <v>54</v>
      </c>
      <c r="R482" t="s">
        <v>2179</v>
      </c>
      <c r="S482">
        <v>41</v>
      </c>
      <c r="T482">
        <v>39</v>
      </c>
      <c r="U482" t="s">
        <v>2179</v>
      </c>
      <c r="V482">
        <v>51</v>
      </c>
      <c r="W482" t="s">
        <v>2179</v>
      </c>
      <c r="X482">
        <v>0</v>
      </c>
      <c r="Y482">
        <v>11</v>
      </c>
      <c r="Z482">
        <v>16</v>
      </c>
    </row>
    <row r="483" spans="1:26" x14ac:dyDescent="0.3">
      <c r="A483" t="s">
        <v>1918</v>
      </c>
      <c r="B483" t="s">
        <v>874</v>
      </c>
      <c r="C483">
        <v>2</v>
      </c>
      <c r="D483">
        <v>2</v>
      </c>
      <c r="E483" s="6">
        <v>44897</v>
      </c>
      <c r="F483">
        <v>880</v>
      </c>
      <c r="G483">
        <v>0</v>
      </c>
      <c r="H483">
        <v>110649992</v>
      </c>
      <c r="I483">
        <v>3</v>
      </c>
      <c r="J483">
        <v>7</v>
      </c>
      <c r="K483">
        <v>10</v>
      </c>
      <c r="L483">
        <v>0</v>
      </c>
      <c r="M483">
        <v>0</v>
      </c>
      <c r="N483">
        <v>112</v>
      </c>
      <c r="O483" t="s">
        <v>64</v>
      </c>
      <c r="P483" t="s">
        <v>27</v>
      </c>
      <c r="Q483" s="3">
        <v>80</v>
      </c>
      <c r="R483" t="s">
        <v>2178</v>
      </c>
      <c r="S483">
        <v>15</v>
      </c>
      <c r="T483">
        <v>54</v>
      </c>
      <c r="U483" t="s">
        <v>2179</v>
      </c>
      <c r="V483">
        <v>9</v>
      </c>
      <c r="W483" t="s">
        <v>617</v>
      </c>
      <c r="X483">
        <v>0</v>
      </c>
      <c r="Y483">
        <v>38</v>
      </c>
      <c r="Z483">
        <v>5</v>
      </c>
    </row>
    <row r="484" spans="1:26" x14ac:dyDescent="0.3">
      <c r="A484" t="s">
        <v>1842</v>
      </c>
      <c r="B484" t="s">
        <v>1843</v>
      </c>
      <c r="C484">
        <v>1</v>
      </c>
      <c r="D484">
        <v>1</v>
      </c>
      <c r="E484" s="6">
        <v>44865</v>
      </c>
      <c r="F484">
        <v>573</v>
      </c>
      <c r="G484">
        <v>0</v>
      </c>
      <c r="H484">
        <v>301869854</v>
      </c>
      <c r="I484">
        <v>1</v>
      </c>
      <c r="J484">
        <v>0</v>
      </c>
      <c r="K484">
        <v>18</v>
      </c>
      <c r="L484">
        <v>0</v>
      </c>
      <c r="M484">
        <v>24</v>
      </c>
      <c r="N484">
        <v>166</v>
      </c>
      <c r="O484" t="s">
        <v>30</v>
      </c>
      <c r="P484" t="s">
        <v>27</v>
      </c>
      <c r="Q484" s="3">
        <v>70</v>
      </c>
      <c r="R484" t="s">
        <v>2179</v>
      </c>
      <c r="S484">
        <v>57</v>
      </c>
      <c r="T484">
        <v>57</v>
      </c>
      <c r="U484" t="s">
        <v>2179</v>
      </c>
      <c r="V484">
        <v>9</v>
      </c>
      <c r="W484" t="s">
        <v>617</v>
      </c>
      <c r="X484">
        <v>20</v>
      </c>
      <c r="Y484">
        <v>11</v>
      </c>
      <c r="Z484">
        <v>7</v>
      </c>
    </row>
    <row r="485" spans="1:26" x14ac:dyDescent="0.3">
      <c r="A485" t="s">
        <v>875</v>
      </c>
      <c r="B485" t="s">
        <v>839</v>
      </c>
      <c r="C485">
        <v>1</v>
      </c>
      <c r="D485">
        <v>1</v>
      </c>
      <c r="E485" s="6">
        <v>21551</v>
      </c>
      <c r="F485">
        <v>3299</v>
      </c>
      <c r="G485">
        <v>0</v>
      </c>
      <c r="H485">
        <v>127027715</v>
      </c>
      <c r="I485">
        <v>65</v>
      </c>
      <c r="J485">
        <v>39</v>
      </c>
      <c r="K485">
        <v>41</v>
      </c>
      <c r="L485">
        <v>0</v>
      </c>
      <c r="M485">
        <v>0</v>
      </c>
      <c r="N485">
        <v>107</v>
      </c>
      <c r="O485" t="s">
        <v>53</v>
      </c>
      <c r="P485" t="s">
        <v>39</v>
      </c>
      <c r="Q485" s="3">
        <v>69</v>
      </c>
      <c r="R485" t="s">
        <v>2179</v>
      </c>
      <c r="S485">
        <v>96</v>
      </c>
      <c r="T485">
        <v>36</v>
      </c>
      <c r="U485" t="s">
        <v>2179</v>
      </c>
      <c r="V485">
        <v>81</v>
      </c>
      <c r="W485" t="s">
        <v>2178</v>
      </c>
      <c r="X485">
        <v>0</v>
      </c>
      <c r="Y485">
        <v>8</v>
      </c>
      <c r="Z485">
        <v>4</v>
      </c>
    </row>
    <row r="486" spans="1:26" x14ac:dyDescent="0.3">
      <c r="A486" t="s">
        <v>1919</v>
      </c>
      <c r="B486" t="s">
        <v>1650</v>
      </c>
      <c r="C486">
        <v>1</v>
      </c>
      <c r="D486">
        <v>1</v>
      </c>
      <c r="E486" s="6">
        <v>44904</v>
      </c>
      <c r="F486">
        <v>811</v>
      </c>
      <c r="G486">
        <v>0</v>
      </c>
      <c r="H486">
        <v>57144458</v>
      </c>
      <c r="I486">
        <v>6</v>
      </c>
      <c r="J486">
        <v>11</v>
      </c>
      <c r="K486">
        <v>3</v>
      </c>
      <c r="L486">
        <v>0</v>
      </c>
      <c r="M486">
        <v>0</v>
      </c>
      <c r="N486">
        <v>81</v>
      </c>
      <c r="O486" t="s">
        <v>64</v>
      </c>
      <c r="P486" t="s">
        <v>27</v>
      </c>
      <c r="Q486" s="3">
        <v>47</v>
      </c>
      <c r="R486" t="s">
        <v>2179</v>
      </c>
      <c r="S486">
        <v>33</v>
      </c>
      <c r="T486">
        <v>68</v>
      </c>
      <c r="U486" t="s">
        <v>2179</v>
      </c>
      <c r="V486">
        <v>24</v>
      </c>
      <c r="W486" t="s">
        <v>617</v>
      </c>
      <c r="X486">
        <v>0</v>
      </c>
      <c r="Y486">
        <v>22</v>
      </c>
      <c r="Z486">
        <v>38</v>
      </c>
    </row>
    <row r="487" spans="1:26" x14ac:dyDescent="0.3">
      <c r="A487" t="s">
        <v>877</v>
      </c>
      <c r="B487" t="s">
        <v>1650</v>
      </c>
      <c r="C487">
        <v>1</v>
      </c>
      <c r="D487">
        <v>1</v>
      </c>
      <c r="E487" s="6">
        <v>44904</v>
      </c>
      <c r="F487">
        <v>899</v>
      </c>
      <c r="G487">
        <v>0</v>
      </c>
      <c r="H487">
        <v>56870689</v>
      </c>
      <c r="I487">
        <v>2</v>
      </c>
      <c r="J487">
        <v>14</v>
      </c>
      <c r="K487">
        <v>2</v>
      </c>
      <c r="L487">
        <v>0</v>
      </c>
      <c r="M487">
        <v>0</v>
      </c>
      <c r="N487">
        <v>150</v>
      </c>
      <c r="O487" t="s">
        <v>30</v>
      </c>
      <c r="P487" t="s">
        <v>27</v>
      </c>
      <c r="Q487" s="3">
        <v>79</v>
      </c>
      <c r="R487" t="s">
        <v>2178</v>
      </c>
      <c r="S487">
        <v>77</v>
      </c>
      <c r="T487">
        <v>46</v>
      </c>
      <c r="U487" t="s">
        <v>2179</v>
      </c>
      <c r="V487">
        <v>5</v>
      </c>
      <c r="W487" t="s">
        <v>617</v>
      </c>
      <c r="X487">
        <v>0</v>
      </c>
      <c r="Y487">
        <v>11</v>
      </c>
      <c r="Z487">
        <v>7</v>
      </c>
    </row>
    <row r="488" spans="1:26" x14ac:dyDescent="0.3">
      <c r="A488" t="s">
        <v>1920</v>
      </c>
      <c r="B488" t="s">
        <v>879</v>
      </c>
      <c r="C488">
        <v>2</v>
      </c>
      <c r="D488">
        <v>2</v>
      </c>
      <c r="E488" s="6">
        <v>44855</v>
      </c>
      <c r="F488">
        <v>2415</v>
      </c>
      <c r="G488">
        <v>0</v>
      </c>
      <c r="H488">
        <v>323437194</v>
      </c>
      <c r="I488">
        <v>33</v>
      </c>
      <c r="J488">
        <v>57</v>
      </c>
      <c r="K488">
        <v>30</v>
      </c>
      <c r="L488">
        <v>0</v>
      </c>
      <c r="M488">
        <v>11</v>
      </c>
      <c r="N488">
        <v>110</v>
      </c>
      <c r="O488" t="s">
        <v>36</v>
      </c>
      <c r="P488" t="s">
        <v>27</v>
      </c>
      <c r="Q488" s="3">
        <v>66</v>
      </c>
      <c r="R488" t="s">
        <v>2179</v>
      </c>
      <c r="S488">
        <v>19</v>
      </c>
      <c r="T488">
        <v>32</v>
      </c>
      <c r="U488" t="s">
        <v>617</v>
      </c>
      <c r="V488">
        <v>69</v>
      </c>
      <c r="W488" t="s">
        <v>2179</v>
      </c>
      <c r="X488">
        <v>0</v>
      </c>
      <c r="Y488">
        <v>12</v>
      </c>
      <c r="Z488">
        <v>4</v>
      </c>
    </row>
    <row r="489" spans="1:26" x14ac:dyDescent="0.3">
      <c r="A489" t="s">
        <v>880</v>
      </c>
      <c r="B489" t="s">
        <v>35</v>
      </c>
      <c r="C489">
        <v>1</v>
      </c>
      <c r="D489">
        <v>1</v>
      </c>
      <c r="E489" s="6">
        <v>44855</v>
      </c>
      <c r="F489">
        <v>2304</v>
      </c>
      <c r="G489">
        <v>0</v>
      </c>
      <c r="H489">
        <v>317726339</v>
      </c>
      <c r="I489">
        <v>12</v>
      </c>
      <c r="J489">
        <v>16</v>
      </c>
      <c r="K489">
        <v>14</v>
      </c>
      <c r="L489">
        <v>0</v>
      </c>
      <c r="M489">
        <v>0</v>
      </c>
      <c r="N489">
        <v>108</v>
      </c>
      <c r="O489" t="s">
        <v>73</v>
      </c>
      <c r="P489" t="s">
        <v>27</v>
      </c>
      <c r="Q489" s="3">
        <v>64</v>
      </c>
      <c r="R489" t="s">
        <v>2179</v>
      </c>
      <c r="S489">
        <v>4</v>
      </c>
      <c r="T489">
        <v>40</v>
      </c>
      <c r="U489" t="s">
        <v>2179</v>
      </c>
      <c r="V489">
        <v>6</v>
      </c>
      <c r="W489" t="s">
        <v>617</v>
      </c>
      <c r="X489">
        <v>0</v>
      </c>
      <c r="Y489">
        <v>10</v>
      </c>
      <c r="Z489">
        <v>6</v>
      </c>
    </row>
    <row r="490" spans="1:26" x14ac:dyDescent="0.3">
      <c r="A490" t="s">
        <v>1921</v>
      </c>
      <c r="B490" t="s">
        <v>1922</v>
      </c>
      <c r="C490">
        <v>4</v>
      </c>
      <c r="D490" t="s">
        <v>1661</v>
      </c>
      <c r="E490" s="6">
        <v>44832</v>
      </c>
      <c r="F490">
        <v>1003</v>
      </c>
      <c r="G490">
        <v>0</v>
      </c>
      <c r="H490">
        <v>116144341</v>
      </c>
      <c r="I490">
        <v>21</v>
      </c>
      <c r="J490">
        <v>0</v>
      </c>
      <c r="K490">
        <v>44</v>
      </c>
      <c r="L490">
        <v>0</v>
      </c>
      <c r="M490">
        <v>0</v>
      </c>
      <c r="N490">
        <v>130</v>
      </c>
      <c r="O490" t="s">
        <v>100</v>
      </c>
      <c r="P490" t="s">
        <v>39</v>
      </c>
      <c r="Q490" s="3">
        <v>89</v>
      </c>
      <c r="R490" t="s">
        <v>2178</v>
      </c>
      <c r="S490">
        <v>48</v>
      </c>
      <c r="T490">
        <v>74</v>
      </c>
      <c r="U490" t="s">
        <v>2178</v>
      </c>
      <c r="V490">
        <v>30</v>
      </c>
      <c r="W490" t="s">
        <v>617</v>
      </c>
      <c r="X490">
        <v>0</v>
      </c>
      <c r="Y490">
        <v>7</v>
      </c>
      <c r="Z490">
        <v>36</v>
      </c>
    </row>
    <row r="491" spans="1:26" x14ac:dyDescent="0.3">
      <c r="A491" t="s">
        <v>883</v>
      </c>
      <c r="B491" t="s">
        <v>35</v>
      </c>
      <c r="C491">
        <v>1</v>
      </c>
      <c r="D491">
        <v>1</v>
      </c>
      <c r="E491" s="6">
        <v>44855</v>
      </c>
      <c r="F491">
        <v>2699</v>
      </c>
      <c r="G491">
        <v>0</v>
      </c>
      <c r="H491">
        <v>328207708</v>
      </c>
      <c r="I491">
        <v>39</v>
      </c>
      <c r="J491">
        <v>35</v>
      </c>
      <c r="K491">
        <v>22</v>
      </c>
      <c r="L491">
        <v>2</v>
      </c>
      <c r="M491">
        <v>0</v>
      </c>
      <c r="N491">
        <v>164</v>
      </c>
      <c r="O491" t="s">
        <v>73</v>
      </c>
      <c r="P491" t="s">
        <v>27</v>
      </c>
      <c r="Q491" s="3">
        <v>70</v>
      </c>
      <c r="R491" t="s">
        <v>2179</v>
      </c>
      <c r="S491">
        <v>39</v>
      </c>
      <c r="T491">
        <v>56</v>
      </c>
      <c r="U491" t="s">
        <v>2179</v>
      </c>
      <c r="V491">
        <v>6</v>
      </c>
      <c r="W491" t="s">
        <v>617</v>
      </c>
      <c r="X491">
        <v>0</v>
      </c>
      <c r="Y491">
        <v>9</v>
      </c>
      <c r="Z491">
        <v>7</v>
      </c>
    </row>
    <row r="492" spans="1:26" x14ac:dyDescent="0.3">
      <c r="A492" t="s">
        <v>884</v>
      </c>
      <c r="B492" t="s">
        <v>885</v>
      </c>
      <c r="C492">
        <v>2</v>
      </c>
      <c r="D492">
        <v>2</v>
      </c>
      <c r="E492" s="6">
        <v>44687</v>
      </c>
      <c r="F492">
        <v>2482</v>
      </c>
      <c r="G492">
        <v>20</v>
      </c>
      <c r="H492">
        <v>608228647</v>
      </c>
      <c r="I492">
        <v>27</v>
      </c>
      <c r="J492">
        <v>77</v>
      </c>
      <c r="K492">
        <v>22</v>
      </c>
      <c r="L492">
        <v>2</v>
      </c>
      <c r="M492">
        <v>0</v>
      </c>
      <c r="N492">
        <v>114</v>
      </c>
      <c r="O492" t="s">
        <v>26</v>
      </c>
      <c r="P492" t="s">
        <v>39</v>
      </c>
      <c r="Q492" s="3">
        <v>80</v>
      </c>
      <c r="R492" t="s">
        <v>2178</v>
      </c>
      <c r="S492">
        <v>42</v>
      </c>
      <c r="T492">
        <v>68</v>
      </c>
      <c r="U492" t="s">
        <v>2179</v>
      </c>
      <c r="V492">
        <v>2</v>
      </c>
      <c r="W492" t="s">
        <v>617</v>
      </c>
      <c r="X492">
        <v>0</v>
      </c>
      <c r="Y492">
        <v>66</v>
      </c>
      <c r="Z492">
        <v>4</v>
      </c>
    </row>
    <row r="493" spans="1:26" x14ac:dyDescent="0.3">
      <c r="A493" t="s">
        <v>1923</v>
      </c>
      <c r="B493" t="s">
        <v>887</v>
      </c>
      <c r="C493">
        <v>2</v>
      </c>
      <c r="D493">
        <v>2</v>
      </c>
      <c r="E493" s="6">
        <v>38615</v>
      </c>
      <c r="F493">
        <v>2577</v>
      </c>
      <c r="G493">
        <v>0</v>
      </c>
      <c r="H493">
        <v>180577478</v>
      </c>
      <c r="I493">
        <v>108</v>
      </c>
      <c r="J493">
        <v>56</v>
      </c>
      <c r="K493">
        <v>30</v>
      </c>
      <c r="L493">
        <v>0</v>
      </c>
      <c r="M493">
        <v>0</v>
      </c>
      <c r="N493">
        <v>93</v>
      </c>
      <c r="O493" t="s">
        <v>33</v>
      </c>
      <c r="P493" t="s">
        <v>27</v>
      </c>
      <c r="Q493" s="3">
        <v>63</v>
      </c>
      <c r="R493" t="s">
        <v>2179</v>
      </c>
      <c r="S493">
        <v>93</v>
      </c>
      <c r="T493">
        <v>88</v>
      </c>
      <c r="U493" t="s">
        <v>2178</v>
      </c>
      <c r="V493">
        <v>1</v>
      </c>
      <c r="W493" t="s">
        <v>617</v>
      </c>
      <c r="X493">
        <v>0</v>
      </c>
      <c r="Y493">
        <v>12</v>
      </c>
      <c r="Z493">
        <v>4</v>
      </c>
    </row>
    <row r="494" spans="1:26" x14ac:dyDescent="0.3">
      <c r="A494" t="s">
        <v>888</v>
      </c>
      <c r="B494" t="s">
        <v>889</v>
      </c>
      <c r="C494">
        <v>2</v>
      </c>
      <c r="D494">
        <v>2</v>
      </c>
      <c r="E494" s="6">
        <v>44372</v>
      </c>
      <c r="F494">
        <v>6821</v>
      </c>
      <c r="G494">
        <v>34</v>
      </c>
      <c r="H494">
        <v>809306935</v>
      </c>
      <c r="I494">
        <v>83</v>
      </c>
      <c r="J494">
        <v>58</v>
      </c>
      <c r="K494">
        <v>128</v>
      </c>
      <c r="L494">
        <v>7</v>
      </c>
      <c r="M494">
        <v>0</v>
      </c>
      <c r="N494">
        <v>90</v>
      </c>
      <c r="O494" t="s">
        <v>30</v>
      </c>
      <c r="P494" t="s">
        <v>39</v>
      </c>
      <c r="Q494" s="3">
        <v>87</v>
      </c>
      <c r="R494" t="s">
        <v>2178</v>
      </c>
      <c r="S494">
        <v>51</v>
      </c>
      <c r="T494">
        <v>69</v>
      </c>
      <c r="U494" t="s">
        <v>2179</v>
      </c>
      <c r="V494">
        <v>36</v>
      </c>
      <c r="W494" t="s">
        <v>2179</v>
      </c>
      <c r="X494">
        <v>0</v>
      </c>
      <c r="Y494">
        <v>9</v>
      </c>
      <c r="Z494">
        <v>8</v>
      </c>
    </row>
    <row r="495" spans="1:26" x14ac:dyDescent="0.3">
      <c r="A495" t="s">
        <v>890</v>
      </c>
      <c r="B495" t="s">
        <v>1650</v>
      </c>
      <c r="C495">
        <v>1</v>
      </c>
      <c r="D495">
        <v>1</v>
      </c>
      <c r="E495" s="6">
        <v>44903</v>
      </c>
      <c r="F495">
        <v>714</v>
      </c>
      <c r="G495">
        <v>0</v>
      </c>
      <c r="H495">
        <v>49262961</v>
      </c>
      <c r="I495">
        <v>0</v>
      </c>
      <c r="J495">
        <v>9</v>
      </c>
      <c r="K495">
        <v>2</v>
      </c>
      <c r="L495">
        <v>0</v>
      </c>
      <c r="M495">
        <v>0</v>
      </c>
      <c r="N495">
        <v>128</v>
      </c>
      <c r="O495" t="s">
        <v>26</v>
      </c>
      <c r="P495" t="s">
        <v>27</v>
      </c>
      <c r="Q495" s="3">
        <v>45</v>
      </c>
      <c r="R495" t="s">
        <v>2179</v>
      </c>
      <c r="S495">
        <v>35</v>
      </c>
      <c r="T495">
        <v>68</v>
      </c>
      <c r="U495" t="s">
        <v>2179</v>
      </c>
      <c r="V495">
        <v>78</v>
      </c>
      <c r="W495" t="s">
        <v>2178</v>
      </c>
      <c r="X495">
        <v>0</v>
      </c>
      <c r="Y495">
        <v>39</v>
      </c>
      <c r="Z495">
        <v>8</v>
      </c>
    </row>
    <row r="496" spans="1:26" x14ac:dyDescent="0.3">
      <c r="A496" t="s">
        <v>891</v>
      </c>
      <c r="B496" t="s">
        <v>892</v>
      </c>
      <c r="C496">
        <v>2</v>
      </c>
      <c r="D496">
        <v>2</v>
      </c>
      <c r="E496" s="6">
        <v>44687</v>
      </c>
      <c r="F496">
        <v>3185</v>
      </c>
      <c r="G496">
        <v>4</v>
      </c>
      <c r="H496">
        <v>614555082</v>
      </c>
      <c r="I496">
        <v>38</v>
      </c>
      <c r="J496">
        <v>64</v>
      </c>
      <c r="K496">
        <v>37</v>
      </c>
      <c r="L496">
        <v>3</v>
      </c>
      <c r="M496">
        <v>36</v>
      </c>
      <c r="N496">
        <v>97</v>
      </c>
      <c r="O496" t="s">
        <v>36</v>
      </c>
      <c r="P496" t="s">
        <v>27</v>
      </c>
      <c r="Q496" s="3">
        <v>83</v>
      </c>
      <c r="R496" t="s">
        <v>2178</v>
      </c>
      <c r="S496">
        <v>47</v>
      </c>
      <c r="T496">
        <v>80</v>
      </c>
      <c r="U496" t="s">
        <v>2178</v>
      </c>
      <c r="V496">
        <v>2</v>
      </c>
      <c r="W496" t="s">
        <v>617</v>
      </c>
      <c r="X496">
        <v>0</v>
      </c>
      <c r="Y496">
        <v>24</v>
      </c>
      <c r="Z496">
        <v>9</v>
      </c>
    </row>
    <row r="497" spans="1:26" x14ac:dyDescent="0.3">
      <c r="A497" t="s">
        <v>893</v>
      </c>
      <c r="B497" t="s">
        <v>894</v>
      </c>
      <c r="C497">
        <v>1</v>
      </c>
      <c r="D497">
        <v>1</v>
      </c>
      <c r="E497" s="6">
        <v>21186</v>
      </c>
      <c r="F497">
        <v>8612</v>
      </c>
      <c r="G497">
        <v>0</v>
      </c>
      <c r="H497">
        <v>245350949</v>
      </c>
      <c r="I497">
        <v>120</v>
      </c>
      <c r="J497">
        <v>30</v>
      </c>
      <c r="K497">
        <v>52</v>
      </c>
      <c r="L497">
        <v>0</v>
      </c>
      <c r="M497">
        <v>1</v>
      </c>
      <c r="N497">
        <v>152</v>
      </c>
      <c r="O497" t="s">
        <v>73</v>
      </c>
      <c r="P497" t="s">
        <v>39</v>
      </c>
      <c r="Q497" s="3">
        <v>69</v>
      </c>
      <c r="R497" t="s">
        <v>2179</v>
      </c>
      <c r="S497">
        <v>94</v>
      </c>
      <c r="T497">
        <v>71</v>
      </c>
      <c r="U497" t="s">
        <v>2178</v>
      </c>
      <c r="V497">
        <v>79</v>
      </c>
      <c r="W497" t="s">
        <v>2178</v>
      </c>
      <c r="X497">
        <v>0</v>
      </c>
      <c r="Y497">
        <v>7</v>
      </c>
      <c r="Z497">
        <v>8</v>
      </c>
    </row>
    <row r="498" spans="1:26" x14ac:dyDescent="0.3">
      <c r="A498" t="s">
        <v>895</v>
      </c>
      <c r="B498" t="s">
        <v>896</v>
      </c>
      <c r="C498">
        <v>1</v>
      </c>
      <c r="D498">
        <v>1</v>
      </c>
      <c r="E498" s="6">
        <v>20821</v>
      </c>
      <c r="F498">
        <v>4326</v>
      </c>
      <c r="G498">
        <v>0</v>
      </c>
      <c r="H498">
        <v>178660459</v>
      </c>
      <c r="I498">
        <v>32</v>
      </c>
      <c r="J498">
        <v>3</v>
      </c>
      <c r="K498">
        <v>65</v>
      </c>
      <c r="L498">
        <v>0</v>
      </c>
      <c r="M498">
        <v>0</v>
      </c>
      <c r="N498">
        <v>175</v>
      </c>
      <c r="O498" t="s">
        <v>64</v>
      </c>
      <c r="P498" t="s">
        <v>27</v>
      </c>
      <c r="Q498" s="3">
        <v>51</v>
      </c>
      <c r="R498" t="s">
        <v>2179</v>
      </c>
      <c r="S498">
        <v>94</v>
      </c>
      <c r="T498">
        <v>34</v>
      </c>
      <c r="U498" t="s">
        <v>617</v>
      </c>
      <c r="V498">
        <v>73</v>
      </c>
      <c r="W498" t="s">
        <v>2178</v>
      </c>
      <c r="X498">
        <v>0</v>
      </c>
      <c r="Y498">
        <v>10</v>
      </c>
      <c r="Z498">
        <v>5</v>
      </c>
    </row>
    <row r="499" spans="1:26" x14ac:dyDescent="0.3">
      <c r="A499" t="s">
        <v>897</v>
      </c>
      <c r="B499" t="s">
        <v>1650</v>
      </c>
      <c r="C499">
        <v>1</v>
      </c>
      <c r="D499">
        <v>1</v>
      </c>
      <c r="E499" s="6">
        <v>44904</v>
      </c>
      <c r="F499">
        <v>680</v>
      </c>
      <c r="G499">
        <v>0</v>
      </c>
      <c r="H499">
        <v>51641685</v>
      </c>
      <c r="I499">
        <v>2</v>
      </c>
      <c r="J499">
        <v>15</v>
      </c>
      <c r="K499">
        <v>1</v>
      </c>
      <c r="L499">
        <v>0</v>
      </c>
      <c r="M499">
        <v>0</v>
      </c>
      <c r="N499">
        <v>116</v>
      </c>
      <c r="O499" t="s">
        <v>50</v>
      </c>
      <c r="P499" t="s">
        <v>27</v>
      </c>
      <c r="Q499" s="3">
        <v>61</v>
      </c>
      <c r="R499" t="s">
        <v>2179</v>
      </c>
      <c r="S499">
        <v>48</v>
      </c>
      <c r="T499">
        <v>55</v>
      </c>
      <c r="U499" t="s">
        <v>2179</v>
      </c>
      <c r="V499">
        <v>67</v>
      </c>
      <c r="W499" t="s">
        <v>2179</v>
      </c>
      <c r="X499">
        <v>0</v>
      </c>
      <c r="Y499">
        <v>16</v>
      </c>
      <c r="Z499">
        <v>8</v>
      </c>
    </row>
    <row r="500" spans="1:26" x14ac:dyDescent="0.3">
      <c r="A500" t="s">
        <v>1924</v>
      </c>
      <c r="B500" t="s">
        <v>899</v>
      </c>
      <c r="C500">
        <v>2</v>
      </c>
      <c r="D500">
        <v>2</v>
      </c>
      <c r="E500" s="6">
        <v>44897</v>
      </c>
      <c r="F500">
        <v>398</v>
      </c>
      <c r="G500">
        <v>0</v>
      </c>
      <c r="H500">
        <v>78139948</v>
      </c>
      <c r="I500">
        <v>2</v>
      </c>
      <c r="J500">
        <v>2</v>
      </c>
      <c r="K500">
        <v>6</v>
      </c>
      <c r="L500">
        <v>0</v>
      </c>
      <c r="M500">
        <v>2</v>
      </c>
      <c r="N500">
        <v>80</v>
      </c>
      <c r="O500" t="s">
        <v>33</v>
      </c>
      <c r="P500" t="s">
        <v>39</v>
      </c>
      <c r="Q500" s="3">
        <v>33</v>
      </c>
      <c r="R500" t="s">
        <v>617</v>
      </c>
      <c r="S500">
        <v>51</v>
      </c>
      <c r="T500">
        <v>59</v>
      </c>
      <c r="U500" t="s">
        <v>2179</v>
      </c>
      <c r="V500">
        <v>76</v>
      </c>
      <c r="W500" t="s">
        <v>2178</v>
      </c>
      <c r="X500">
        <v>0</v>
      </c>
      <c r="Y500">
        <v>44</v>
      </c>
      <c r="Z500">
        <v>6</v>
      </c>
    </row>
    <row r="501" spans="1:26" x14ac:dyDescent="0.3">
      <c r="A501" t="s">
        <v>1925</v>
      </c>
      <c r="B501" t="s">
        <v>901</v>
      </c>
      <c r="C501">
        <v>2</v>
      </c>
      <c r="D501">
        <v>2</v>
      </c>
      <c r="E501" s="6">
        <v>44798</v>
      </c>
      <c r="F501">
        <v>3328</v>
      </c>
      <c r="G501">
        <v>13</v>
      </c>
      <c r="H501">
        <v>322336177</v>
      </c>
      <c r="I501">
        <v>39</v>
      </c>
      <c r="J501">
        <v>50</v>
      </c>
      <c r="K501">
        <v>57</v>
      </c>
      <c r="L501">
        <v>3</v>
      </c>
      <c r="M501">
        <v>1</v>
      </c>
      <c r="N501">
        <v>93</v>
      </c>
      <c r="O501" t="s">
        <v>26</v>
      </c>
      <c r="P501" t="s">
        <v>39</v>
      </c>
      <c r="Q501" s="3">
        <v>63</v>
      </c>
      <c r="R501" t="s">
        <v>2179</v>
      </c>
      <c r="S501">
        <v>34</v>
      </c>
      <c r="T501">
        <v>86</v>
      </c>
      <c r="U501" t="s">
        <v>2178</v>
      </c>
      <c r="V501">
        <v>26</v>
      </c>
      <c r="W501" t="s">
        <v>617</v>
      </c>
      <c r="X501">
        <v>0</v>
      </c>
      <c r="Y501">
        <v>21</v>
      </c>
      <c r="Z501">
        <v>39</v>
      </c>
    </row>
    <row r="502" spans="1:26" x14ac:dyDescent="0.3">
      <c r="A502" t="s">
        <v>1926</v>
      </c>
      <c r="B502" t="s">
        <v>903</v>
      </c>
      <c r="C502">
        <v>1</v>
      </c>
      <c r="D502">
        <v>1</v>
      </c>
      <c r="E502" s="6">
        <v>44421</v>
      </c>
      <c r="F502">
        <v>7215</v>
      </c>
      <c r="G502">
        <v>0</v>
      </c>
      <c r="H502">
        <v>1007612429</v>
      </c>
      <c r="I502">
        <v>170</v>
      </c>
      <c r="J502">
        <v>12</v>
      </c>
      <c r="K502">
        <v>575</v>
      </c>
      <c r="L502">
        <v>18</v>
      </c>
      <c r="N502">
        <v>122</v>
      </c>
      <c r="O502" t="s">
        <v>100</v>
      </c>
      <c r="P502" t="s">
        <v>27</v>
      </c>
      <c r="Q502" s="3">
        <v>70</v>
      </c>
      <c r="R502" t="s">
        <v>2179</v>
      </c>
      <c r="S502">
        <v>42</v>
      </c>
      <c r="T502">
        <v>54</v>
      </c>
      <c r="U502" t="s">
        <v>2179</v>
      </c>
      <c r="V502">
        <v>30</v>
      </c>
      <c r="W502" t="s">
        <v>617</v>
      </c>
      <c r="X502">
        <v>0</v>
      </c>
      <c r="Y502">
        <v>37</v>
      </c>
      <c r="Z502">
        <v>5</v>
      </c>
    </row>
    <row r="503" spans="1:26" x14ac:dyDescent="0.3">
      <c r="A503" t="s">
        <v>904</v>
      </c>
      <c r="B503" t="s">
        <v>124</v>
      </c>
      <c r="C503">
        <v>1</v>
      </c>
      <c r="D503">
        <v>1</v>
      </c>
      <c r="E503" s="6">
        <v>44568</v>
      </c>
      <c r="F503">
        <v>4440</v>
      </c>
      <c r="G503">
        <v>0</v>
      </c>
      <c r="H503">
        <v>326792833</v>
      </c>
      <c r="I503">
        <v>81</v>
      </c>
      <c r="J503">
        <v>77</v>
      </c>
      <c r="K503">
        <v>133</v>
      </c>
      <c r="L503">
        <v>0</v>
      </c>
      <c r="N503">
        <v>122</v>
      </c>
      <c r="O503" t="s">
        <v>73</v>
      </c>
      <c r="P503" t="s">
        <v>27</v>
      </c>
      <c r="Q503" s="3">
        <v>70</v>
      </c>
      <c r="R503" t="s">
        <v>2179</v>
      </c>
      <c r="S503">
        <v>91</v>
      </c>
      <c r="T503">
        <v>79</v>
      </c>
      <c r="U503" t="s">
        <v>2178</v>
      </c>
      <c r="V503">
        <v>3</v>
      </c>
      <c r="W503" t="s">
        <v>617</v>
      </c>
      <c r="X503">
        <v>0</v>
      </c>
      <c r="Y503">
        <v>7</v>
      </c>
      <c r="Z503">
        <v>10</v>
      </c>
    </row>
    <row r="504" spans="1:26" x14ac:dyDescent="0.3">
      <c r="A504" t="s">
        <v>905</v>
      </c>
      <c r="B504" t="s">
        <v>124</v>
      </c>
      <c r="C504">
        <v>1</v>
      </c>
      <c r="D504">
        <v>1</v>
      </c>
      <c r="E504" s="6">
        <v>44568</v>
      </c>
      <c r="F504">
        <v>2881</v>
      </c>
      <c r="G504">
        <v>6</v>
      </c>
      <c r="H504">
        <v>391251368</v>
      </c>
      <c r="I504">
        <v>13</v>
      </c>
      <c r="J504">
        <v>89</v>
      </c>
      <c r="K504">
        <v>34</v>
      </c>
      <c r="L504">
        <v>0</v>
      </c>
      <c r="M504">
        <v>3</v>
      </c>
      <c r="N504">
        <v>135</v>
      </c>
      <c r="O504" t="s">
        <v>36</v>
      </c>
      <c r="P504" t="s">
        <v>39</v>
      </c>
      <c r="Q504" s="3">
        <v>70</v>
      </c>
      <c r="R504" t="s">
        <v>2179</v>
      </c>
      <c r="S504">
        <v>60</v>
      </c>
      <c r="T504">
        <v>58</v>
      </c>
      <c r="U504" t="s">
        <v>2179</v>
      </c>
      <c r="V504">
        <v>4</v>
      </c>
      <c r="W504" t="s">
        <v>617</v>
      </c>
      <c r="X504">
        <v>0</v>
      </c>
      <c r="Y504">
        <v>16</v>
      </c>
      <c r="Z504">
        <v>3</v>
      </c>
    </row>
    <row r="505" spans="1:26" x14ac:dyDescent="0.3">
      <c r="A505" t="s">
        <v>906</v>
      </c>
      <c r="B505" t="s">
        <v>907</v>
      </c>
      <c r="C505">
        <v>3</v>
      </c>
      <c r="D505">
        <v>3</v>
      </c>
      <c r="E505" s="6">
        <v>44566</v>
      </c>
      <c r="F505">
        <v>2235</v>
      </c>
      <c r="G505">
        <v>0</v>
      </c>
      <c r="H505">
        <v>349585590</v>
      </c>
      <c r="I505">
        <v>65</v>
      </c>
      <c r="J505">
        <v>7</v>
      </c>
      <c r="K505">
        <v>70</v>
      </c>
      <c r="L505">
        <v>16</v>
      </c>
      <c r="M505">
        <v>6</v>
      </c>
      <c r="N505">
        <v>109</v>
      </c>
      <c r="O505" t="s">
        <v>33</v>
      </c>
      <c r="P505" t="s">
        <v>27</v>
      </c>
      <c r="Q505" s="3">
        <v>60</v>
      </c>
      <c r="R505" t="s">
        <v>2179</v>
      </c>
      <c r="S505">
        <v>45</v>
      </c>
      <c r="T505">
        <v>47</v>
      </c>
      <c r="U505" t="s">
        <v>2179</v>
      </c>
      <c r="V505">
        <v>62</v>
      </c>
      <c r="W505" t="s">
        <v>2179</v>
      </c>
      <c r="X505">
        <v>0</v>
      </c>
      <c r="Y505">
        <v>31</v>
      </c>
      <c r="Z505">
        <v>5</v>
      </c>
    </row>
    <row r="506" spans="1:26" x14ac:dyDescent="0.3">
      <c r="A506" t="s">
        <v>1927</v>
      </c>
      <c r="B506" t="s">
        <v>124</v>
      </c>
      <c r="C506">
        <v>1</v>
      </c>
      <c r="D506">
        <v>1</v>
      </c>
      <c r="E506" s="6">
        <v>44568</v>
      </c>
      <c r="F506">
        <v>3711</v>
      </c>
      <c r="G506">
        <v>0</v>
      </c>
      <c r="H506">
        <v>339659802</v>
      </c>
      <c r="I506">
        <v>49</v>
      </c>
      <c r="J506">
        <v>88</v>
      </c>
      <c r="K506">
        <v>62</v>
      </c>
      <c r="L506">
        <v>0</v>
      </c>
      <c r="N506">
        <v>93</v>
      </c>
      <c r="P506" t="s">
        <v>39</v>
      </c>
      <c r="Q506" s="3">
        <v>65</v>
      </c>
      <c r="R506" t="s">
        <v>2179</v>
      </c>
      <c r="S506">
        <v>82</v>
      </c>
      <c r="T506">
        <v>74</v>
      </c>
      <c r="U506" t="s">
        <v>2178</v>
      </c>
      <c r="V506">
        <v>27</v>
      </c>
      <c r="W506" t="s">
        <v>617</v>
      </c>
      <c r="X506">
        <v>0</v>
      </c>
      <c r="Y506">
        <v>32</v>
      </c>
      <c r="Z506">
        <v>5</v>
      </c>
    </row>
    <row r="507" spans="1:26" x14ac:dyDescent="0.3">
      <c r="A507" t="s">
        <v>909</v>
      </c>
      <c r="B507" t="s">
        <v>1928</v>
      </c>
      <c r="C507">
        <v>2</v>
      </c>
      <c r="D507">
        <v>2</v>
      </c>
      <c r="E507" s="6">
        <v>44428</v>
      </c>
      <c r="F507">
        <v>12403</v>
      </c>
      <c r="G507">
        <v>0</v>
      </c>
      <c r="H507">
        <v>674772936</v>
      </c>
      <c r="I507">
        <v>183</v>
      </c>
      <c r="J507">
        <v>63</v>
      </c>
      <c r="K507">
        <v>465</v>
      </c>
      <c r="L507">
        <v>0</v>
      </c>
      <c r="M507">
        <v>11</v>
      </c>
      <c r="N507">
        <v>125</v>
      </c>
      <c r="O507" t="s">
        <v>26</v>
      </c>
      <c r="P507" t="s">
        <v>39</v>
      </c>
      <c r="Q507" s="3">
        <v>85</v>
      </c>
      <c r="R507" t="s">
        <v>2178</v>
      </c>
      <c r="S507">
        <v>64</v>
      </c>
      <c r="T507">
        <v>81</v>
      </c>
      <c r="U507" t="s">
        <v>2178</v>
      </c>
      <c r="V507">
        <v>2</v>
      </c>
      <c r="W507" t="s">
        <v>617</v>
      </c>
      <c r="X507">
        <v>5</v>
      </c>
      <c r="Y507">
        <v>7</v>
      </c>
      <c r="Z507">
        <v>9</v>
      </c>
    </row>
    <row r="508" spans="1:26" x14ac:dyDescent="0.3">
      <c r="A508" t="s">
        <v>1929</v>
      </c>
      <c r="B508" t="s">
        <v>912</v>
      </c>
      <c r="C508">
        <v>7</v>
      </c>
      <c r="D508" t="s">
        <v>1661</v>
      </c>
      <c r="E508" s="6">
        <v>44519</v>
      </c>
      <c r="F508">
        <v>2785</v>
      </c>
      <c r="G508">
        <v>0</v>
      </c>
      <c r="H508">
        <v>432719968</v>
      </c>
      <c r="I508">
        <v>95</v>
      </c>
      <c r="J508">
        <v>89</v>
      </c>
      <c r="K508">
        <v>44</v>
      </c>
      <c r="L508">
        <v>0</v>
      </c>
      <c r="N508">
        <v>206</v>
      </c>
      <c r="P508" t="s">
        <v>39</v>
      </c>
      <c r="Q508" s="3">
        <v>58</v>
      </c>
      <c r="R508" t="s">
        <v>2179</v>
      </c>
      <c r="S508">
        <v>83</v>
      </c>
      <c r="T508">
        <v>45</v>
      </c>
      <c r="U508" t="s">
        <v>2179</v>
      </c>
      <c r="V508">
        <v>36</v>
      </c>
      <c r="W508" t="s">
        <v>2179</v>
      </c>
      <c r="X508">
        <v>0</v>
      </c>
      <c r="Y508">
        <v>11</v>
      </c>
      <c r="Z508">
        <v>8</v>
      </c>
    </row>
    <row r="509" spans="1:26" x14ac:dyDescent="0.3">
      <c r="A509" t="s">
        <v>913</v>
      </c>
      <c r="B509" t="s">
        <v>914</v>
      </c>
      <c r="C509">
        <v>1</v>
      </c>
      <c r="D509">
        <v>1</v>
      </c>
      <c r="E509" s="6">
        <v>44371</v>
      </c>
      <c r="F509">
        <v>14114</v>
      </c>
      <c r="G509">
        <v>17</v>
      </c>
      <c r="H509">
        <v>1309887447</v>
      </c>
      <c r="I509">
        <v>252</v>
      </c>
      <c r="J509">
        <v>109</v>
      </c>
      <c r="K509">
        <v>965</v>
      </c>
      <c r="L509">
        <v>20</v>
      </c>
      <c r="N509">
        <v>130</v>
      </c>
      <c r="O509" t="s">
        <v>73</v>
      </c>
      <c r="P509" t="s">
        <v>27</v>
      </c>
      <c r="Q509" s="3">
        <v>76</v>
      </c>
      <c r="R509" t="s">
        <v>2178</v>
      </c>
      <c r="S509">
        <v>44</v>
      </c>
      <c r="T509">
        <v>77</v>
      </c>
      <c r="U509" t="s">
        <v>2178</v>
      </c>
      <c r="V509">
        <v>1</v>
      </c>
      <c r="W509" t="s">
        <v>617</v>
      </c>
      <c r="X509">
        <v>0</v>
      </c>
      <c r="Y509">
        <v>13</v>
      </c>
      <c r="Z509">
        <v>3</v>
      </c>
    </row>
    <row r="510" spans="1:26" x14ac:dyDescent="0.3">
      <c r="A510" t="s">
        <v>915</v>
      </c>
      <c r="B510" t="s">
        <v>124</v>
      </c>
      <c r="C510">
        <v>1</v>
      </c>
      <c r="D510">
        <v>1</v>
      </c>
      <c r="E510" s="6">
        <v>44568</v>
      </c>
      <c r="F510">
        <v>1915</v>
      </c>
      <c r="G510">
        <v>0</v>
      </c>
      <c r="H510">
        <v>119238316</v>
      </c>
      <c r="I510">
        <v>7</v>
      </c>
      <c r="J510">
        <v>47</v>
      </c>
      <c r="K510">
        <v>15</v>
      </c>
      <c r="L510">
        <v>0</v>
      </c>
      <c r="M510">
        <v>0</v>
      </c>
      <c r="N510">
        <v>121</v>
      </c>
      <c r="O510" t="s">
        <v>73</v>
      </c>
      <c r="P510" t="s">
        <v>39</v>
      </c>
      <c r="Q510" s="3">
        <v>80</v>
      </c>
      <c r="R510" t="s">
        <v>2178</v>
      </c>
      <c r="S510">
        <v>62</v>
      </c>
      <c r="T510">
        <v>51</v>
      </c>
      <c r="U510" t="s">
        <v>2179</v>
      </c>
      <c r="V510">
        <v>2</v>
      </c>
      <c r="W510" t="s">
        <v>617</v>
      </c>
      <c r="X510">
        <v>0</v>
      </c>
      <c r="Y510">
        <v>9</v>
      </c>
      <c r="Z510">
        <v>8</v>
      </c>
    </row>
    <row r="511" spans="1:26" x14ac:dyDescent="0.3">
      <c r="A511" t="s">
        <v>916</v>
      </c>
      <c r="B511" t="s">
        <v>124</v>
      </c>
      <c r="C511">
        <v>1</v>
      </c>
      <c r="D511">
        <v>1</v>
      </c>
      <c r="E511" s="6">
        <v>44568</v>
      </c>
      <c r="F511">
        <v>2297</v>
      </c>
      <c r="G511">
        <v>0</v>
      </c>
      <c r="H511">
        <v>116903579</v>
      </c>
      <c r="I511">
        <v>11</v>
      </c>
      <c r="J511">
        <v>29</v>
      </c>
      <c r="K511">
        <v>14</v>
      </c>
      <c r="L511">
        <v>0</v>
      </c>
      <c r="M511">
        <v>0</v>
      </c>
      <c r="N511">
        <v>123</v>
      </c>
      <c r="O511" t="s">
        <v>53</v>
      </c>
      <c r="P511" t="s">
        <v>39</v>
      </c>
      <c r="Q511" s="3">
        <v>74</v>
      </c>
      <c r="R511" t="s">
        <v>2178</v>
      </c>
      <c r="S511">
        <v>35</v>
      </c>
      <c r="T511">
        <v>73</v>
      </c>
      <c r="U511" t="s">
        <v>2178</v>
      </c>
      <c r="V511">
        <v>0</v>
      </c>
      <c r="W511" t="s">
        <v>617</v>
      </c>
      <c r="X511">
        <v>0</v>
      </c>
      <c r="Y511">
        <v>21</v>
      </c>
      <c r="Z511">
        <v>5</v>
      </c>
    </row>
    <row r="512" spans="1:26" x14ac:dyDescent="0.3">
      <c r="A512" t="s">
        <v>917</v>
      </c>
      <c r="B512" t="s">
        <v>918</v>
      </c>
      <c r="C512">
        <v>1</v>
      </c>
      <c r="D512">
        <v>1</v>
      </c>
      <c r="E512" s="6">
        <v>42909</v>
      </c>
      <c r="F512">
        <v>4375</v>
      </c>
      <c r="G512">
        <v>0</v>
      </c>
      <c r="H512">
        <v>888046992</v>
      </c>
      <c r="I512">
        <v>24</v>
      </c>
      <c r="J512">
        <v>0</v>
      </c>
      <c r="K512">
        <v>396</v>
      </c>
      <c r="L512">
        <v>0</v>
      </c>
      <c r="M512">
        <v>0</v>
      </c>
      <c r="N512">
        <v>122</v>
      </c>
      <c r="O512" t="s">
        <v>26</v>
      </c>
      <c r="P512" t="s">
        <v>39</v>
      </c>
      <c r="Q512" s="3">
        <v>67</v>
      </c>
      <c r="R512" t="s">
        <v>2179</v>
      </c>
      <c r="S512">
        <v>50</v>
      </c>
      <c r="T512">
        <v>67</v>
      </c>
      <c r="U512" t="s">
        <v>2179</v>
      </c>
      <c r="V512">
        <v>15</v>
      </c>
      <c r="W512" t="s">
        <v>617</v>
      </c>
      <c r="X512">
        <v>0</v>
      </c>
      <c r="Y512">
        <v>30</v>
      </c>
      <c r="Z512">
        <v>4</v>
      </c>
    </row>
    <row r="513" spans="1:26" x14ac:dyDescent="0.3">
      <c r="A513" t="s">
        <v>919</v>
      </c>
      <c r="B513" t="s">
        <v>124</v>
      </c>
      <c r="C513">
        <v>1</v>
      </c>
      <c r="D513">
        <v>1</v>
      </c>
      <c r="E513" s="6">
        <v>44568</v>
      </c>
      <c r="F513">
        <v>2800</v>
      </c>
      <c r="G513">
        <v>0</v>
      </c>
      <c r="H513">
        <v>200660871</v>
      </c>
      <c r="I513">
        <v>18</v>
      </c>
      <c r="J513">
        <v>77</v>
      </c>
      <c r="K513">
        <v>61</v>
      </c>
      <c r="L513">
        <v>0</v>
      </c>
      <c r="M513">
        <v>1</v>
      </c>
      <c r="N513">
        <v>143</v>
      </c>
      <c r="P513" t="s">
        <v>27</v>
      </c>
      <c r="Q513" s="3">
        <v>53</v>
      </c>
      <c r="R513" t="s">
        <v>2179</v>
      </c>
      <c r="S513">
        <v>50</v>
      </c>
      <c r="T513">
        <v>79</v>
      </c>
      <c r="U513" t="s">
        <v>2178</v>
      </c>
      <c r="V513">
        <v>0</v>
      </c>
      <c r="W513" t="s">
        <v>617</v>
      </c>
      <c r="X513">
        <v>0</v>
      </c>
      <c r="Y513">
        <v>8</v>
      </c>
      <c r="Z513">
        <v>3</v>
      </c>
    </row>
    <row r="514" spans="1:26" x14ac:dyDescent="0.3">
      <c r="A514" t="s">
        <v>920</v>
      </c>
      <c r="B514" t="s">
        <v>124</v>
      </c>
      <c r="C514">
        <v>1</v>
      </c>
      <c r="D514">
        <v>1</v>
      </c>
      <c r="E514" s="6">
        <v>44414</v>
      </c>
      <c r="F514">
        <v>2597</v>
      </c>
      <c r="G514">
        <v>0</v>
      </c>
      <c r="H514">
        <v>130655803</v>
      </c>
      <c r="I514">
        <v>17</v>
      </c>
      <c r="J514">
        <v>80</v>
      </c>
      <c r="K514">
        <v>38</v>
      </c>
      <c r="L514">
        <v>0</v>
      </c>
      <c r="M514">
        <v>0</v>
      </c>
      <c r="N514">
        <v>121</v>
      </c>
      <c r="O514" t="s">
        <v>131</v>
      </c>
      <c r="P514" t="s">
        <v>39</v>
      </c>
      <c r="Q514" s="3">
        <v>70</v>
      </c>
      <c r="R514" t="s">
        <v>2179</v>
      </c>
      <c r="S514">
        <v>35</v>
      </c>
      <c r="T514">
        <v>77</v>
      </c>
      <c r="U514" t="s">
        <v>2178</v>
      </c>
      <c r="V514">
        <v>1</v>
      </c>
      <c r="W514" t="s">
        <v>617</v>
      </c>
      <c r="X514">
        <v>0</v>
      </c>
      <c r="Y514">
        <v>26</v>
      </c>
      <c r="Z514">
        <v>4</v>
      </c>
    </row>
    <row r="515" spans="1:26" x14ac:dyDescent="0.3">
      <c r="A515" t="s">
        <v>1930</v>
      </c>
      <c r="B515" t="s">
        <v>32</v>
      </c>
      <c r="C515">
        <v>1</v>
      </c>
      <c r="D515">
        <v>1</v>
      </c>
      <c r="E515" s="6">
        <v>44330</v>
      </c>
      <c r="F515">
        <v>15563</v>
      </c>
      <c r="G515">
        <v>6</v>
      </c>
      <c r="H515">
        <v>1887039593</v>
      </c>
      <c r="I515">
        <v>259</v>
      </c>
      <c r="J515">
        <v>55</v>
      </c>
      <c r="K515">
        <v>461</v>
      </c>
      <c r="L515">
        <v>1</v>
      </c>
      <c r="N515">
        <v>166</v>
      </c>
      <c r="O515" t="s">
        <v>53</v>
      </c>
      <c r="P515" t="s">
        <v>39</v>
      </c>
      <c r="Q515" s="3">
        <v>56</v>
      </c>
      <c r="R515" t="s">
        <v>2179</v>
      </c>
      <c r="S515">
        <v>68</v>
      </c>
      <c r="T515">
        <v>66</v>
      </c>
      <c r="U515" t="s">
        <v>2179</v>
      </c>
      <c r="V515">
        <v>28</v>
      </c>
      <c r="W515" t="s">
        <v>617</v>
      </c>
      <c r="X515">
        <v>0</v>
      </c>
      <c r="Y515">
        <v>11</v>
      </c>
      <c r="Z515">
        <v>18</v>
      </c>
    </row>
    <row r="516" spans="1:26" x14ac:dyDescent="0.3">
      <c r="A516" t="s">
        <v>1931</v>
      </c>
      <c r="B516" t="s">
        <v>923</v>
      </c>
      <c r="C516">
        <v>3</v>
      </c>
      <c r="D516">
        <v>3</v>
      </c>
      <c r="E516" s="6">
        <v>44568</v>
      </c>
      <c r="F516">
        <v>1420</v>
      </c>
      <c r="G516">
        <v>0</v>
      </c>
      <c r="H516">
        <v>88103848</v>
      </c>
      <c r="I516">
        <v>7</v>
      </c>
      <c r="J516">
        <v>18</v>
      </c>
      <c r="K516">
        <v>7</v>
      </c>
      <c r="L516">
        <v>0</v>
      </c>
      <c r="M516">
        <v>0</v>
      </c>
      <c r="N516">
        <v>135</v>
      </c>
      <c r="O516" t="s">
        <v>30</v>
      </c>
      <c r="P516" t="s">
        <v>27</v>
      </c>
      <c r="Q516" s="3">
        <v>41</v>
      </c>
      <c r="R516" t="s">
        <v>2179</v>
      </c>
      <c r="S516">
        <v>27</v>
      </c>
      <c r="T516">
        <v>64</v>
      </c>
      <c r="U516" t="s">
        <v>2179</v>
      </c>
      <c r="V516">
        <v>36</v>
      </c>
      <c r="W516" t="s">
        <v>2179</v>
      </c>
      <c r="X516">
        <v>0</v>
      </c>
      <c r="Y516">
        <v>60</v>
      </c>
      <c r="Z516">
        <v>3</v>
      </c>
    </row>
    <row r="517" spans="1:26" x14ac:dyDescent="0.3">
      <c r="A517" t="s">
        <v>924</v>
      </c>
      <c r="B517" t="s">
        <v>124</v>
      </c>
      <c r="C517">
        <v>1</v>
      </c>
      <c r="D517">
        <v>1</v>
      </c>
      <c r="E517" s="6">
        <v>44568</v>
      </c>
      <c r="F517">
        <v>1292</v>
      </c>
      <c r="G517">
        <v>0</v>
      </c>
      <c r="H517">
        <v>101114984</v>
      </c>
      <c r="I517">
        <v>3</v>
      </c>
      <c r="J517">
        <v>18</v>
      </c>
      <c r="K517">
        <v>14</v>
      </c>
      <c r="L517">
        <v>0</v>
      </c>
      <c r="M517">
        <v>0</v>
      </c>
      <c r="N517">
        <v>87</v>
      </c>
      <c r="O517" t="s">
        <v>100</v>
      </c>
      <c r="P517" t="s">
        <v>39</v>
      </c>
      <c r="Q517" s="3">
        <v>49</v>
      </c>
      <c r="R517" t="s">
        <v>2179</v>
      </c>
      <c r="S517">
        <v>49</v>
      </c>
      <c r="T517">
        <v>59</v>
      </c>
      <c r="U517" t="s">
        <v>2179</v>
      </c>
      <c r="V517">
        <v>44</v>
      </c>
      <c r="W517" t="s">
        <v>2179</v>
      </c>
      <c r="X517">
        <v>0</v>
      </c>
      <c r="Y517">
        <v>35</v>
      </c>
      <c r="Z517">
        <v>21</v>
      </c>
    </row>
    <row r="518" spans="1:26" x14ac:dyDescent="0.3">
      <c r="A518" t="s">
        <v>1932</v>
      </c>
      <c r="B518" t="s">
        <v>1933</v>
      </c>
      <c r="C518">
        <v>2</v>
      </c>
      <c r="D518">
        <v>2</v>
      </c>
      <c r="E518" s="6">
        <v>44295</v>
      </c>
      <c r="F518">
        <v>15867</v>
      </c>
      <c r="G518">
        <v>0</v>
      </c>
      <c r="H518">
        <v>1575467011</v>
      </c>
      <c r="I518">
        <v>382</v>
      </c>
      <c r="J518">
        <v>65</v>
      </c>
      <c r="K518">
        <v>497</v>
      </c>
      <c r="L518">
        <v>0</v>
      </c>
      <c r="M518">
        <v>12</v>
      </c>
      <c r="N518">
        <v>111</v>
      </c>
      <c r="O518" t="s">
        <v>64</v>
      </c>
      <c r="P518" t="s">
        <v>27</v>
      </c>
      <c r="Q518" s="3">
        <v>77</v>
      </c>
      <c r="R518" t="s">
        <v>2178</v>
      </c>
      <c r="S518">
        <v>74</v>
      </c>
      <c r="T518">
        <v>66</v>
      </c>
      <c r="U518" t="s">
        <v>2179</v>
      </c>
      <c r="V518">
        <v>30</v>
      </c>
      <c r="W518" t="s">
        <v>617</v>
      </c>
      <c r="X518">
        <v>0</v>
      </c>
      <c r="Y518">
        <v>13</v>
      </c>
      <c r="Z518">
        <v>3</v>
      </c>
    </row>
    <row r="519" spans="1:26" x14ac:dyDescent="0.3">
      <c r="A519" t="s">
        <v>1934</v>
      </c>
      <c r="B519" t="s">
        <v>928</v>
      </c>
      <c r="C519">
        <v>2</v>
      </c>
      <c r="D519">
        <v>2</v>
      </c>
      <c r="E519" s="6">
        <v>44568</v>
      </c>
      <c r="F519">
        <v>1178</v>
      </c>
      <c r="G519">
        <v>0</v>
      </c>
      <c r="H519">
        <v>91656026</v>
      </c>
      <c r="I519">
        <v>9</v>
      </c>
      <c r="J519">
        <v>10</v>
      </c>
      <c r="K519">
        <v>9</v>
      </c>
      <c r="L519">
        <v>0</v>
      </c>
      <c r="M519">
        <v>0</v>
      </c>
      <c r="N519">
        <v>110</v>
      </c>
      <c r="O519" t="s">
        <v>50</v>
      </c>
      <c r="P519" t="s">
        <v>27</v>
      </c>
      <c r="Q519" s="3">
        <v>75</v>
      </c>
      <c r="R519" t="s">
        <v>2178</v>
      </c>
      <c r="S519">
        <v>85</v>
      </c>
      <c r="T519">
        <v>84</v>
      </c>
      <c r="U519" t="s">
        <v>2178</v>
      </c>
      <c r="V519">
        <v>10</v>
      </c>
      <c r="W519" t="s">
        <v>617</v>
      </c>
      <c r="X519">
        <v>0</v>
      </c>
      <c r="Y519">
        <v>31</v>
      </c>
      <c r="Z519">
        <v>19</v>
      </c>
    </row>
    <row r="520" spans="1:26" x14ac:dyDescent="0.3">
      <c r="A520" t="s">
        <v>929</v>
      </c>
      <c r="B520" t="s">
        <v>794</v>
      </c>
      <c r="C520">
        <v>1</v>
      </c>
      <c r="D520">
        <v>1</v>
      </c>
      <c r="E520" s="6">
        <v>44358</v>
      </c>
      <c r="F520">
        <v>6672</v>
      </c>
      <c r="G520">
        <v>0</v>
      </c>
      <c r="H520">
        <v>1042568408</v>
      </c>
      <c r="I520">
        <v>125</v>
      </c>
      <c r="J520">
        <v>36</v>
      </c>
      <c r="K520">
        <v>150</v>
      </c>
      <c r="L520">
        <v>0</v>
      </c>
      <c r="N520">
        <v>130</v>
      </c>
      <c r="O520" t="s">
        <v>30</v>
      </c>
      <c r="P520" t="s">
        <v>27</v>
      </c>
      <c r="Q520" s="3">
        <v>66</v>
      </c>
      <c r="R520" t="s">
        <v>2179</v>
      </c>
      <c r="S520">
        <v>19</v>
      </c>
      <c r="T520">
        <v>61</v>
      </c>
      <c r="U520" t="s">
        <v>2179</v>
      </c>
      <c r="V520">
        <v>30</v>
      </c>
      <c r="W520" t="s">
        <v>617</v>
      </c>
      <c r="X520">
        <v>0</v>
      </c>
      <c r="Y520">
        <v>9</v>
      </c>
      <c r="Z520">
        <v>7</v>
      </c>
    </row>
    <row r="521" spans="1:26" x14ac:dyDescent="0.3">
      <c r="A521" t="s">
        <v>1935</v>
      </c>
      <c r="B521" t="s">
        <v>714</v>
      </c>
      <c r="C521">
        <v>1</v>
      </c>
      <c r="D521">
        <v>1</v>
      </c>
      <c r="E521" s="6">
        <v>44092</v>
      </c>
      <c r="F521">
        <v>12329</v>
      </c>
      <c r="G521">
        <v>0</v>
      </c>
      <c r="H521">
        <v>1735441776</v>
      </c>
      <c r="I521">
        <v>275</v>
      </c>
      <c r="J521">
        <v>19</v>
      </c>
      <c r="K521">
        <v>738</v>
      </c>
      <c r="L521">
        <v>0</v>
      </c>
      <c r="N521">
        <v>179</v>
      </c>
      <c r="O521" t="s">
        <v>64</v>
      </c>
      <c r="P521" t="s">
        <v>39</v>
      </c>
      <c r="Q521" s="3">
        <v>61</v>
      </c>
      <c r="R521" t="s">
        <v>2179</v>
      </c>
      <c r="S521">
        <v>76</v>
      </c>
      <c r="T521">
        <v>51</v>
      </c>
      <c r="U521" t="s">
        <v>2179</v>
      </c>
      <c r="V521">
        <v>30</v>
      </c>
      <c r="W521" t="s">
        <v>617</v>
      </c>
      <c r="X521">
        <v>0</v>
      </c>
      <c r="Y521">
        <v>38</v>
      </c>
      <c r="Z521">
        <v>15</v>
      </c>
    </row>
    <row r="522" spans="1:26" x14ac:dyDescent="0.3">
      <c r="A522" t="s">
        <v>1936</v>
      </c>
      <c r="B522" t="s">
        <v>932</v>
      </c>
      <c r="C522">
        <v>1</v>
      </c>
      <c r="D522">
        <v>1</v>
      </c>
      <c r="E522" s="6">
        <v>43672</v>
      </c>
      <c r="F522">
        <v>5669</v>
      </c>
      <c r="G522">
        <v>2</v>
      </c>
      <c r="H522">
        <v>726837877</v>
      </c>
      <c r="I522">
        <v>74</v>
      </c>
      <c r="J522">
        <v>0</v>
      </c>
      <c r="K522">
        <v>262</v>
      </c>
      <c r="L522">
        <v>14</v>
      </c>
      <c r="N522">
        <v>93</v>
      </c>
      <c r="O522" t="s">
        <v>33</v>
      </c>
      <c r="P522" t="s">
        <v>39</v>
      </c>
      <c r="Q522" s="3">
        <v>74</v>
      </c>
      <c r="R522" t="s">
        <v>2178</v>
      </c>
      <c r="S522">
        <v>53</v>
      </c>
      <c r="T522">
        <v>73</v>
      </c>
      <c r="U522" t="s">
        <v>2178</v>
      </c>
      <c r="V522">
        <v>61</v>
      </c>
      <c r="W522" t="s">
        <v>2179</v>
      </c>
      <c r="X522">
        <v>0</v>
      </c>
      <c r="Y522">
        <v>13</v>
      </c>
      <c r="Z522">
        <v>4</v>
      </c>
    </row>
    <row r="523" spans="1:26" x14ac:dyDescent="0.3">
      <c r="A523" t="s">
        <v>1937</v>
      </c>
      <c r="B523" t="s">
        <v>124</v>
      </c>
      <c r="C523">
        <v>1</v>
      </c>
      <c r="D523">
        <v>1</v>
      </c>
      <c r="E523" s="6">
        <v>44568</v>
      </c>
      <c r="F523">
        <v>811</v>
      </c>
      <c r="G523">
        <v>0</v>
      </c>
      <c r="H523">
        <v>53933526</v>
      </c>
      <c r="I523">
        <v>1</v>
      </c>
      <c r="J523">
        <v>8</v>
      </c>
      <c r="K523">
        <v>6</v>
      </c>
      <c r="L523">
        <v>0</v>
      </c>
      <c r="M523">
        <v>0</v>
      </c>
      <c r="N523">
        <v>78</v>
      </c>
      <c r="O523" t="s">
        <v>36</v>
      </c>
      <c r="P523" t="s">
        <v>39</v>
      </c>
      <c r="Q523" s="3">
        <v>27</v>
      </c>
      <c r="R523" t="s">
        <v>617</v>
      </c>
      <c r="S523">
        <v>10</v>
      </c>
      <c r="T523">
        <v>49</v>
      </c>
      <c r="U523" t="s">
        <v>2179</v>
      </c>
      <c r="V523">
        <v>62</v>
      </c>
      <c r="W523" t="s">
        <v>2179</v>
      </c>
      <c r="X523">
        <v>0</v>
      </c>
      <c r="Y523">
        <v>49</v>
      </c>
      <c r="Z523">
        <v>5</v>
      </c>
    </row>
    <row r="524" spans="1:26" x14ac:dyDescent="0.3">
      <c r="A524" t="s">
        <v>934</v>
      </c>
      <c r="B524" t="s">
        <v>935</v>
      </c>
      <c r="C524">
        <v>1</v>
      </c>
      <c r="D524">
        <v>1</v>
      </c>
      <c r="E524" s="6">
        <v>44519</v>
      </c>
      <c r="F524">
        <v>1756</v>
      </c>
      <c r="G524">
        <v>0</v>
      </c>
      <c r="H524">
        <v>267758538</v>
      </c>
      <c r="I524">
        <v>38</v>
      </c>
      <c r="J524">
        <v>48</v>
      </c>
      <c r="K524">
        <v>20</v>
      </c>
      <c r="L524">
        <v>0</v>
      </c>
      <c r="M524">
        <v>0</v>
      </c>
      <c r="N524">
        <v>180</v>
      </c>
      <c r="O524" t="s">
        <v>50</v>
      </c>
      <c r="P524" t="s">
        <v>27</v>
      </c>
      <c r="Q524" s="3">
        <v>65</v>
      </c>
      <c r="R524" t="s">
        <v>2179</v>
      </c>
      <c r="S524">
        <v>37</v>
      </c>
      <c r="T524">
        <v>58</v>
      </c>
      <c r="U524" t="s">
        <v>2179</v>
      </c>
      <c r="V524">
        <v>2</v>
      </c>
      <c r="W524" t="s">
        <v>617</v>
      </c>
      <c r="X524">
        <v>0</v>
      </c>
      <c r="Y524">
        <v>4</v>
      </c>
      <c r="Z524">
        <v>31</v>
      </c>
    </row>
    <row r="525" spans="1:26" x14ac:dyDescent="0.3">
      <c r="A525" t="s">
        <v>936</v>
      </c>
      <c r="B525" t="s">
        <v>124</v>
      </c>
      <c r="C525">
        <v>1</v>
      </c>
      <c r="D525">
        <v>1</v>
      </c>
      <c r="E525" s="6">
        <v>44568</v>
      </c>
      <c r="F525">
        <v>1014</v>
      </c>
      <c r="G525">
        <v>0</v>
      </c>
      <c r="H525">
        <v>74601456</v>
      </c>
      <c r="I525">
        <v>1</v>
      </c>
      <c r="J525">
        <v>17</v>
      </c>
      <c r="K525">
        <v>11</v>
      </c>
      <c r="L525">
        <v>0</v>
      </c>
      <c r="M525">
        <v>0</v>
      </c>
      <c r="N525">
        <v>86</v>
      </c>
      <c r="O525" t="s">
        <v>36</v>
      </c>
      <c r="P525" t="s">
        <v>39</v>
      </c>
      <c r="Q525" s="3">
        <v>28</v>
      </c>
      <c r="R525" t="s">
        <v>617</v>
      </c>
      <c r="S525">
        <v>13</v>
      </c>
      <c r="T525">
        <v>41</v>
      </c>
      <c r="U525" t="s">
        <v>2179</v>
      </c>
      <c r="V525">
        <v>50</v>
      </c>
      <c r="W525" t="s">
        <v>2179</v>
      </c>
      <c r="X525">
        <v>0</v>
      </c>
      <c r="Y525">
        <v>19</v>
      </c>
      <c r="Z525">
        <v>3</v>
      </c>
    </row>
    <row r="526" spans="1:26" x14ac:dyDescent="0.3">
      <c r="A526" t="s">
        <v>1938</v>
      </c>
      <c r="B526" t="s">
        <v>714</v>
      </c>
      <c r="C526">
        <v>1</v>
      </c>
      <c r="D526">
        <v>1</v>
      </c>
      <c r="E526" s="6">
        <v>44456</v>
      </c>
      <c r="F526">
        <v>7963</v>
      </c>
      <c r="G526">
        <v>0</v>
      </c>
      <c r="H526">
        <v>920797189</v>
      </c>
      <c r="I526">
        <v>173</v>
      </c>
      <c r="J526">
        <v>7</v>
      </c>
      <c r="K526">
        <v>298</v>
      </c>
      <c r="L526">
        <v>0</v>
      </c>
      <c r="M526">
        <v>4</v>
      </c>
      <c r="N526">
        <v>88</v>
      </c>
      <c r="O526" t="s">
        <v>30</v>
      </c>
      <c r="P526" t="s">
        <v>39</v>
      </c>
      <c r="Q526" s="3">
        <v>74</v>
      </c>
      <c r="R526" t="s">
        <v>2178</v>
      </c>
      <c r="S526">
        <v>55</v>
      </c>
      <c r="T526">
        <v>85</v>
      </c>
      <c r="U526" t="s">
        <v>2178</v>
      </c>
      <c r="V526">
        <v>1</v>
      </c>
      <c r="W526" t="s">
        <v>617</v>
      </c>
      <c r="X526">
        <v>0</v>
      </c>
      <c r="Y526">
        <v>5</v>
      </c>
      <c r="Z526">
        <v>22</v>
      </c>
    </row>
    <row r="527" spans="1:26" x14ac:dyDescent="0.3">
      <c r="A527" t="s">
        <v>1939</v>
      </c>
      <c r="B527" t="s">
        <v>939</v>
      </c>
      <c r="C527">
        <v>2</v>
      </c>
      <c r="D527">
        <v>2</v>
      </c>
      <c r="E527" s="6">
        <v>44505</v>
      </c>
      <c r="F527">
        <v>4771</v>
      </c>
      <c r="G527">
        <v>0</v>
      </c>
      <c r="H527">
        <v>539595276</v>
      </c>
      <c r="I527">
        <v>68</v>
      </c>
      <c r="J527">
        <v>18</v>
      </c>
      <c r="K527">
        <v>75</v>
      </c>
      <c r="L527">
        <v>0</v>
      </c>
      <c r="M527">
        <v>1</v>
      </c>
      <c r="N527">
        <v>97</v>
      </c>
      <c r="O527" t="s">
        <v>30</v>
      </c>
      <c r="P527" t="s">
        <v>27</v>
      </c>
      <c r="Q527" s="3">
        <v>68</v>
      </c>
      <c r="R527" t="s">
        <v>2179</v>
      </c>
      <c r="S527">
        <v>72</v>
      </c>
      <c r="T527">
        <v>78</v>
      </c>
      <c r="U527" t="s">
        <v>2178</v>
      </c>
      <c r="V527">
        <v>4</v>
      </c>
      <c r="W527" t="s">
        <v>617</v>
      </c>
      <c r="X527">
        <v>0</v>
      </c>
      <c r="Y527">
        <v>7</v>
      </c>
      <c r="Z527">
        <v>5</v>
      </c>
    </row>
    <row r="528" spans="1:26" x14ac:dyDescent="0.3">
      <c r="A528" t="s">
        <v>940</v>
      </c>
      <c r="B528" t="s">
        <v>1940</v>
      </c>
      <c r="C528">
        <v>1</v>
      </c>
      <c r="D528">
        <v>1</v>
      </c>
      <c r="E528" s="6">
        <v>43077</v>
      </c>
      <c r="F528">
        <v>8559</v>
      </c>
      <c r="G528">
        <v>0</v>
      </c>
      <c r="H528">
        <v>1367810478</v>
      </c>
      <c r="I528">
        <v>183</v>
      </c>
      <c r="J528">
        <v>64</v>
      </c>
      <c r="K528">
        <v>964</v>
      </c>
      <c r="L528">
        <v>9</v>
      </c>
      <c r="M528">
        <v>75</v>
      </c>
      <c r="N528">
        <v>134</v>
      </c>
      <c r="O528" t="s">
        <v>26</v>
      </c>
      <c r="P528" t="s">
        <v>39</v>
      </c>
      <c r="Q528" s="3">
        <v>71</v>
      </c>
      <c r="R528" t="s">
        <v>2178</v>
      </c>
      <c r="S528">
        <v>59</v>
      </c>
      <c r="T528">
        <v>80</v>
      </c>
      <c r="U528" t="s">
        <v>2178</v>
      </c>
      <c r="V528">
        <v>13</v>
      </c>
      <c r="W528" t="s">
        <v>617</v>
      </c>
      <c r="X528">
        <v>0</v>
      </c>
      <c r="Y528">
        <v>36</v>
      </c>
      <c r="Z528">
        <v>5</v>
      </c>
    </row>
    <row r="529" spans="1:26" x14ac:dyDescent="0.3">
      <c r="A529" t="s">
        <v>942</v>
      </c>
      <c r="B529" t="s">
        <v>1941</v>
      </c>
      <c r="C529">
        <v>2</v>
      </c>
      <c r="D529">
        <v>2</v>
      </c>
      <c r="E529" s="6">
        <v>44095</v>
      </c>
      <c r="F529">
        <v>3221</v>
      </c>
      <c r="G529">
        <v>2</v>
      </c>
      <c r="H529">
        <v>578207856</v>
      </c>
      <c r="I529">
        <v>67</v>
      </c>
      <c r="J529">
        <v>13</v>
      </c>
      <c r="K529">
        <v>139</v>
      </c>
      <c r="L529">
        <v>0</v>
      </c>
      <c r="M529">
        <v>40</v>
      </c>
      <c r="N529">
        <v>116</v>
      </c>
      <c r="O529" t="s">
        <v>50</v>
      </c>
      <c r="P529" t="s">
        <v>27</v>
      </c>
      <c r="Q529" s="3">
        <v>75</v>
      </c>
      <c r="R529" t="s">
        <v>2178</v>
      </c>
      <c r="S529">
        <v>36</v>
      </c>
      <c r="T529">
        <v>76</v>
      </c>
      <c r="U529" t="s">
        <v>2178</v>
      </c>
      <c r="V529">
        <v>12</v>
      </c>
      <c r="W529" t="s">
        <v>617</v>
      </c>
      <c r="X529">
        <v>0</v>
      </c>
      <c r="Y529">
        <v>10</v>
      </c>
      <c r="Z529">
        <v>10</v>
      </c>
    </row>
    <row r="530" spans="1:26" x14ac:dyDescent="0.3">
      <c r="A530" t="s">
        <v>1942</v>
      </c>
      <c r="B530" t="s">
        <v>945</v>
      </c>
      <c r="C530">
        <v>3</v>
      </c>
      <c r="D530">
        <v>3</v>
      </c>
      <c r="E530" s="6">
        <v>44474</v>
      </c>
      <c r="F530">
        <v>3423</v>
      </c>
      <c r="G530">
        <v>26</v>
      </c>
      <c r="H530">
        <v>775542072</v>
      </c>
      <c r="I530">
        <v>61</v>
      </c>
      <c r="J530">
        <v>65</v>
      </c>
      <c r="K530">
        <v>53</v>
      </c>
      <c r="L530">
        <v>6</v>
      </c>
      <c r="M530">
        <v>0</v>
      </c>
      <c r="N530">
        <v>170</v>
      </c>
      <c r="O530" t="s">
        <v>100</v>
      </c>
      <c r="P530" t="s">
        <v>39</v>
      </c>
      <c r="Q530" s="3">
        <v>64</v>
      </c>
      <c r="R530" t="s">
        <v>2179</v>
      </c>
      <c r="S530">
        <v>14</v>
      </c>
      <c r="T530">
        <v>70</v>
      </c>
      <c r="U530" t="s">
        <v>2179</v>
      </c>
      <c r="V530">
        <v>9</v>
      </c>
      <c r="W530" t="s">
        <v>617</v>
      </c>
      <c r="X530">
        <v>0</v>
      </c>
      <c r="Y530">
        <v>9</v>
      </c>
      <c r="Z530">
        <v>8</v>
      </c>
    </row>
    <row r="531" spans="1:26" x14ac:dyDescent="0.3">
      <c r="A531" t="s">
        <v>1943</v>
      </c>
      <c r="B531" t="s">
        <v>947</v>
      </c>
      <c r="C531">
        <v>1</v>
      </c>
      <c r="D531">
        <v>1</v>
      </c>
      <c r="E531" s="6">
        <v>44449</v>
      </c>
      <c r="F531">
        <v>2566</v>
      </c>
      <c r="G531">
        <v>13</v>
      </c>
      <c r="H531">
        <v>863625566</v>
      </c>
      <c r="I531">
        <v>44</v>
      </c>
      <c r="J531">
        <v>109</v>
      </c>
      <c r="K531">
        <v>131</v>
      </c>
      <c r="L531">
        <v>0</v>
      </c>
      <c r="N531">
        <v>140</v>
      </c>
      <c r="O531" t="s">
        <v>30</v>
      </c>
      <c r="P531" t="s">
        <v>39</v>
      </c>
      <c r="Q531" s="3">
        <v>83</v>
      </c>
      <c r="R531" t="s">
        <v>2178</v>
      </c>
      <c r="S531">
        <v>40</v>
      </c>
      <c r="T531">
        <v>55</v>
      </c>
      <c r="U531" t="s">
        <v>2179</v>
      </c>
      <c r="V531">
        <v>16</v>
      </c>
      <c r="W531" t="s">
        <v>617</v>
      </c>
      <c r="X531">
        <v>0</v>
      </c>
      <c r="Y531">
        <v>14</v>
      </c>
      <c r="Z531">
        <v>23</v>
      </c>
    </row>
    <row r="532" spans="1:26" x14ac:dyDescent="0.3">
      <c r="A532" t="s">
        <v>948</v>
      </c>
      <c r="B532" t="s">
        <v>1944</v>
      </c>
      <c r="C532">
        <v>2</v>
      </c>
      <c r="D532">
        <v>2</v>
      </c>
      <c r="E532" s="6">
        <v>44504</v>
      </c>
      <c r="F532">
        <v>9151</v>
      </c>
      <c r="G532">
        <v>6</v>
      </c>
      <c r="H532">
        <v>656013912</v>
      </c>
      <c r="I532">
        <v>240</v>
      </c>
      <c r="J532">
        <v>107</v>
      </c>
      <c r="K532">
        <v>268</v>
      </c>
      <c r="L532">
        <v>0</v>
      </c>
      <c r="M532">
        <v>5</v>
      </c>
      <c r="N532">
        <v>118</v>
      </c>
      <c r="O532" t="s">
        <v>73</v>
      </c>
      <c r="P532" t="s">
        <v>39</v>
      </c>
      <c r="Q532" s="3">
        <v>75</v>
      </c>
      <c r="R532" t="s">
        <v>2178</v>
      </c>
      <c r="S532">
        <v>46</v>
      </c>
      <c r="T532">
        <v>76</v>
      </c>
      <c r="U532" t="s">
        <v>2178</v>
      </c>
      <c r="V532">
        <v>3</v>
      </c>
      <c r="W532" t="s">
        <v>617</v>
      </c>
      <c r="X532">
        <v>0</v>
      </c>
      <c r="Y532">
        <v>9</v>
      </c>
      <c r="Z532">
        <v>4</v>
      </c>
    </row>
    <row r="533" spans="1:26" x14ac:dyDescent="0.3">
      <c r="A533" t="s">
        <v>950</v>
      </c>
      <c r="B533" t="s">
        <v>68</v>
      </c>
      <c r="C533">
        <v>1</v>
      </c>
      <c r="D533">
        <v>1</v>
      </c>
      <c r="E533" s="6">
        <v>44407</v>
      </c>
      <c r="F533">
        <v>8476</v>
      </c>
      <c r="G533">
        <v>0</v>
      </c>
      <c r="H533">
        <v>1056760045</v>
      </c>
      <c r="I533">
        <v>138</v>
      </c>
      <c r="J533">
        <v>133</v>
      </c>
      <c r="K533">
        <v>283</v>
      </c>
      <c r="L533">
        <v>0</v>
      </c>
      <c r="N533">
        <v>65</v>
      </c>
      <c r="P533" t="s">
        <v>27</v>
      </c>
      <c r="Q533" s="3">
        <v>31</v>
      </c>
      <c r="R533" t="s">
        <v>617</v>
      </c>
      <c r="S533">
        <v>31</v>
      </c>
      <c r="T533">
        <v>24</v>
      </c>
      <c r="U533" t="s">
        <v>617</v>
      </c>
      <c r="V533">
        <v>76</v>
      </c>
      <c r="W533" t="s">
        <v>2178</v>
      </c>
      <c r="X533">
        <v>0</v>
      </c>
      <c r="Y533">
        <v>14</v>
      </c>
      <c r="Z533">
        <v>4</v>
      </c>
    </row>
    <row r="534" spans="1:26" x14ac:dyDescent="0.3">
      <c r="A534" t="s">
        <v>1945</v>
      </c>
      <c r="B534" t="s">
        <v>952</v>
      </c>
      <c r="C534">
        <v>2</v>
      </c>
      <c r="D534">
        <v>2</v>
      </c>
      <c r="E534" s="6">
        <v>44491</v>
      </c>
      <c r="F534">
        <v>7495</v>
      </c>
      <c r="G534">
        <v>17</v>
      </c>
      <c r="H534">
        <v>611994237</v>
      </c>
      <c r="I534">
        <v>114</v>
      </c>
      <c r="J534">
        <v>172</v>
      </c>
      <c r="K534">
        <v>284</v>
      </c>
      <c r="L534">
        <v>2</v>
      </c>
      <c r="N534">
        <v>120</v>
      </c>
      <c r="P534" t="s">
        <v>39</v>
      </c>
      <c r="Q534" s="3">
        <v>56</v>
      </c>
      <c r="R534" t="s">
        <v>2179</v>
      </c>
      <c r="S534">
        <v>16</v>
      </c>
      <c r="T534">
        <v>67</v>
      </c>
      <c r="U534" t="s">
        <v>2179</v>
      </c>
      <c r="V534">
        <v>0</v>
      </c>
      <c r="W534" t="s">
        <v>617</v>
      </c>
      <c r="X534">
        <v>0</v>
      </c>
      <c r="Y534">
        <v>11</v>
      </c>
      <c r="Z534">
        <v>4</v>
      </c>
    </row>
    <row r="535" spans="1:26" x14ac:dyDescent="0.3">
      <c r="A535" t="s">
        <v>1946</v>
      </c>
      <c r="B535" t="s">
        <v>954</v>
      </c>
      <c r="C535">
        <v>2</v>
      </c>
      <c r="D535">
        <v>2</v>
      </c>
      <c r="E535" s="6">
        <v>44337</v>
      </c>
      <c r="F535">
        <v>5257</v>
      </c>
      <c r="G535">
        <v>6</v>
      </c>
      <c r="H535">
        <v>1230855859</v>
      </c>
      <c r="I535">
        <v>85</v>
      </c>
      <c r="J535">
        <v>43</v>
      </c>
      <c r="K535">
        <v>134</v>
      </c>
      <c r="L535">
        <v>0</v>
      </c>
      <c r="N535">
        <v>176</v>
      </c>
      <c r="O535" t="s">
        <v>215</v>
      </c>
      <c r="P535" t="s">
        <v>27</v>
      </c>
      <c r="Q535" s="3">
        <v>29</v>
      </c>
      <c r="R535" t="s">
        <v>617</v>
      </c>
      <c r="S535">
        <v>12</v>
      </c>
      <c r="T535">
        <v>33</v>
      </c>
      <c r="U535" t="s">
        <v>617</v>
      </c>
      <c r="V535">
        <v>68</v>
      </c>
      <c r="W535" t="s">
        <v>2179</v>
      </c>
      <c r="X535">
        <v>0</v>
      </c>
      <c r="Y535">
        <v>12</v>
      </c>
      <c r="Z535">
        <v>5</v>
      </c>
    </row>
    <row r="536" spans="1:26" x14ac:dyDescent="0.3">
      <c r="A536" t="s">
        <v>955</v>
      </c>
      <c r="B536" t="s">
        <v>1947</v>
      </c>
      <c r="C536">
        <v>1</v>
      </c>
      <c r="D536">
        <v>1</v>
      </c>
      <c r="E536" s="6">
        <v>44449</v>
      </c>
      <c r="F536">
        <v>1795</v>
      </c>
      <c r="G536">
        <v>0</v>
      </c>
      <c r="H536">
        <v>582981380</v>
      </c>
      <c r="I536">
        <v>34</v>
      </c>
      <c r="J536">
        <v>23</v>
      </c>
      <c r="K536">
        <v>118</v>
      </c>
      <c r="L536">
        <v>0</v>
      </c>
      <c r="N536">
        <v>180</v>
      </c>
      <c r="O536" t="s">
        <v>64</v>
      </c>
      <c r="P536" t="s">
        <v>39</v>
      </c>
      <c r="Q536" s="3">
        <v>59</v>
      </c>
      <c r="R536" t="s">
        <v>2179</v>
      </c>
      <c r="S536">
        <v>69</v>
      </c>
      <c r="T536">
        <v>61</v>
      </c>
      <c r="U536" t="s">
        <v>2179</v>
      </c>
      <c r="V536">
        <v>84</v>
      </c>
      <c r="W536" t="s">
        <v>2178</v>
      </c>
      <c r="X536">
        <v>0</v>
      </c>
      <c r="Y536">
        <v>46</v>
      </c>
      <c r="Z536">
        <v>36</v>
      </c>
    </row>
    <row r="537" spans="1:26" x14ac:dyDescent="0.3">
      <c r="A537" t="s">
        <v>1948</v>
      </c>
      <c r="B537" t="s">
        <v>32</v>
      </c>
      <c r="C537">
        <v>1</v>
      </c>
      <c r="D537">
        <v>1</v>
      </c>
      <c r="E537" s="6">
        <v>44204</v>
      </c>
      <c r="F537">
        <v>12685</v>
      </c>
      <c r="G537">
        <v>3</v>
      </c>
      <c r="H537">
        <v>1858144199</v>
      </c>
      <c r="I537">
        <v>185</v>
      </c>
      <c r="J537">
        <v>61</v>
      </c>
      <c r="K537">
        <v>485</v>
      </c>
      <c r="L537">
        <v>0</v>
      </c>
      <c r="N537">
        <v>144</v>
      </c>
      <c r="O537" t="s">
        <v>131</v>
      </c>
      <c r="P537" t="s">
        <v>27</v>
      </c>
      <c r="Q537" s="3">
        <v>59</v>
      </c>
      <c r="R537" t="s">
        <v>2179</v>
      </c>
      <c r="S537">
        <v>21</v>
      </c>
      <c r="T537">
        <v>43</v>
      </c>
      <c r="U537" t="s">
        <v>2179</v>
      </c>
      <c r="V537">
        <v>76</v>
      </c>
      <c r="W537" t="s">
        <v>2178</v>
      </c>
      <c r="X537">
        <v>0</v>
      </c>
      <c r="Y537">
        <v>10</v>
      </c>
      <c r="Z537">
        <v>7</v>
      </c>
    </row>
    <row r="538" spans="1:26" x14ac:dyDescent="0.3">
      <c r="A538" t="s">
        <v>1949</v>
      </c>
      <c r="B538" t="s">
        <v>1950</v>
      </c>
      <c r="C538">
        <v>3</v>
      </c>
      <c r="D538">
        <v>3</v>
      </c>
      <c r="E538" s="6">
        <v>44530</v>
      </c>
      <c r="F538">
        <v>648</v>
      </c>
      <c r="G538">
        <v>1</v>
      </c>
      <c r="H538">
        <v>240684449</v>
      </c>
      <c r="I538">
        <v>14</v>
      </c>
      <c r="J538">
        <v>3</v>
      </c>
      <c r="K538">
        <v>81</v>
      </c>
      <c r="L538">
        <v>0</v>
      </c>
      <c r="M538">
        <v>0</v>
      </c>
      <c r="N538">
        <v>133</v>
      </c>
      <c r="O538" t="s">
        <v>53</v>
      </c>
      <c r="P538" t="s">
        <v>39</v>
      </c>
      <c r="Q538" s="3">
        <v>82</v>
      </c>
      <c r="R538" t="s">
        <v>2178</v>
      </c>
      <c r="S538">
        <v>52</v>
      </c>
      <c r="T538">
        <v>61</v>
      </c>
      <c r="U538" t="s">
        <v>2179</v>
      </c>
      <c r="V538">
        <v>38</v>
      </c>
      <c r="W538" t="s">
        <v>2179</v>
      </c>
      <c r="X538">
        <v>0</v>
      </c>
      <c r="Y538">
        <v>14</v>
      </c>
      <c r="Z538">
        <v>27</v>
      </c>
    </row>
    <row r="539" spans="1:26" x14ac:dyDescent="0.3">
      <c r="A539" t="s">
        <v>1951</v>
      </c>
      <c r="B539" t="s">
        <v>35</v>
      </c>
      <c r="C539">
        <v>1</v>
      </c>
      <c r="D539">
        <v>1</v>
      </c>
      <c r="E539" s="6">
        <v>44512</v>
      </c>
      <c r="F539">
        <v>4635</v>
      </c>
      <c r="G539">
        <v>5</v>
      </c>
      <c r="H539">
        <v>583687007</v>
      </c>
      <c r="I539">
        <v>50</v>
      </c>
      <c r="J539">
        <v>49</v>
      </c>
      <c r="K539">
        <v>30</v>
      </c>
      <c r="L539">
        <v>1</v>
      </c>
      <c r="M539">
        <v>2</v>
      </c>
      <c r="N539">
        <v>93</v>
      </c>
      <c r="P539" t="s">
        <v>27</v>
      </c>
      <c r="Q539" s="3">
        <v>63</v>
      </c>
      <c r="R539" t="s">
        <v>2179</v>
      </c>
      <c r="S539">
        <v>21</v>
      </c>
      <c r="T539">
        <v>52</v>
      </c>
      <c r="U539" t="s">
        <v>2179</v>
      </c>
      <c r="V539">
        <v>28</v>
      </c>
      <c r="W539" t="s">
        <v>617</v>
      </c>
      <c r="X539">
        <v>0</v>
      </c>
      <c r="Y539">
        <v>9</v>
      </c>
      <c r="Z539">
        <v>3</v>
      </c>
    </row>
    <row r="540" spans="1:26" x14ac:dyDescent="0.3">
      <c r="A540" t="s">
        <v>1952</v>
      </c>
      <c r="B540" t="s">
        <v>124</v>
      </c>
      <c r="C540">
        <v>1</v>
      </c>
      <c r="D540">
        <v>1</v>
      </c>
      <c r="E540" s="6">
        <v>44568</v>
      </c>
      <c r="F540">
        <v>1184</v>
      </c>
      <c r="G540">
        <v>0</v>
      </c>
      <c r="H540">
        <v>63803529</v>
      </c>
      <c r="I540">
        <v>1</v>
      </c>
      <c r="J540">
        <v>5</v>
      </c>
      <c r="K540">
        <v>6</v>
      </c>
      <c r="L540">
        <v>0</v>
      </c>
      <c r="M540">
        <v>0</v>
      </c>
      <c r="N540">
        <v>122</v>
      </c>
      <c r="O540" t="s">
        <v>131</v>
      </c>
      <c r="P540" t="s">
        <v>27</v>
      </c>
      <c r="Q540" s="3">
        <v>77</v>
      </c>
      <c r="R540" t="s">
        <v>2178</v>
      </c>
      <c r="S540">
        <v>25</v>
      </c>
      <c r="T540">
        <v>62</v>
      </c>
      <c r="U540" t="s">
        <v>2179</v>
      </c>
      <c r="V540">
        <v>34</v>
      </c>
      <c r="W540" t="s">
        <v>617</v>
      </c>
      <c r="X540">
        <v>0</v>
      </c>
      <c r="Y540">
        <v>23</v>
      </c>
      <c r="Z540">
        <v>3</v>
      </c>
    </row>
    <row r="541" spans="1:26" x14ac:dyDescent="0.3">
      <c r="A541" t="s">
        <v>962</v>
      </c>
      <c r="B541" t="s">
        <v>238</v>
      </c>
      <c r="C541">
        <v>1</v>
      </c>
      <c r="D541">
        <v>1</v>
      </c>
      <c r="E541" s="6">
        <v>44519</v>
      </c>
      <c r="F541">
        <v>4431</v>
      </c>
      <c r="G541">
        <v>0</v>
      </c>
      <c r="H541">
        <v>466214729</v>
      </c>
      <c r="I541">
        <v>105</v>
      </c>
      <c r="J541">
        <v>7</v>
      </c>
      <c r="K541">
        <v>199</v>
      </c>
      <c r="L541">
        <v>0</v>
      </c>
      <c r="M541">
        <v>0</v>
      </c>
      <c r="N541">
        <v>88</v>
      </c>
      <c r="O541" t="s">
        <v>30</v>
      </c>
      <c r="P541" t="s">
        <v>27</v>
      </c>
      <c r="Q541" s="3">
        <v>53</v>
      </c>
      <c r="R541" t="s">
        <v>2179</v>
      </c>
      <c r="S541">
        <v>55</v>
      </c>
      <c r="T541">
        <v>73</v>
      </c>
      <c r="U541" t="s">
        <v>2178</v>
      </c>
      <c r="V541">
        <v>9</v>
      </c>
      <c r="W541" t="s">
        <v>617</v>
      </c>
      <c r="X541">
        <v>0</v>
      </c>
      <c r="Y541">
        <v>3</v>
      </c>
      <c r="Z541">
        <v>5</v>
      </c>
    </row>
    <row r="542" spans="1:26" x14ac:dyDescent="0.3">
      <c r="A542" t="s">
        <v>1953</v>
      </c>
      <c r="B542" t="s">
        <v>1954</v>
      </c>
      <c r="C542">
        <v>4</v>
      </c>
      <c r="D542" t="s">
        <v>1661</v>
      </c>
      <c r="E542" s="6">
        <v>44566</v>
      </c>
      <c r="F542">
        <v>759</v>
      </c>
      <c r="G542">
        <v>3</v>
      </c>
      <c r="H542">
        <v>236940480</v>
      </c>
      <c r="I542">
        <v>32</v>
      </c>
      <c r="J542">
        <v>0</v>
      </c>
      <c r="K542">
        <v>12</v>
      </c>
      <c r="L542">
        <v>0</v>
      </c>
      <c r="M542">
        <v>0</v>
      </c>
      <c r="N542">
        <v>170</v>
      </c>
      <c r="O542" t="s">
        <v>33</v>
      </c>
      <c r="P542" t="s">
        <v>39</v>
      </c>
      <c r="Q542" s="3">
        <v>70</v>
      </c>
      <c r="R542" t="s">
        <v>2179</v>
      </c>
      <c r="S542">
        <v>61</v>
      </c>
      <c r="T542">
        <v>44</v>
      </c>
      <c r="U542" t="s">
        <v>2179</v>
      </c>
      <c r="V542">
        <v>40</v>
      </c>
      <c r="W542" t="s">
        <v>2179</v>
      </c>
      <c r="X542">
        <v>0</v>
      </c>
      <c r="Y542">
        <v>37</v>
      </c>
      <c r="Z542">
        <v>4</v>
      </c>
    </row>
    <row r="543" spans="1:26" x14ac:dyDescent="0.3">
      <c r="A543" t="s">
        <v>965</v>
      </c>
      <c r="B543" t="s">
        <v>124</v>
      </c>
      <c r="C543">
        <v>1</v>
      </c>
      <c r="D543">
        <v>1</v>
      </c>
      <c r="E543" s="6">
        <v>44568</v>
      </c>
      <c r="F543">
        <v>733</v>
      </c>
      <c r="G543">
        <v>0</v>
      </c>
      <c r="H543">
        <v>41924466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94</v>
      </c>
      <c r="O543" t="s">
        <v>33</v>
      </c>
      <c r="P543" t="s">
        <v>39</v>
      </c>
      <c r="Q543" s="3">
        <v>46</v>
      </c>
      <c r="R543" t="s">
        <v>2179</v>
      </c>
      <c r="S543">
        <v>55</v>
      </c>
      <c r="T543">
        <v>50</v>
      </c>
      <c r="U543" t="s">
        <v>2179</v>
      </c>
      <c r="V543">
        <v>71</v>
      </c>
      <c r="W543" t="s">
        <v>2178</v>
      </c>
      <c r="X543">
        <v>0</v>
      </c>
      <c r="Y543">
        <v>10</v>
      </c>
      <c r="Z543">
        <v>11</v>
      </c>
    </row>
    <row r="544" spans="1:26" x14ac:dyDescent="0.3">
      <c r="A544" t="s">
        <v>1955</v>
      </c>
      <c r="B544" t="s">
        <v>967</v>
      </c>
      <c r="C544">
        <v>1</v>
      </c>
      <c r="D544">
        <v>1</v>
      </c>
      <c r="E544" s="6">
        <v>44518</v>
      </c>
      <c r="F544">
        <v>2795</v>
      </c>
      <c r="G544">
        <v>0</v>
      </c>
      <c r="H544">
        <v>225259194</v>
      </c>
      <c r="I544">
        <v>45</v>
      </c>
      <c r="J544">
        <v>0</v>
      </c>
      <c r="K544">
        <v>107</v>
      </c>
      <c r="L544">
        <v>0</v>
      </c>
      <c r="M544">
        <v>0</v>
      </c>
      <c r="N544">
        <v>170</v>
      </c>
      <c r="O544" t="s">
        <v>131</v>
      </c>
      <c r="P544" t="s">
        <v>27</v>
      </c>
      <c r="Q544" s="3">
        <v>65</v>
      </c>
      <c r="R544" t="s">
        <v>2179</v>
      </c>
      <c r="S544">
        <v>46</v>
      </c>
      <c r="T544">
        <v>47</v>
      </c>
      <c r="U544" t="s">
        <v>2179</v>
      </c>
      <c r="V544">
        <v>12</v>
      </c>
      <c r="W544" t="s">
        <v>617</v>
      </c>
      <c r="X544">
        <v>0</v>
      </c>
      <c r="Y544">
        <v>13</v>
      </c>
      <c r="Z544">
        <v>16</v>
      </c>
    </row>
    <row r="545" spans="1:26" x14ac:dyDescent="0.3">
      <c r="A545" t="s">
        <v>968</v>
      </c>
      <c r="B545" t="s">
        <v>1956</v>
      </c>
      <c r="C545">
        <v>3</v>
      </c>
      <c r="D545">
        <v>3</v>
      </c>
      <c r="E545" s="6">
        <v>44496</v>
      </c>
      <c r="F545">
        <v>2780</v>
      </c>
      <c r="G545">
        <v>2</v>
      </c>
      <c r="H545">
        <v>393230256</v>
      </c>
      <c r="I545">
        <v>54</v>
      </c>
      <c r="J545">
        <v>21</v>
      </c>
      <c r="K545">
        <v>57</v>
      </c>
      <c r="L545">
        <v>1</v>
      </c>
      <c r="M545">
        <v>0</v>
      </c>
      <c r="N545">
        <v>90</v>
      </c>
      <c r="O545" t="s">
        <v>100</v>
      </c>
      <c r="P545" t="s">
        <v>39</v>
      </c>
      <c r="Q545" s="3">
        <v>79</v>
      </c>
      <c r="R545" t="s">
        <v>2178</v>
      </c>
      <c r="S545">
        <v>79</v>
      </c>
      <c r="T545">
        <v>70</v>
      </c>
      <c r="U545" t="s">
        <v>2179</v>
      </c>
      <c r="V545">
        <v>57</v>
      </c>
      <c r="W545" t="s">
        <v>2179</v>
      </c>
      <c r="X545">
        <v>0</v>
      </c>
      <c r="Y545">
        <v>66</v>
      </c>
      <c r="Z545">
        <v>8</v>
      </c>
    </row>
    <row r="546" spans="1:26" x14ac:dyDescent="0.3">
      <c r="A546" t="s">
        <v>1957</v>
      </c>
      <c r="B546" t="s">
        <v>971</v>
      </c>
      <c r="C546">
        <v>1</v>
      </c>
      <c r="D546">
        <v>1</v>
      </c>
      <c r="E546" s="6">
        <v>44531</v>
      </c>
      <c r="F546">
        <v>1950</v>
      </c>
      <c r="G546">
        <v>0</v>
      </c>
      <c r="H546">
        <v>287201015</v>
      </c>
      <c r="I546">
        <v>56</v>
      </c>
      <c r="J546">
        <v>8</v>
      </c>
      <c r="K546">
        <v>104</v>
      </c>
      <c r="L546">
        <v>0</v>
      </c>
      <c r="M546">
        <v>10</v>
      </c>
      <c r="N546">
        <v>78</v>
      </c>
      <c r="O546" t="s">
        <v>73</v>
      </c>
      <c r="P546" t="s">
        <v>27</v>
      </c>
      <c r="Q546" s="3">
        <v>40</v>
      </c>
      <c r="R546" t="s">
        <v>2179</v>
      </c>
      <c r="S546">
        <v>7</v>
      </c>
      <c r="T546">
        <v>29</v>
      </c>
      <c r="U546" t="s">
        <v>617</v>
      </c>
      <c r="V546">
        <v>62</v>
      </c>
      <c r="W546" t="s">
        <v>2179</v>
      </c>
      <c r="X546">
        <v>0</v>
      </c>
      <c r="Y546">
        <v>9</v>
      </c>
      <c r="Z546">
        <v>3</v>
      </c>
    </row>
    <row r="547" spans="1:26" x14ac:dyDescent="0.3">
      <c r="A547" t="s">
        <v>972</v>
      </c>
      <c r="B547" t="s">
        <v>172</v>
      </c>
      <c r="C547">
        <v>1</v>
      </c>
      <c r="D547">
        <v>1</v>
      </c>
      <c r="E547" s="6">
        <v>43168</v>
      </c>
      <c r="F547">
        <v>3947</v>
      </c>
      <c r="G547">
        <v>12</v>
      </c>
      <c r="H547">
        <v>599770206</v>
      </c>
      <c r="I547">
        <v>33</v>
      </c>
      <c r="J547">
        <v>102</v>
      </c>
      <c r="K547">
        <v>93</v>
      </c>
      <c r="L547">
        <v>0</v>
      </c>
      <c r="M547">
        <v>30</v>
      </c>
      <c r="N547">
        <v>94</v>
      </c>
      <c r="O547" t="s">
        <v>50</v>
      </c>
      <c r="P547" t="s">
        <v>27</v>
      </c>
      <c r="Q547" s="3">
        <v>57</v>
      </c>
      <c r="R547" t="s">
        <v>2179</v>
      </c>
      <c r="S547">
        <v>36</v>
      </c>
      <c r="T547">
        <v>58</v>
      </c>
      <c r="U547" t="s">
        <v>2179</v>
      </c>
      <c r="V547">
        <v>5</v>
      </c>
      <c r="W547" t="s">
        <v>617</v>
      </c>
      <c r="X547">
        <v>0</v>
      </c>
      <c r="Y547">
        <v>15</v>
      </c>
      <c r="Z547">
        <v>3</v>
      </c>
    </row>
    <row r="548" spans="1:26" x14ac:dyDescent="0.3">
      <c r="A548" t="s">
        <v>973</v>
      </c>
      <c r="B548" t="s">
        <v>974</v>
      </c>
      <c r="C548">
        <v>1</v>
      </c>
      <c r="D548">
        <v>1</v>
      </c>
      <c r="E548" s="6">
        <v>44499</v>
      </c>
      <c r="F548">
        <v>2551</v>
      </c>
      <c r="G548">
        <v>0</v>
      </c>
      <c r="H548">
        <v>342779426</v>
      </c>
      <c r="I548">
        <v>52</v>
      </c>
      <c r="J548">
        <v>15</v>
      </c>
      <c r="K548">
        <v>35</v>
      </c>
      <c r="L548">
        <v>0</v>
      </c>
      <c r="M548">
        <v>1</v>
      </c>
      <c r="N548">
        <v>73</v>
      </c>
      <c r="O548" t="s">
        <v>50</v>
      </c>
      <c r="P548" t="s">
        <v>27</v>
      </c>
      <c r="Q548" s="3">
        <v>83</v>
      </c>
      <c r="R548" t="s">
        <v>2178</v>
      </c>
      <c r="S548">
        <v>11</v>
      </c>
      <c r="T548">
        <v>41</v>
      </c>
      <c r="U548" t="s">
        <v>2179</v>
      </c>
      <c r="V548">
        <v>0</v>
      </c>
      <c r="W548" t="s">
        <v>617</v>
      </c>
      <c r="X548">
        <v>0</v>
      </c>
      <c r="Y548">
        <v>36</v>
      </c>
      <c r="Z548">
        <v>14</v>
      </c>
    </row>
    <row r="549" spans="1:26" x14ac:dyDescent="0.3">
      <c r="A549" t="s">
        <v>975</v>
      </c>
      <c r="B549" t="s">
        <v>976</v>
      </c>
      <c r="C549">
        <v>2</v>
      </c>
      <c r="D549">
        <v>2</v>
      </c>
      <c r="E549" s="6">
        <v>44411</v>
      </c>
      <c r="F549">
        <v>5375</v>
      </c>
      <c r="G549">
        <v>10</v>
      </c>
      <c r="H549">
        <v>673801126</v>
      </c>
      <c r="I549">
        <v>138</v>
      </c>
      <c r="J549">
        <v>24</v>
      </c>
      <c r="K549">
        <v>133</v>
      </c>
      <c r="L549">
        <v>0</v>
      </c>
      <c r="M549">
        <v>1</v>
      </c>
      <c r="N549">
        <v>176</v>
      </c>
      <c r="O549" t="s">
        <v>30</v>
      </c>
      <c r="P549" t="s">
        <v>27</v>
      </c>
      <c r="Q549" s="3">
        <v>73</v>
      </c>
      <c r="R549" t="s">
        <v>2178</v>
      </c>
      <c r="S549">
        <v>79</v>
      </c>
      <c r="T549">
        <v>86</v>
      </c>
      <c r="U549" t="s">
        <v>2178</v>
      </c>
      <c r="V549">
        <v>42</v>
      </c>
      <c r="W549" t="s">
        <v>2179</v>
      </c>
      <c r="X549">
        <v>0</v>
      </c>
      <c r="Y549">
        <v>7</v>
      </c>
      <c r="Z549">
        <v>18</v>
      </c>
    </row>
    <row r="550" spans="1:26" x14ac:dyDescent="0.3">
      <c r="A550" t="s">
        <v>977</v>
      </c>
      <c r="B550" t="s">
        <v>978</v>
      </c>
      <c r="C550">
        <v>1</v>
      </c>
      <c r="D550">
        <v>1</v>
      </c>
      <c r="E550" s="6">
        <v>44137</v>
      </c>
      <c r="F550">
        <v>11975</v>
      </c>
      <c r="G550">
        <v>8</v>
      </c>
      <c r="H550">
        <v>1168642797</v>
      </c>
      <c r="I550">
        <v>188</v>
      </c>
      <c r="J550">
        <v>75</v>
      </c>
      <c r="K550">
        <v>268</v>
      </c>
      <c r="L550">
        <v>6</v>
      </c>
      <c r="M550">
        <v>16</v>
      </c>
      <c r="N550">
        <v>128</v>
      </c>
      <c r="O550" t="s">
        <v>215</v>
      </c>
      <c r="P550" t="s">
        <v>39</v>
      </c>
      <c r="Q550" s="3">
        <v>81</v>
      </c>
      <c r="R550" t="s">
        <v>2178</v>
      </c>
      <c r="S550">
        <v>57</v>
      </c>
      <c r="T550">
        <v>63</v>
      </c>
      <c r="U550" t="s">
        <v>2179</v>
      </c>
      <c r="V550">
        <v>40</v>
      </c>
      <c r="W550" t="s">
        <v>2179</v>
      </c>
      <c r="X550">
        <v>1</v>
      </c>
      <c r="Y550">
        <v>10</v>
      </c>
      <c r="Z550">
        <v>4</v>
      </c>
    </row>
    <row r="551" spans="1:26" x14ac:dyDescent="0.3">
      <c r="A551" t="s">
        <v>979</v>
      </c>
      <c r="B551" t="s">
        <v>1958</v>
      </c>
      <c r="C551">
        <v>3</v>
      </c>
      <c r="D551">
        <v>3</v>
      </c>
      <c r="E551" s="6">
        <v>43707</v>
      </c>
      <c r="F551">
        <v>2696</v>
      </c>
      <c r="G551">
        <v>0</v>
      </c>
      <c r="H551">
        <v>540539717</v>
      </c>
      <c r="I551">
        <v>42</v>
      </c>
      <c r="J551">
        <v>2</v>
      </c>
      <c r="K551">
        <v>57</v>
      </c>
      <c r="L551">
        <v>0</v>
      </c>
      <c r="N551">
        <v>120</v>
      </c>
      <c r="O551" t="s">
        <v>64</v>
      </c>
      <c r="P551" t="s">
        <v>27</v>
      </c>
      <c r="Q551" s="3">
        <v>58</v>
      </c>
      <c r="R551" t="s">
        <v>2179</v>
      </c>
      <c r="S551">
        <v>44</v>
      </c>
      <c r="T551">
        <v>60</v>
      </c>
      <c r="U551" t="s">
        <v>2179</v>
      </c>
      <c r="V551">
        <v>44</v>
      </c>
      <c r="W551" t="s">
        <v>2179</v>
      </c>
      <c r="X551">
        <v>9</v>
      </c>
      <c r="Y551">
        <v>5</v>
      </c>
      <c r="Z551">
        <v>6</v>
      </c>
    </row>
    <row r="552" spans="1:26" x14ac:dyDescent="0.3">
      <c r="A552" t="s">
        <v>981</v>
      </c>
      <c r="B552" t="s">
        <v>982</v>
      </c>
      <c r="C552">
        <v>3</v>
      </c>
      <c r="D552">
        <v>3</v>
      </c>
      <c r="E552" s="6">
        <v>44505</v>
      </c>
      <c r="F552">
        <v>4963</v>
      </c>
      <c r="G552">
        <v>0</v>
      </c>
      <c r="H552">
        <v>383550148</v>
      </c>
      <c r="I552">
        <v>63</v>
      </c>
      <c r="J552">
        <v>40</v>
      </c>
      <c r="K552">
        <v>76</v>
      </c>
      <c r="L552">
        <v>0</v>
      </c>
      <c r="M552">
        <v>0</v>
      </c>
      <c r="N552">
        <v>82</v>
      </c>
      <c r="O552" t="s">
        <v>50</v>
      </c>
      <c r="P552" t="s">
        <v>27</v>
      </c>
      <c r="Q552" s="3">
        <v>63</v>
      </c>
      <c r="R552" t="s">
        <v>2179</v>
      </c>
      <c r="S552">
        <v>85</v>
      </c>
      <c r="T552">
        <v>62</v>
      </c>
      <c r="U552" t="s">
        <v>2179</v>
      </c>
      <c r="V552">
        <v>6</v>
      </c>
      <c r="W552" t="s">
        <v>617</v>
      </c>
      <c r="X552">
        <v>0</v>
      </c>
      <c r="Y552">
        <v>35</v>
      </c>
      <c r="Z552">
        <v>4</v>
      </c>
    </row>
    <row r="553" spans="1:26" x14ac:dyDescent="0.3">
      <c r="A553" t="s">
        <v>983</v>
      </c>
      <c r="B553" t="s">
        <v>1959</v>
      </c>
      <c r="C553">
        <v>3</v>
      </c>
      <c r="D553">
        <v>3</v>
      </c>
      <c r="E553" s="6">
        <v>43903</v>
      </c>
      <c r="F553">
        <v>6734</v>
      </c>
      <c r="G553">
        <v>0</v>
      </c>
      <c r="H553">
        <v>530511203</v>
      </c>
      <c r="I553">
        <v>47</v>
      </c>
      <c r="J553">
        <v>14</v>
      </c>
      <c r="K553">
        <v>90</v>
      </c>
      <c r="L553">
        <v>0</v>
      </c>
      <c r="M553">
        <v>1</v>
      </c>
      <c r="N553">
        <v>95</v>
      </c>
      <c r="O553" t="s">
        <v>50</v>
      </c>
      <c r="P553" t="s">
        <v>27</v>
      </c>
      <c r="Q553" s="3">
        <v>77</v>
      </c>
      <c r="R553" t="s">
        <v>2178</v>
      </c>
      <c r="S553">
        <v>40</v>
      </c>
      <c r="T553">
        <v>47</v>
      </c>
      <c r="U553" t="s">
        <v>2179</v>
      </c>
      <c r="V553">
        <v>2</v>
      </c>
      <c r="W553" t="s">
        <v>617</v>
      </c>
      <c r="X553">
        <v>0</v>
      </c>
      <c r="Y553">
        <v>9</v>
      </c>
      <c r="Z553">
        <v>3</v>
      </c>
    </row>
    <row r="554" spans="1:26" x14ac:dyDescent="0.3">
      <c r="A554" t="s">
        <v>1960</v>
      </c>
      <c r="B554" t="s">
        <v>124</v>
      </c>
      <c r="C554">
        <v>1</v>
      </c>
      <c r="D554">
        <v>1</v>
      </c>
      <c r="E554" s="6">
        <v>44568</v>
      </c>
      <c r="F554">
        <v>715</v>
      </c>
      <c r="G554">
        <v>0</v>
      </c>
      <c r="H554">
        <v>37307967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118</v>
      </c>
      <c r="P554" t="s">
        <v>27</v>
      </c>
      <c r="Q554" s="3">
        <v>44</v>
      </c>
      <c r="R554" t="s">
        <v>2179</v>
      </c>
      <c r="S554">
        <v>52</v>
      </c>
      <c r="T554">
        <v>94</v>
      </c>
      <c r="U554" t="s">
        <v>2178</v>
      </c>
      <c r="V554">
        <v>11</v>
      </c>
      <c r="W554" t="s">
        <v>617</v>
      </c>
      <c r="X554">
        <v>0</v>
      </c>
      <c r="Y554">
        <v>4</v>
      </c>
      <c r="Z554">
        <v>29</v>
      </c>
    </row>
    <row r="555" spans="1:26" x14ac:dyDescent="0.3">
      <c r="A555" t="s">
        <v>986</v>
      </c>
      <c r="B555" t="s">
        <v>987</v>
      </c>
      <c r="C555">
        <v>1</v>
      </c>
      <c r="D555">
        <v>1</v>
      </c>
      <c r="E555" s="6">
        <v>44491</v>
      </c>
      <c r="F555">
        <v>3047</v>
      </c>
      <c r="G555">
        <v>9</v>
      </c>
      <c r="H555">
        <v>510876816</v>
      </c>
      <c r="I555">
        <v>77</v>
      </c>
      <c r="J555">
        <v>31</v>
      </c>
      <c r="K555">
        <v>85</v>
      </c>
      <c r="L555">
        <v>5</v>
      </c>
      <c r="M555">
        <v>28</v>
      </c>
      <c r="N555">
        <v>123</v>
      </c>
      <c r="O555" t="s">
        <v>26</v>
      </c>
      <c r="P555" t="s">
        <v>39</v>
      </c>
      <c r="Q555" s="3">
        <v>75</v>
      </c>
      <c r="R555" t="s">
        <v>2178</v>
      </c>
      <c r="S555">
        <v>93</v>
      </c>
      <c r="T555">
        <v>86</v>
      </c>
      <c r="U555" t="s">
        <v>2178</v>
      </c>
      <c r="V555">
        <v>8</v>
      </c>
      <c r="W555" t="s">
        <v>617</v>
      </c>
      <c r="X555">
        <v>0</v>
      </c>
      <c r="Y555">
        <v>14</v>
      </c>
      <c r="Z555">
        <v>3</v>
      </c>
    </row>
    <row r="556" spans="1:26" x14ac:dyDescent="0.3">
      <c r="A556" t="s">
        <v>1961</v>
      </c>
      <c r="B556" t="s">
        <v>989</v>
      </c>
      <c r="C556">
        <v>3</v>
      </c>
      <c r="D556">
        <v>3</v>
      </c>
      <c r="E556" s="6">
        <v>44274</v>
      </c>
      <c r="F556">
        <v>14140</v>
      </c>
      <c r="G556">
        <v>0</v>
      </c>
      <c r="H556">
        <v>1445941661</v>
      </c>
      <c r="I556">
        <v>231</v>
      </c>
      <c r="J556">
        <v>52</v>
      </c>
      <c r="K556">
        <v>612</v>
      </c>
      <c r="L556">
        <v>6</v>
      </c>
      <c r="N556">
        <v>90</v>
      </c>
      <c r="P556" t="s">
        <v>27</v>
      </c>
      <c r="Q556" s="3">
        <v>63</v>
      </c>
      <c r="R556" t="s">
        <v>2179</v>
      </c>
      <c r="S556">
        <v>49</v>
      </c>
      <c r="T556">
        <v>68</v>
      </c>
      <c r="U556" t="s">
        <v>2179</v>
      </c>
      <c r="V556">
        <v>38</v>
      </c>
      <c r="W556" t="s">
        <v>2179</v>
      </c>
      <c r="X556">
        <v>0</v>
      </c>
      <c r="Y556">
        <v>42</v>
      </c>
      <c r="Z556">
        <v>18</v>
      </c>
    </row>
    <row r="557" spans="1:26" x14ac:dyDescent="0.3">
      <c r="A557" t="s">
        <v>990</v>
      </c>
      <c r="B557" t="s">
        <v>885</v>
      </c>
      <c r="C557">
        <v>2</v>
      </c>
      <c r="D557">
        <v>2</v>
      </c>
      <c r="E557" s="6">
        <v>44134</v>
      </c>
      <c r="F557">
        <v>11215</v>
      </c>
      <c r="G557">
        <v>21</v>
      </c>
      <c r="H557">
        <v>1763363713</v>
      </c>
      <c r="I557">
        <v>189</v>
      </c>
      <c r="J557">
        <v>166</v>
      </c>
      <c r="K557">
        <v>525</v>
      </c>
      <c r="L557">
        <v>9</v>
      </c>
      <c r="M557">
        <v>25</v>
      </c>
      <c r="N557">
        <v>110</v>
      </c>
      <c r="O557" t="s">
        <v>100</v>
      </c>
      <c r="P557" t="s">
        <v>39</v>
      </c>
      <c r="Q557" s="3">
        <v>73</v>
      </c>
      <c r="R557" t="s">
        <v>2178</v>
      </c>
      <c r="S557">
        <v>14</v>
      </c>
      <c r="T557">
        <v>57</v>
      </c>
      <c r="U557" t="s">
        <v>2179</v>
      </c>
      <c r="V557">
        <v>40</v>
      </c>
      <c r="W557" t="s">
        <v>2179</v>
      </c>
      <c r="X557">
        <v>0</v>
      </c>
      <c r="Y557">
        <v>11</v>
      </c>
      <c r="Z557">
        <v>5</v>
      </c>
    </row>
    <row r="558" spans="1:26" x14ac:dyDescent="0.3">
      <c r="A558" t="s">
        <v>1962</v>
      </c>
      <c r="B558" t="s">
        <v>1963</v>
      </c>
      <c r="C558">
        <v>2</v>
      </c>
      <c r="D558">
        <v>2</v>
      </c>
      <c r="E558" s="6">
        <v>44559</v>
      </c>
      <c r="F558">
        <v>1678</v>
      </c>
      <c r="G558">
        <v>12</v>
      </c>
      <c r="H558">
        <v>374191487</v>
      </c>
      <c r="I558">
        <v>20</v>
      </c>
      <c r="J558">
        <v>4</v>
      </c>
      <c r="K558">
        <v>15</v>
      </c>
      <c r="L558">
        <v>1</v>
      </c>
      <c r="M558">
        <v>3</v>
      </c>
      <c r="N558">
        <v>96</v>
      </c>
      <c r="O558" t="s">
        <v>30</v>
      </c>
      <c r="P558" t="s">
        <v>39</v>
      </c>
      <c r="Q558" s="3">
        <v>66</v>
      </c>
      <c r="R558" t="s">
        <v>2179</v>
      </c>
      <c r="S558">
        <v>76</v>
      </c>
      <c r="T558">
        <v>82</v>
      </c>
      <c r="U558" t="s">
        <v>2178</v>
      </c>
      <c r="V558">
        <v>47</v>
      </c>
      <c r="W558" t="s">
        <v>2179</v>
      </c>
      <c r="X558">
        <v>0</v>
      </c>
      <c r="Y558">
        <v>10</v>
      </c>
      <c r="Z558">
        <v>32</v>
      </c>
    </row>
    <row r="559" spans="1:26" x14ac:dyDescent="0.3">
      <c r="A559" t="s">
        <v>1964</v>
      </c>
      <c r="B559" t="s">
        <v>994</v>
      </c>
      <c r="C559">
        <v>1</v>
      </c>
      <c r="D559">
        <v>1</v>
      </c>
      <c r="E559" s="6">
        <v>44570</v>
      </c>
      <c r="F559">
        <v>2035</v>
      </c>
      <c r="G559">
        <v>0</v>
      </c>
      <c r="H559">
        <v>108809090</v>
      </c>
      <c r="I559">
        <v>41</v>
      </c>
      <c r="J559">
        <v>122</v>
      </c>
      <c r="K559">
        <v>394</v>
      </c>
      <c r="L559">
        <v>0</v>
      </c>
      <c r="M559">
        <v>2</v>
      </c>
      <c r="N559">
        <v>88</v>
      </c>
      <c r="O559" t="s">
        <v>50</v>
      </c>
      <c r="P559" t="s">
        <v>39</v>
      </c>
      <c r="Q559" s="3">
        <v>56</v>
      </c>
      <c r="R559" t="s">
        <v>2179</v>
      </c>
      <c r="S559">
        <v>58</v>
      </c>
      <c r="T559">
        <v>55</v>
      </c>
      <c r="U559" t="s">
        <v>2179</v>
      </c>
      <c r="V559">
        <v>35</v>
      </c>
      <c r="W559" t="s">
        <v>617</v>
      </c>
      <c r="X559">
        <v>0</v>
      </c>
      <c r="Y559">
        <v>23</v>
      </c>
      <c r="Z559">
        <v>11</v>
      </c>
    </row>
    <row r="560" spans="1:26" x14ac:dyDescent="0.3">
      <c r="A560" t="s">
        <v>1965</v>
      </c>
      <c r="B560" t="s">
        <v>996</v>
      </c>
      <c r="C560">
        <v>3</v>
      </c>
      <c r="D560">
        <v>3</v>
      </c>
      <c r="E560" s="6">
        <v>44447</v>
      </c>
      <c r="F560">
        <v>2780</v>
      </c>
      <c r="G560">
        <v>2</v>
      </c>
      <c r="H560">
        <v>436695353</v>
      </c>
      <c r="I560">
        <v>86</v>
      </c>
      <c r="J560">
        <v>76</v>
      </c>
      <c r="K560">
        <v>59</v>
      </c>
      <c r="L560">
        <v>0</v>
      </c>
      <c r="M560">
        <v>16</v>
      </c>
      <c r="N560">
        <v>98</v>
      </c>
      <c r="O560" t="s">
        <v>36</v>
      </c>
      <c r="P560" t="s">
        <v>39</v>
      </c>
      <c r="Q560" s="3">
        <v>73</v>
      </c>
      <c r="R560" t="s">
        <v>2178</v>
      </c>
      <c r="S560">
        <v>60</v>
      </c>
      <c r="T560">
        <v>85</v>
      </c>
      <c r="U560" t="s">
        <v>2178</v>
      </c>
      <c r="V560">
        <v>17</v>
      </c>
      <c r="W560" t="s">
        <v>617</v>
      </c>
      <c r="X560">
        <v>0</v>
      </c>
      <c r="Y560">
        <v>24</v>
      </c>
      <c r="Z560">
        <v>5</v>
      </c>
    </row>
    <row r="561" spans="1:26" x14ac:dyDescent="0.3">
      <c r="A561" t="s">
        <v>1966</v>
      </c>
      <c r="B561" t="s">
        <v>1967</v>
      </c>
      <c r="C561">
        <v>3</v>
      </c>
      <c r="D561">
        <v>3</v>
      </c>
      <c r="E561" s="6">
        <v>44463</v>
      </c>
      <c r="F561">
        <v>4091</v>
      </c>
      <c r="G561">
        <v>0</v>
      </c>
      <c r="H561">
        <v>421040617</v>
      </c>
      <c r="I561">
        <v>105</v>
      </c>
      <c r="J561">
        <v>2</v>
      </c>
      <c r="K561">
        <v>73</v>
      </c>
      <c r="L561">
        <v>13</v>
      </c>
      <c r="M561">
        <v>1</v>
      </c>
      <c r="N561">
        <v>110</v>
      </c>
      <c r="P561" t="s">
        <v>39</v>
      </c>
      <c r="Q561" s="3">
        <v>72</v>
      </c>
      <c r="R561" t="s">
        <v>2178</v>
      </c>
      <c r="S561">
        <v>67</v>
      </c>
      <c r="T561">
        <v>68</v>
      </c>
      <c r="U561" t="s">
        <v>2179</v>
      </c>
      <c r="V561">
        <v>0</v>
      </c>
      <c r="W561" t="s">
        <v>617</v>
      </c>
      <c r="X561">
        <v>0</v>
      </c>
      <c r="Y561">
        <v>14</v>
      </c>
      <c r="Z561">
        <v>4</v>
      </c>
    </row>
    <row r="562" spans="1:26" x14ac:dyDescent="0.3">
      <c r="A562" t="s">
        <v>999</v>
      </c>
      <c r="B562" t="s">
        <v>1000</v>
      </c>
      <c r="C562">
        <v>1</v>
      </c>
      <c r="D562">
        <v>1</v>
      </c>
      <c r="E562" s="6">
        <v>44029</v>
      </c>
      <c r="F562">
        <v>2868</v>
      </c>
      <c r="G562">
        <v>0</v>
      </c>
      <c r="H562">
        <v>501541661</v>
      </c>
      <c r="I562">
        <v>43</v>
      </c>
      <c r="J562">
        <v>15</v>
      </c>
      <c r="K562">
        <v>116</v>
      </c>
      <c r="L562">
        <v>0</v>
      </c>
      <c r="N562">
        <v>80</v>
      </c>
      <c r="P562" t="s">
        <v>27</v>
      </c>
      <c r="Q562" s="3">
        <v>70</v>
      </c>
      <c r="R562" t="s">
        <v>2179</v>
      </c>
      <c r="S562">
        <v>57</v>
      </c>
      <c r="T562">
        <v>49</v>
      </c>
      <c r="U562" t="s">
        <v>2179</v>
      </c>
      <c r="V562">
        <v>19</v>
      </c>
      <c r="W562" t="s">
        <v>617</v>
      </c>
      <c r="X562">
        <v>0</v>
      </c>
      <c r="Y562">
        <v>12</v>
      </c>
      <c r="Z562">
        <v>8</v>
      </c>
    </row>
    <row r="563" spans="1:26" x14ac:dyDescent="0.3">
      <c r="A563" t="s">
        <v>1968</v>
      </c>
      <c r="B563" t="s">
        <v>1002</v>
      </c>
      <c r="C563">
        <v>3</v>
      </c>
      <c r="D563">
        <v>3</v>
      </c>
      <c r="E563" s="6">
        <v>44455</v>
      </c>
      <c r="F563">
        <v>3643</v>
      </c>
      <c r="G563">
        <v>0</v>
      </c>
      <c r="H563">
        <v>354065229</v>
      </c>
      <c r="I563">
        <v>69</v>
      </c>
      <c r="J563">
        <v>3</v>
      </c>
      <c r="K563">
        <v>70</v>
      </c>
      <c r="L563">
        <v>0</v>
      </c>
      <c r="M563">
        <v>3</v>
      </c>
      <c r="N563">
        <v>110</v>
      </c>
      <c r="O563" t="s">
        <v>30</v>
      </c>
      <c r="P563" t="s">
        <v>39</v>
      </c>
      <c r="Q563" s="3">
        <v>86</v>
      </c>
      <c r="R563" t="s">
        <v>2178</v>
      </c>
      <c r="S563">
        <v>31</v>
      </c>
      <c r="T563">
        <v>53</v>
      </c>
      <c r="U563" t="s">
        <v>2179</v>
      </c>
      <c r="V563">
        <v>43</v>
      </c>
      <c r="W563" t="s">
        <v>2179</v>
      </c>
      <c r="X563">
        <v>0</v>
      </c>
      <c r="Y563">
        <v>11</v>
      </c>
      <c r="Z563">
        <v>6</v>
      </c>
    </row>
    <row r="564" spans="1:26" x14ac:dyDescent="0.3">
      <c r="A564" t="s">
        <v>1003</v>
      </c>
      <c r="B564" t="s">
        <v>1696</v>
      </c>
      <c r="C564">
        <v>1</v>
      </c>
      <c r="D564">
        <v>1</v>
      </c>
      <c r="E564" s="6">
        <v>44337</v>
      </c>
      <c r="F564">
        <v>4779</v>
      </c>
      <c r="G564">
        <v>6</v>
      </c>
      <c r="H564">
        <v>1143647827</v>
      </c>
      <c r="I564">
        <v>180</v>
      </c>
      <c r="J564">
        <v>135</v>
      </c>
      <c r="K564">
        <v>223</v>
      </c>
      <c r="L564">
        <v>0</v>
      </c>
      <c r="M564">
        <v>5</v>
      </c>
      <c r="N564">
        <v>110</v>
      </c>
      <c r="O564" t="s">
        <v>64</v>
      </c>
      <c r="P564" t="s">
        <v>27</v>
      </c>
      <c r="Q564" s="3">
        <v>79</v>
      </c>
      <c r="R564" t="s">
        <v>2178</v>
      </c>
      <c r="S564">
        <v>70</v>
      </c>
      <c r="T564">
        <v>36</v>
      </c>
      <c r="U564" t="s">
        <v>2179</v>
      </c>
      <c r="V564">
        <v>0</v>
      </c>
      <c r="W564" t="s">
        <v>617</v>
      </c>
      <c r="X564">
        <v>0</v>
      </c>
      <c r="Y564">
        <v>6</v>
      </c>
      <c r="Z564">
        <v>11</v>
      </c>
    </row>
    <row r="565" spans="1:26" x14ac:dyDescent="0.3">
      <c r="A565" t="s">
        <v>1969</v>
      </c>
      <c r="B565" t="s">
        <v>1005</v>
      </c>
      <c r="C565">
        <v>3</v>
      </c>
      <c r="D565">
        <v>3</v>
      </c>
      <c r="E565" s="6">
        <v>44568</v>
      </c>
      <c r="F565">
        <v>3517</v>
      </c>
      <c r="G565">
        <v>0</v>
      </c>
      <c r="H565">
        <v>311395144</v>
      </c>
      <c r="I565">
        <v>54</v>
      </c>
      <c r="J565">
        <v>28</v>
      </c>
      <c r="K565">
        <v>43</v>
      </c>
      <c r="L565">
        <v>0</v>
      </c>
      <c r="M565">
        <v>0</v>
      </c>
      <c r="N565">
        <v>78</v>
      </c>
      <c r="O565" t="s">
        <v>30</v>
      </c>
      <c r="P565" t="s">
        <v>39</v>
      </c>
      <c r="Q565" s="3">
        <v>77</v>
      </c>
      <c r="R565" t="s">
        <v>2178</v>
      </c>
      <c r="S565">
        <v>49</v>
      </c>
      <c r="T565">
        <v>42</v>
      </c>
      <c r="U565" t="s">
        <v>2179</v>
      </c>
      <c r="V565">
        <v>1</v>
      </c>
      <c r="W565" t="s">
        <v>617</v>
      </c>
      <c r="X565">
        <v>1</v>
      </c>
      <c r="Y565">
        <v>13</v>
      </c>
      <c r="Z565">
        <v>19</v>
      </c>
    </row>
    <row r="566" spans="1:26" x14ac:dyDescent="0.3">
      <c r="A566" t="s">
        <v>1006</v>
      </c>
      <c r="B566" t="s">
        <v>1007</v>
      </c>
      <c r="C566">
        <v>2</v>
      </c>
      <c r="D566">
        <v>2</v>
      </c>
      <c r="E566" s="6">
        <v>44371</v>
      </c>
      <c r="F566">
        <v>5073</v>
      </c>
      <c r="G566">
        <v>0</v>
      </c>
      <c r="H566">
        <v>672656250</v>
      </c>
      <c r="I566">
        <v>83</v>
      </c>
      <c r="J566">
        <v>9</v>
      </c>
      <c r="K566">
        <v>100</v>
      </c>
      <c r="L566">
        <v>0</v>
      </c>
      <c r="M566">
        <v>4</v>
      </c>
      <c r="N566">
        <v>129</v>
      </c>
      <c r="O566" t="s">
        <v>64</v>
      </c>
      <c r="P566" t="s">
        <v>27</v>
      </c>
      <c r="Q566" s="3">
        <v>83</v>
      </c>
      <c r="R566" t="s">
        <v>2178</v>
      </c>
      <c r="S566">
        <v>44</v>
      </c>
      <c r="T566">
        <v>62</v>
      </c>
      <c r="U566" t="s">
        <v>2179</v>
      </c>
      <c r="V566">
        <v>2</v>
      </c>
      <c r="W566" t="s">
        <v>617</v>
      </c>
      <c r="X566">
        <v>0</v>
      </c>
      <c r="Y566">
        <v>8</v>
      </c>
      <c r="Z566">
        <v>6</v>
      </c>
    </row>
    <row r="567" spans="1:26" x14ac:dyDescent="0.3">
      <c r="A567" t="s">
        <v>1970</v>
      </c>
      <c r="B567" t="s">
        <v>32</v>
      </c>
      <c r="C567">
        <v>1</v>
      </c>
      <c r="D567">
        <v>1</v>
      </c>
      <c r="E567" s="6">
        <v>44287</v>
      </c>
      <c r="F567">
        <v>7545</v>
      </c>
      <c r="G567">
        <v>4</v>
      </c>
      <c r="H567">
        <v>1256880657</v>
      </c>
      <c r="I567">
        <v>117</v>
      </c>
      <c r="J567">
        <v>39</v>
      </c>
      <c r="K567">
        <v>141</v>
      </c>
      <c r="L567">
        <v>0</v>
      </c>
      <c r="M567">
        <v>46</v>
      </c>
      <c r="N567">
        <v>181</v>
      </c>
      <c r="O567" t="s">
        <v>36</v>
      </c>
      <c r="P567" t="s">
        <v>27</v>
      </c>
      <c r="Q567" s="3">
        <v>44</v>
      </c>
      <c r="R567" t="s">
        <v>2179</v>
      </c>
      <c r="S567">
        <v>22</v>
      </c>
      <c r="T567">
        <v>60</v>
      </c>
      <c r="U567" t="s">
        <v>2179</v>
      </c>
      <c r="V567">
        <v>61</v>
      </c>
      <c r="W567" t="s">
        <v>2179</v>
      </c>
      <c r="X567">
        <v>0</v>
      </c>
      <c r="Y567">
        <v>42</v>
      </c>
      <c r="Z567">
        <v>9</v>
      </c>
    </row>
    <row r="568" spans="1:26" x14ac:dyDescent="0.3">
      <c r="A568" t="s">
        <v>1009</v>
      </c>
      <c r="B568" t="s">
        <v>1696</v>
      </c>
      <c r="C568">
        <v>1</v>
      </c>
      <c r="D568">
        <v>1</v>
      </c>
      <c r="E568" s="6">
        <v>44064</v>
      </c>
      <c r="F568">
        <v>8528</v>
      </c>
      <c r="G568">
        <v>5</v>
      </c>
      <c r="H568">
        <v>1692897992</v>
      </c>
      <c r="I568">
        <v>239</v>
      </c>
      <c r="J568">
        <v>163</v>
      </c>
      <c r="K568">
        <v>583</v>
      </c>
      <c r="L568">
        <v>0</v>
      </c>
      <c r="N568">
        <v>114</v>
      </c>
      <c r="O568" t="s">
        <v>53</v>
      </c>
      <c r="P568" t="s">
        <v>39</v>
      </c>
      <c r="Q568" s="3">
        <v>75</v>
      </c>
      <c r="R568" t="s">
        <v>2178</v>
      </c>
      <c r="S568">
        <v>74</v>
      </c>
      <c r="T568">
        <v>77</v>
      </c>
      <c r="U568" t="s">
        <v>2178</v>
      </c>
      <c r="V568">
        <v>1</v>
      </c>
      <c r="W568" t="s">
        <v>617</v>
      </c>
      <c r="X568">
        <v>0</v>
      </c>
      <c r="Y568">
        <v>9</v>
      </c>
      <c r="Z568">
        <v>10</v>
      </c>
    </row>
    <row r="569" spans="1:26" x14ac:dyDescent="0.3">
      <c r="A569" t="s">
        <v>1971</v>
      </c>
      <c r="B569" t="s">
        <v>1011</v>
      </c>
      <c r="C569">
        <v>1</v>
      </c>
      <c r="D569">
        <v>1</v>
      </c>
      <c r="E569" s="6">
        <v>44505</v>
      </c>
      <c r="F569">
        <v>2979</v>
      </c>
      <c r="G569">
        <v>0</v>
      </c>
      <c r="H569">
        <v>245095641</v>
      </c>
      <c r="I569">
        <v>44</v>
      </c>
      <c r="J569">
        <v>0</v>
      </c>
      <c r="K569">
        <v>159</v>
      </c>
      <c r="L569">
        <v>0</v>
      </c>
      <c r="M569">
        <v>0</v>
      </c>
      <c r="N569">
        <v>144</v>
      </c>
      <c r="O569" t="s">
        <v>50</v>
      </c>
      <c r="P569" t="s">
        <v>27</v>
      </c>
      <c r="Q569" s="3">
        <v>74</v>
      </c>
      <c r="R569" t="s">
        <v>2178</v>
      </c>
      <c r="S569">
        <v>39</v>
      </c>
      <c r="T569">
        <v>65</v>
      </c>
      <c r="U569" t="s">
        <v>2179</v>
      </c>
      <c r="V569">
        <v>5</v>
      </c>
      <c r="W569" t="s">
        <v>617</v>
      </c>
      <c r="X569">
        <v>1</v>
      </c>
      <c r="Y569">
        <v>11</v>
      </c>
      <c r="Z569">
        <v>35</v>
      </c>
    </row>
    <row r="570" spans="1:26" x14ac:dyDescent="0.3">
      <c r="A570" t="s">
        <v>1972</v>
      </c>
      <c r="B570" t="s">
        <v>549</v>
      </c>
      <c r="C570">
        <v>2</v>
      </c>
      <c r="D570">
        <v>2</v>
      </c>
      <c r="E570" s="6">
        <v>43476</v>
      </c>
      <c r="F570">
        <v>7731</v>
      </c>
      <c r="G570">
        <v>2</v>
      </c>
      <c r="H570">
        <v>686734357</v>
      </c>
      <c r="I570">
        <v>110</v>
      </c>
      <c r="J570">
        <v>145</v>
      </c>
      <c r="K570">
        <v>447</v>
      </c>
      <c r="L570">
        <v>0</v>
      </c>
      <c r="M570">
        <v>46</v>
      </c>
      <c r="N570">
        <v>101</v>
      </c>
      <c r="O570" t="s">
        <v>50</v>
      </c>
      <c r="P570" t="s">
        <v>27</v>
      </c>
      <c r="Q570" s="3">
        <v>66</v>
      </c>
      <c r="R570" t="s">
        <v>2179</v>
      </c>
      <c r="S570">
        <v>18</v>
      </c>
      <c r="T570">
        <v>68</v>
      </c>
      <c r="U570" t="s">
        <v>2179</v>
      </c>
      <c r="V570">
        <v>9</v>
      </c>
      <c r="W570" t="s">
        <v>617</v>
      </c>
      <c r="X570">
        <v>0</v>
      </c>
      <c r="Y570">
        <v>12</v>
      </c>
      <c r="Z570">
        <v>4</v>
      </c>
    </row>
    <row r="571" spans="1:26" x14ac:dyDescent="0.3">
      <c r="A571" t="s">
        <v>1973</v>
      </c>
      <c r="B571" t="s">
        <v>1974</v>
      </c>
      <c r="C571">
        <v>2</v>
      </c>
      <c r="D571">
        <v>2</v>
      </c>
      <c r="E571" s="6">
        <v>44490</v>
      </c>
      <c r="F571">
        <v>1057</v>
      </c>
      <c r="G571">
        <v>0</v>
      </c>
      <c r="H571">
        <v>261414174</v>
      </c>
      <c r="I571">
        <v>17</v>
      </c>
      <c r="J571">
        <v>5</v>
      </c>
      <c r="K571">
        <v>21</v>
      </c>
      <c r="L571">
        <v>0</v>
      </c>
      <c r="M571">
        <v>0</v>
      </c>
      <c r="N571">
        <v>84</v>
      </c>
      <c r="O571" t="s">
        <v>50</v>
      </c>
      <c r="P571" t="s">
        <v>27</v>
      </c>
      <c r="Q571" s="3">
        <v>67</v>
      </c>
      <c r="R571" t="s">
        <v>2179</v>
      </c>
      <c r="S571">
        <v>78</v>
      </c>
      <c r="T571">
        <v>63</v>
      </c>
      <c r="U571" t="s">
        <v>2179</v>
      </c>
      <c r="V571">
        <v>29</v>
      </c>
      <c r="W571" t="s">
        <v>617</v>
      </c>
      <c r="X571">
        <v>0</v>
      </c>
      <c r="Y571">
        <v>12</v>
      </c>
      <c r="Z571">
        <v>5</v>
      </c>
    </row>
    <row r="572" spans="1:26" x14ac:dyDescent="0.3">
      <c r="A572" t="s">
        <v>1015</v>
      </c>
      <c r="B572" t="s">
        <v>1016</v>
      </c>
      <c r="C572">
        <v>3</v>
      </c>
      <c r="D572">
        <v>3</v>
      </c>
      <c r="E572" s="6">
        <v>44385</v>
      </c>
      <c r="F572">
        <v>3272</v>
      </c>
      <c r="G572">
        <v>19</v>
      </c>
      <c r="H572">
        <v>610045621</v>
      </c>
      <c r="I572">
        <v>101</v>
      </c>
      <c r="J572">
        <v>34</v>
      </c>
      <c r="K572">
        <v>70</v>
      </c>
      <c r="L572">
        <v>1</v>
      </c>
      <c r="M572">
        <v>2</v>
      </c>
      <c r="N572">
        <v>154</v>
      </c>
      <c r="O572" t="s">
        <v>53</v>
      </c>
      <c r="P572" t="s">
        <v>27</v>
      </c>
      <c r="Q572" s="3">
        <v>66</v>
      </c>
      <c r="R572" t="s">
        <v>2179</v>
      </c>
      <c r="S572">
        <v>63</v>
      </c>
      <c r="T572">
        <v>69</v>
      </c>
      <c r="U572" t="s">
        <v>2179</v>
      </c>
      <c r="V572">
        <v>21</v>
      </c>
      <c r="W572" t="s">
        <v>617</v>
      </c>
      <c r="X572">
        <v>0</v>
      </c>
      <c r="Y572">
        <v>11</v>
      </c>
      <c r="Z572">
        <v>7</v>
      </c>
    </row>
    <row r="573" spans="1:26" x14ac:dyDescent="0.3">
      <c r="A573" t="s">
        <v>1017</v>
      </c>
      <c r="B573" t="s">
        <v>982</v>
      </c>
      <c r="C573">
        <v>3</v>
      </c>
      <c r="D573">
        <v>3</v>
      </c>
      <c r="E573" s="6">
        <v>44260</v>
      </c>
      <c r="F573">
        <v>14417</v>
      </c>
      <c r="G573">
        <v>0</v>
      </c>
      <c r="H573">
        <v>1115880852</v>
      </c>
      <c r="I573">
        <v>237</v>
      </c>
      <c r="J573">
        <v>123</v>
      </c>
      <c r="K573">
        <v>569</v>
      </c>
      <c r="L573">
        <v>0</v>
      </c>
      <c r="M573">
        <v>10</v>
      </c>
      <c r="N573">
        <v>148</v>
      </c>
      <c r="O573" t="s">
        <v>33</v>
      </c>
      <c r="P573" t="s">
        <v>27</v>
      </c>
      <c r="Q573" s="3">
        <v>59</v>
      </c>
      <c r="R573" t="s">
        <v>2179</v>
      </c>
      <c r="S573">
        <v>72</v>
      </c>
      <c r="T573">
        <v>62</v>
      </c>
      <c r="U573" t="s">
        <v>2179</v>
      </c>
      <c r="V573">
        <v>18</v>
      </c>
      <c r="W573" t="s">
        <v>617</v>
      </c>
      <c r="X573">
        <v>0</v>
      </c>
      <c r="Y573">
        <v>9</v>
      </c>
      <c r="Z573">
        <v>3</v>
      </c>
    </row>
    <row r="574" spans="1:26" x14ac:dyDescent="0.3">
      <c r="A574" t="s">
        <v>1975</v>
      </c>
      <c r="B574" t="s">
        <v>1019</v>
      </c>
      <c r="C574">
        <v>3</v>
      </c>
      <c r="D574">
        <v>3</v>
      </c>
      <c r="E574" s="6">
        <v>44442</v>
      </c>
      <c r="F574">
        <v>5199</v>
      </c>
      <c r="G574">
        <v>0</v>
      </c>
      <c r="H574">
        <v>594482982</v>
      </c>
      <c r="I574">
        <v>45</v>
      </c>
      <c r="J574">
        <v>43</v>
      </c>
      <c r="K574">
        <v>45</v>
      </c>
      <c r="L574">
        <v>0</v>
      </c>
      <c r="M574">
        <v>3</v>
      </c>
      <c r="N574">
        <v>146</v>
      </c>
      <c r="O574" t="s">
        <v>33</v>
      </c>
      <c r="P574" t="s">
        <v>39</v>
      </c>
      <c r="Q574" s="3">
        <v>85</v>
      </c>
      <c r="R574" t="s">
        <v>2178</v>
      </c>
      <c r="S574">
        <v>22</v>
      </c>
      <c r="T574">
        <v>37</v>
      </c>
      <c r="U574" t="s">
        <v>2179</v>
      </c>
      <c r="V574">
        <v>13</v>
      </c>
      <c r="W574" t="s">
        <v>617</v>
      </c>
      <c r="X574">
        <v>0</v>
      </c>
      <c r="Y574">
        <v>7</v>
      </c>
      <c r="Z574">
        <v>30</v>
      </c>
    </row>
    <row r="575" spans="1:26" x14ac:dyDescent="0.3">
      <c r="A575" t="s">
        <v>1976</v>
      </c>
      <c r="B575" t="s">
        <v>1977</v>
      </c>
      <c r="C575">
        <v>2</v>
      </c>
      <c r="D575">
        <v>2</v>
      </c>
      <c r="E575" s="6">
        <v>44409</v>
      </c>
      <c r="F575">
        <v>6026</v>
      </c>
      <c r="G575">
        <v>0</v>
      </c>
      <c r="H575">
        <v>566954746</v>
      </c>
      <c r="I575">
        <v>171</v>
      </c>
      <c r="J575">
        <v>51</v>
      </c>
      <c r="K575">
        <v>187</v>
      </c>
      <c r="L575">
        <v>1</v>
      </c>
      <c r="M575">
        <v>21</v>
      </c>
      <c r="N575">
        <v>120</v>
      </c>
      <c r="O575" t="s">
        <v>26</v>
      </c>
      <c r="P575" t="s">
        <v>39</v>
      </c>
      <c r="Q575" s="3">
        <v>77</v>
      </c>
      <c r="R575" t="s">
        <v>2178</v>
      </c>
      <c r="S575">
        <v>51</v>
      </c>
      <c r="T575">
        <v>79</v>
      </c>
      <c r="U575" t="s">
        <v>2178</v>
      </c>
      <c r="V575">
        <v>20</v>
      </c>
      <c r="W575" t="s">
        <v>617</v>
      </c>
      <c r="X575">
        <v>0</v>
      </c>
      <c r="Y575">
        <v>26</v>
      </c>
      <c r="Z575">
        <v>6</v>
      </c>
    </row>
    <row r="576" spans="1:26" x14ac:dyDescent="0.3">
      <c r="A576" t="s">
        <v>1022</v>
      </c>
      <c r="B576" t="s">
        <v>1023</v>
      </c>
      <c r="C576">
        <v>1</v>
      </c>
      <c r="D576">
        <v>1</v>
      </c>
      <c r="E576" s="6">
        <v>25569</v>
      </c>
      <c r="F576">
        <v>2877</v>
      </c>
      <c r="G576">
        <v>0</v>
      </c>
      <c r="H576" t="s">
        <v>1024</v>
      </c>
      <c r="I576">
        <v>16</v>
      </c>
      <c r="J576">
        <v>0</v>
      </c>
      <c r="K576">
        <v>54</v>
      </c>
      <c r="L576">
        <v>0</v>
      </c>
      <c r="M576">
        <v>0</v>
      </c>
      <c r="N576">
        <v>110</v>
      </c>
      <c r="O576" t="s">
        <v>36</v>
      </c>
      <c r="P576" t="s">
        <v>27</v>
      </c>
      <c r="Q576" s="3">
        <v>53</v>
      </c>
      <c r="R576" t="s">
        <v>2179</v>
      </c>
      <c r="S576">
        <v>75</v>
      </c>
      <c r="T576">
        <v>69</v>
      </c>
      <c r="U576" t="s">
        <v>2179</v>
      </c>
      <c r="V576">
        <v>7</v>
      </c>
      <c r="W576" t="s">
        <v>617</v>
      </c>
      <c r="X576">
        <v>0</v>
      </c>
      <c r="Y576">
        <v>17</v>
      </c>
      <c r="Z576">
        <v>3</v>
      </c>
    </row>
    <row r="577" spans="1:26" x14ac:dyDescent="0.3">
      <c r="A577" t="s">
        <v>1978</v>
      </c>
      <c r="B577" t="s">
        <v>1979</v>
      </c>
      <c r="C577">
        <v>2</v>
      </c>
      <c r="D577">
        <v>2</v>
      </c>
      <c r="E577" s="6">
        <v>44511</v>
      </c>
      <c r="F577">
        <v>4640</v>
      </c>
      <c r="G577">
        <v>3</v>
      </c>
      <c r="H577">
        <v>374706940</v>
      </c>
      <c r="I577">
        <v>81</v>
      </c>
      <c r="J577">
        <v>93</v>
      </c>
      <c r="K577">
        <v>507</v>
      </c>
      <c r="L577">
        <v>6</v>
      </c>
      <c r="M577">
        <v>4</v>
      </c>
      <c r="N577">
        <v>136</v>
      </c>
      <c r="P577" t="s">
        <v>39</v>
      </c>
      <c r="Q577" s="3">
        <v>77</v>
      </c>
      <c r="R577" t="s">
        <v>2178</v>
      </c>
      <c r="S577">
        <v>82</v>
      </c>
      <c r="T577">
        <v>30</v>
      </c>
      <c r="U577" t="s">
        <v>617</v>
      </c>
      <c r="V577">
        <v>95</v>
      </c>
      <c r="W577" t="s">
        <v>2178</v>
      </c>
      <c r="X577">
        <v>0</v>
      </c>
      <c r="Y577">
        <v>13</v>
      </c>
      <c r="Z577">
        <v>5</v>
      </c>
    </row>
    <row r="578" spans="1:26" x14ac:dyDescent="0.3">
      <c r="A578" t="s">
        <v>1027</v>
      </c>
      <c r="B578" t="s">
        <v>1028</v>
      </c>
      <c r="C578">
        <v>3</v>
      </c>
      <c r="D578">
        <v>3</v>
      </c>
      <c r="E578" s="6">
        <v>44519</v>
      </c>
      <c r="F578">
        <v>1150</v>
      </c>
      <c r="G578">
        <v>0</v>
      </c>
      <c r="H578">
        <v>184937148</v>
      </c>
      <c r="I578">
        <v>20</v>
      </c>
      <c r="J578">
        <v>38</v>
      </c>
      <c r="K578">
        <v>12</v>
      </c>
      <c r="L578">
        <v>0</v>
      </c>
      <c r="M578">
        <v>0</v>
      </c>
      <c r="N578">
        <v>141</v>
      </c>
      <c r="O578" t="s">
        <v>30</v>
      </c>
      <c r="P578" t="s">
        <v>27</v>
      </c>
      <c r="Q578" s="3">
        <v>59</v>
      </c>
      <c r="R578" t="s">
        <v>2179</v>
      </c>
      <c r="S578">
        <v>56</v>
      </c>
      <c r="T578">
        <v>63</v>
      </c>
      <c r="U578" t="s">
        <v>2179</v>
      </c>
      <c r="V578">
        <v>12</v>
      </c>
      <c r="W578" t="s">
        <v>617</v>
      </c>
      <c r="X578">
        <v>0</v>
      </c>
      <c r="Y578">
        <v>6</v>
      </c>
      <c r="Z578">
        <v>36</v>
      </c>
    </row>
    <row r="579" spans="1:26" x14ac:dyDescent="0.3">
      <c r="A579" t="s">
        <v>1980</v>
      </c>
      <c r="B579" t="s">
        <v>124</v>
      </c>
      <c r="C579">
        <v>1</v>
      </c>
      <c r="D579">
        <v>1</v>
      </c>
      <c r="E579" s="6">
        <v>44568</v>
      </c>
      <c r="F579">
        <v>768</v>
      </c>
      <c r="G579">
        <v>0</v>
      </c>
      <c r="H579">
        <v>31959571</v>
      </c>
      <c r="I579">
        <v>1</v>
      </c>
      <c r="J579">
        <v>1</v>
      </c>
      <c r="K579">
        <v>3</v>
      </c>
      <c r="L579">
        <v>0</v>
      </c>
      <c r="M579">
        <v>0</v>
      </c>
      <c r="N579">
        <v>108</v>
      </c>
      <c r="O579" t="s">
        <v>36</v>
      </c>
      <c r="P579" t="s">
        <v>39</v>
      </c>
      <c r="Q579" s="3">
        <v>46</v>
      </c>
      <c r="R579" t="s">
        <v>2179</v>
      </c>
      <c r="S579">
        <v>23</v>
      </c>
      <c r="T579">
        <v>48</v>
      </c>
      <c r="U579" t="s">
        <v>2179</v>
      </c>
      <c r="V579">
        <v>75</v>
      </c>
      <c r="W579" t="s">
        <v>2178</v>
      </c>
      <c r="X579">
        <v>30</v>
      </c>
      <c r="Y579">
        <v>14</v>
      </c>
      <c r="Z579">
        <v>4</v>
      </c>
    </row>
    <row r="580" spans="1:26" x14ac:dyDescent="0.3">
      <c r="A580" t="s">
        <v>1030</v>
      </c>
      <c r="B580" t="s">
        <v>987</v>
      </c>
      <c r="C580">
        <v>1</v>
      </c>
      <c r="D580">
        <v>1</v>
      </c>
      <c r="E580" s="6">
        <v>44519</v>
      </c>
      <c r="F580">
        <v>925</v>
      </c>
      <c r="G580">
        <v>0</v>
      </c>
      <c r="H580">
        <v>167076418</v>
      </c>
      <c r="I580">
        <v>24</v>
      </c>
      <c r="J580">
        <v>47</v>
      </c>
      <c r="K580">
        <v>74</v>
      </c>
      <c r="L580">
        <v>0</v>
      </c>
      <c r="M580">
        <v>0</v>
      </c>
      <c r="N580">
        <v>94</v>
      </c>
      <c r="P580" t="s">
        <v>27</v>
      </c>
      <c r="Q580" s="3">
        <v>42</v>
      </c>
      <c r="R580" t="s">
        <v>2179</v>
      </c>
      <c r="S580">
        <v>47</v>
      </c>
      <c r="T580">
        <v>36</v>
      </c>
      <c r="U580" t="s">
        <v>2179</v>
      </c>
      <c r="V580">
        <v>76</v>
      </c>
      <c r="W580" t="s">
        <v>2178</v>
      </c>
      <c r="X580">
        <v>0</v>
      </c>
      <c r="Y580">
        <v>9</v>
      </c>
      <c r="Z580">
        <v>5</v>
      </c>
    </row>
    <row r="581" spans="1:26" x14ac:dyDescent="0.3">
      <c r="A581" t="s">
        <v>1031</v>
      </c>
      <c r="B581" t="s">
        <v>1032</v>
      </c>
      <c r="C581">
        <v>1</v>
      </c>
      <c r="D581">
        <v>1</v>
      </c>
      <c r="E581" s="6">
        <v>42134</v>
      </c>
      <c r="F581">
        <v>3006</v>
      </c>
      <c r="G581">
        <v>3</v>
      </c>
      <c r="H581">
        <v>824420218</v>
      </c>
      <c r="I581">
        <v>23</v>
      </c>
      <c r="J581">
        <v>21</v>
      </c>
      <c r="K581">
        <v>121</v>
      </c>
      <c r="L581">
        <v>0</v>
      </c>
      <c r="M581">
        <v>13</v>
      </c>
      <c r="N581">
        <v>180</v>
      </c>
      <c r="O581" t="s">
        <v>36</v>
      </c>
      <c r="P581" t="s">
        <v>27</v>
      </c>
      <c r="Q581" s="3">
        <v>35</v>
      </c>
      <c r="R581" t="s">
        <v>617</v>
      </c>
      <c r="S581">
        <v>41</v>
      </c>
      <c r="T581">
        <v>94</v>
      </c>
      <c r="U581" t="s">
        <v>2178</v>
      </c>
      <c r="V581">
        <v>0</v>
      </c>
      <c r="W581" t="s">
        <v>617</v>
      </c>
      <c r="X581">
        <v>63</v>
      </c>
      <c r="Y581">
        <v>5</v>
      </c>
      <c r="Z581">
        <v>5</v>
      </c>
    </row>
    <row r="582" spans="1:26" x14ac:dyDescent="0.3">
      <c r="A582" t="s">
        <v>1033</v>
      </c>
      <c r="B582" t="s">
        <v>1034</v>
      </c>
      <c r="C582">
        <v>1</v>
      </c>
      <c r="D582">
        <v>1</v>
      </c>
      <c r="E582" s="6">
        <v>44440</v>
      </c>
      <c r="F582">
        <v>3098</v>
      </c>
      <c r="G582">
        <v>0</v>
      </c>
      <c r="H582">
        <v>363467642</v>
      </c>
      <c r="I582">
        <v>111</v>
      </c>
      <c r="J582">
        <v>5</v>
      </c>
      <c r="K582">
        <v>182</v>
      </c>
      <c r="L582">
        <v>1</v>
      </c>
      <c r="M582">
        <v>0</v>
      </c>
      <c r="N582">
        <v>122</v>
      </c>
      <c r="O582" t="s">
        <v>131</v>
      </c>
      <c r="P582" t="s">
        <v>27</v>
      </c>
      <c r="Q582" s="3">
        <v>77</v>
      </c>
      <c r="R582" t="s">
        <v>2178</v>
      </c>
      <c r="S582">
        <v>51</v>
      </c>
      <c r="T582">
        <v>79</v>
      </c>
      <c r="U582" t="s">
        <v>2178</v>
      </c>
      <c r="V582">
        <v>5</v>
      </c>
      <c r="W582" t="s">
        <v>617</v>
      </c>
      <c r="X582">
        <v>0</v>
      </c>
      <c r="Y582">
        <v>16</v>
      </c>
      <c r="Z582">
        <v>5</v>
      </c>
    </row>
    <row r="583" spans="1:26" x14ac:dyDescent="0.3">
      <c r="A583" t="s">
        <v>1035</v>
      </c>
      <c r="B583" t="s">
        <v>172</v>
      </c>
      <c r="C583">
        <v>1</v>
      </c>
      <c r="D583">
        <v>1</v>
      </c>
      <c r="E583" s="6">
        <v>42307</v>
      </c>
      <c r="F583">
        <v>9771</v>
      </c>
      <c r="G583">
        <v>4</v>
      </c>
      <c r="H583">
        <v>1127468248</v>
      </c>
      <c r="I583">
        <v>42</v>
      </c>
      <c r="J583">
        <v>70</v>
      </c>
      <c r="K583">
        <v>384</v>
      </c>
      <c r="L583">
        <v>0</v>
      </c>
      <c r="M583">
        <v>3</v>
      </c>
      <c r="N583">
        <v>85</v>
      </c>
      <c r="O583" t="s">
        <v>131</v>
      </c>
      <c r="P583" t="s">
        <v>27</v>
      </c>
      <c r="Q583" s="3">
        <v>59</v>
      </c>
      <c r="R583" t="s">
        <v>2179</v>
      </c>
      <c r="S583">
        <v>33</v>
      </c>
      <c r="T583">
        <v>52</v>
      </c>
      <c r="U583" t="s">
        <v>2179</v>
      </c>
      <c r="V583">
        <v>7</v>
      </c>
      <c r="W583" t="s">
        <v>617</v>
      </c>
      <c r="X583">
        <v>15</v>
      </c>
      <c r="Y583">
        <v>12</v>
      </c>
      <c r="Z583">
        <v>3</v>
      </c>
    </row>
    <row r="584" spans="1:26" x14ac:dyDescent="0.3">
      <c r="A584" t="s">
        <v>1981</v>
      </c>
      <c r="B584" t="s">
        <v>1037</v>
      </c>
      <c r="C584">
        <v>2</v>
      </c>
      <c r="D584">
        <v>2</v>
      </c>
      <c r="E584" s="6">
        <v>44568</v>
      </c>
      <c r="F584">
        <v>807</v>
      </c>
      <c r="G584">
        <v>0</v>
      </c>
      <c r="H584">
        <v>60680939</v>
      </c>
      <c r="I584">
        <v>3</v>
      </c>
      <c r="J584">
        <v>0</v>
      </c>
      <c r="K584">
        <v>5</v>
      </c>
      <c r="L584">
        <v>0</v>
      </c>
      <c r="M584">
        <v>0</v>
      </c>
      <c r="N584">
        <v>148</v>
      </c>
      <c r="O584" t="s">
        <v>30</v>
      </c>
      <c r="P584" t="s">
        <v>27</v>
      </c>
      <c r="Q584" s="3">
        <v>68</v>
      </c>
      <c r="R584" t="s">
        <v>2179</v>
      </c>
      <c r="S584">
        <v>29</v>
      </c>
      <c r="T584">
        <v>73</v>
      </c>
      <c r="U584" t="s">
        <v>2178</v>
      </c>
      <c r="V584">
        <v>0</v>
      </c>
      <c r="W584" t="s">
        <v>617</v>
      </c>
      <c r="X584">
        <v>0</v>
      </c>
      <c r="Y584">
        <v>7</v>
      </c>
      <c r="Z584">
        <v>7</v>
      </c>
    </row>
    <row r="585" spans="1:26" x14ac:dyDescent="0.3">
      <c r="A585" t="s">
        <v>1982</v>
      </c>
      <c r="B585" t="s">
        <v>1788</v>
      </c>
      <c r="C585">
        <v>1</v>
      </c>
      <c r="D585">
        <v>1</v>
      </c>
      <c r="E585" s="6">
        <v>44531</v>
      </c>
      <c r="F585">
        <v>521</v>
      </c>
      <c r="G585">
        <v>1</v>
      </c>
      <c r="H585">
        <v>247737946</v>
      </c>
      <c r="I585">
        <v>17</v>
      </c>
      <c r="J585">
        <v>89</v>
      </c>
      <c r="K585">
        <v>11</v>
      </c>
      <c r="L585">
        <v>0</v>
      </c>
      <c r="M585">
        <v>0</v>
      </c>
      <c r="N585">
        <v>120</v>
      </c>
      <c r="O585" t="s">
        <v>36</v>
      </c>
      <c r="P585" t="s">
        <v>27</v>
      </c>
      <c r="Q585" s="3">
        <v>83</v>
      </c>
      <c r="R585" t="s">
        <v>2178</v>
      </c>
      <c r="S585">
        <v>59</v>
      </c>
      <c r="T585">
        <v>73</v>
      </c>
      <c r="U585" t="s">
        <v>2178</v>
      </c>
      <c r="V585">
        <v>6</v>
      </c>
      <c r="W585" t="s">
        <v>617</v>
      </c>
      <c r="X585">
        <v>0</v>
      </c>
      <c r="Y585">
        <v>5</v>
      </c>
      <c r="Z585">
        <v>11</v>
      </c>
    </row>
    <row r="586" spans="1:26" x14ac:dyDescent="0.3">
      <c r="A586" t="s">
        <v>1983</v>
      </c>
      <c r="B586" t="s">
        <v>1984</v>
      </c>
      <c r="C586">
        <v>2</v>
      </c>
      <c r="D586">
        <v>2</v>
      </c>
      <c r="E586" s="6">
        <v>44036</v>
      </c>
      <c r="F586">
        <v>12854</v>
      </c>
      <c r="G586">
        <v>0</v>
      </c>
      <c r="H586">
        <v>1699402402</v>
      </c>
      <c r="I586">
        <v>237</v>
      </c>
      <c r="J586">
        <v>27</v>
      </c>
      <c r="K586">
        <v>636</v>
      </c>
      <c r="L586">
        <v>0</v>
      </c>
      <c r="N586">
        <v>91</v>
      </c>
      <c r="O586" t="s">
        <v>73</v>
      </c>
      <c r="P586" t="s">
        <v>39</v>
      </c>
      <c r="Q586" s="3">
        <v>70</v>
      </c>
      <c r="R586" t="s">
        <v>2179</v>
      </c>
      <c r="S586">
        <v>76</v>
      </c>
      <c r="T586">
        <v>72</v>
      </c>
      <c r="U586" t="s">
        <v>2178</v>
      </c>
      <c r="V586">
        <v>22</v>
      </c>
      <c r="W586" t="s">
        <v>617</v>
      </c>
      <c r="X586">
        <v>0</v>
      </c>
      <c r="Y586">
        <v>27</v>
      </c>
      <c r="Z586">
        <v>4</v>
      </c>
    </row>
    <row r="587" spans="1:26" x14ac:dyDescent="0.3">
      <c r="A587" t="s">
        <v>1041</v>
      </c>
      <c r="B587" t="s">
        <v>1042</v>
      </c>
      <c r="C587">
        <v>2</v>
      </c>
      <c r="D587">
        <v>2</v>
      </c>
      <c r="E587" s="6">
        <v>44519</v>
      </c>
      <c r="F587">
        <v>802</v>
      </c>
      <c r="G587">
        <v>0</v>
      </c>
      <c r="H587">
        <v>154797871</v>
      </c>
      <c r="I587">
        <v>13</v>
      </c>
      <c r="J587">
        <v>27</v>
      </c>
      <c r="K587">
        <v>8</v>
      </c>
      <c r="L587">
        <v>0</v>
      </c>
      <c r="M587">
        <v>0</v>
      </c>
      <c r="N587">
        <v>120</v>
      </c>
      <c r="O587" t="s">
        <v>100</v>
      </c>
      <c r="P587" t="s">
        <v>27</v>
      </c>
      <c r="Q587" s="3">
        <v>72</v>
      </c>
      <c r="R587" t="s">
        <v>2178</v>
      </c>
      <c r="S587">
        <v>54</v>
      </c>
      <c r="T587">
        <v>71</v>
      </c>
      <c r="U587" t="s">
        <v>2178</v>
      </c>
      <c r="V587">
        <v>26</v>
      </c>
      <c r="W587" t="s">
        <v>617</v>
      </c>
      <c r="X587">
        <v>0</v>
      </c>
      <c r="Y587">
        <v>10</v>
      </c>
      <c r="Z587">
        <v>4</v>
      </c>
    </row>
    <row r="588" spans="1:26" x14ac:dyDescent="0.3">
      <c r="A588" t="s">
        <v>1985</v>
      </c>
      <c r="B588" t="s">
        <v>1044</v>
      </c>
      <c r="C588">
        <v>1</v>
      </c>
      <c r="D588">
        <v>1</v>
      </c>
      <c r="E588" s="6">
        <v>44517</v>
      </c>
      <c r="F588">
        <v>731</v>
      </c>
      <c r="G588">
        <v>0</v>
      </c>
      <c r="H588">
        <v>198883004</v>
      </c>
      <c r="I588">
        <v>14</v>
      </c>
      <c r="J588">
        <v>14</v>
      </c>
      <c r="K588">
        <v>24</v>
      </c>
      <c r="L588">
        <v>0</v>
      </c>
      <c r="M588">
        <v>4</v>
      </c>
      <c r="N588">
        <v>106</v>
      </c>
      <c r="P588" t="s">
        <v>27</v>
      </c>
      <c r="Q588" s="3">
        <v>86</v>
      </c>
      <c r="R588" t="s">
        <v>2178</v>
      </c>
      <c r="S588">
        <v>86</v>
      </c>
      <c r="T588">
        <v>79</v>
      </c>
      <c r="U588" t="s">
        <v>2178</v>
      </c>
      <c r="V588">
        <v>11</v>
      </c>
      <c r="W588" t="s">
        <v>617</v>
      </c>
      <c r="X588">
        <v>0</v>
      </c>
      <c r="Y588">
        <v>8</v>
      </c>
      <c r="Z588">
        <v>9</v>
      </c>
    </row>
    <row r="589" spans="1:26" x14ac:dyDescent="0.3">
      <c r="A589" t="s">
        <v>1045</v>
      </c>
      <c r="B589" t="s">
        <v>59</v>
      </c>
      <c r="C589">
        <v>1</v>
      </c>
      <c r="D589">
        <v>1</v>
      </c>
      <c r="E589" s="6">
        <v>44568</v>
      </c>
      <c r="F589">
        <v>788</v>
      </c>
      <c r="G589">
        <v>0</v>
      </c>
      <c r="H589">
        <v>124407432</v>
      </c>
      <c r="I589">
        <v>13</v>
      </c>
      <c r="J589">
        <v>0</v>
      </c>
      <c r="K589">
        <v>32</v>
      </c>
      <c r="L589">
        <v>1</v>
      </c>
      <c r="M589">
        <v>0</v>
      </c>
      <c r="N589">
        <v>110</v>
      </c>
      <c r="O589" t="s">
        <v>131</v>
      </c>
      <c r="P589" t="s">
        <v>27</v>
      </c>
      <c r="Q589" s="3">
        <v>63</v>
      </c>
      <c r="R589" t="s">
        <v>2179</v>
      </c>
      <c r="S589">
        <v>31</v>
      </c>
      <c r="T589">
        <v>35</v>
      </c>
      <c r="U589" t="s">
        <v>617</v>
      </c>
      <c r="V589">
        <v>93</v>
      </c>
      <c r="W589" t="s">
        <v>2178</v>
      </c>
      <c r="X589">
        <v>0</v>
      </c>
      <c r="Y589">
        <v>29</v>
      </c>
      <c r="Z589">
        <v>3</v>
      </c>
    </row>
    <row r="590" spans="1:26" x14ac:dyDescent="0.3">
      <c r="A590" t="s">
        <v>1986</v>
      </c>
      <c r="B590" t="s">
        <v>32</v>
      </c>
      <c r="C590">
        <v>1</v>
      </c>
      <c r="D590">
        <v>1</v>
      </c>
      <c r="E590" s="6">
        <v>44337</v>
      </c>
      <c r="F590">
        <v>3069</v>
      </c>
      <c r="G590">
        <v>4</v>
      </c>
      <c r="H590">
        <v>850608354</v>
      </c>
      <c r="I590">
        <v>25</v>
      </c>
      <c r="J590">
        <v>46</v>
      </c>
      <c r="K590">
        <v>105</v>
      </c>
      <c r="L590">
        <v>0</v>
      </c>
      <c r="M590">
        <v>45</v>
      </c>
      <c r="N590">
        <v>169</v>
      </c>
      <c r="O590" t="s">
        <v>53</v>
      </c>
      <c r="P590" t="s">
        <v>27</v>
      </c>
      <c r="Q590" s="3">
        <v>39</v>
      </c>
      <c r="R590" t="s">
        <v>2179</v>
      </c>
      <c r="S590">
        <v>36</v>
      </c>
      <c r="T590">
        <v>45</v>
      </c>
      <c r="U590" t="s">
        <v>2179</v>
      </c>
      <c r="V590">
        <v>81</v>
      </c>
      <c r="W590" t="s">
        <v>2178</v>
      </c>
      <c r="X590">
        <v>0</v>
      </c>
      <c r="Y590">
        <v>8</v>
      </c>
      <c r="Z590">
        <v>13</v>
      </c>
    </row>
    <row r="591" spans="1:26" x14ac:dyDescent="0.3">
      <c r="A591" t="s">
        <v>1047</v>
      </c>
      <c r="B591" t="s">
        <v>1048</v>
      </c>
      <c r="C591">
        <v>1</v>
      </c>
      <c r="D591">
        <v>1</v>
      </c>
      <c r="E591" s="6">
        <v>44437</v>
      </c>
      <c r="F591">
        <v>4651</v>
      </c>
      <c r="G591">
        <v>0</v>
      </c>
      <c r="H591">
        <v>376333030</v>
      </c>
      <c r="I591">
        <v>24</v>
      </c>
      <c r="J591">
        <v>6</v>
      </c>
      <c r="K591">
        <v>105</v>
      </c>
      <c r="L591">
        <v>0</v>
      </c>
      <c r="M591">
        <v>0</v>
      </c>
      <c r="N591">
        <v>118</v>
      </c>
      <c r="O591" t="s">
        <v>30</v>
      </c>
      <c r="P591" t="s">
        <v>27</v>
      </c>
      <c r="Q591" s="3">
        <v>80</v>
      </c>
      <c r="R591" t="s">
        <v>2178</v>
      </c>
      <c r="S591">
        <v>21</v>
      </c>
      <c r="T591">
        <v>55</v>
      </c>
      <c r="U591" t="s">
        <v>2179</v>
      </c>
      <c r="V591">
        <v>1</v>
      </c>
      <c r="W591" t="s">
        <v>617</v>
      </c>
      <c r="X591">
        <v>0</v>
      </c>
      <c r="Y591">
        <v>26</v>
      </c>
      <c r="Z591">
        <v>17</v>
      </c>
    </row>
    <row r="592" spans="1:26" x14ac:dyDescent="0.3">
      <c r="A592" t="s">
        <v>1049</v>
      </c>
      <c r="B592" t="s">
        <v>794</v>
      </c>
      <c r="C592">
        <v>1</v>
      </c>
      <c r="D592">
        <v>1</v>
      </c>
      <c r="E592" s="6">
        <v>44372</v>
      </c>
      <c r="F592">
        <v>4999</v>
      </c>
      <c r="G592">
        <v>0</v>
      </c>
      <c r="H592">
        <v>516784627</v>
      </c>
      <c r="I592">
        <v>43</v>
      </c>
      <c r="J592">
        <v>19</v>
      </c>
      <c r="K592">
        <v>73</v>
      </c>
      <c r="L592">
        <v>12</v>
      </c>
      <c r="M592">
        <v>0</v>
      </c>
      <c r="N592">
        <v>92</v>
      </c>
      <c r="O592" t="s">
        <v>64</v>
      </c>
      <c r="P592" t="s">
        <v>39</v>
      </c>
      <c r="Q592" s="3">
        <v>91</v>
      </c>
      <c r="R592" t="s">
        <v>2178</v>
      </c>
      <c r="S592">
        <v>79</v>
      </c>
      <c r="T592">
        <v>66</v>
      </c>
      <c r="U592" t="s">
        <v>2179</v>
      </c>
      <c r="V592">
        <v>32</v>
      </c>
      <c r="W592" t="s">
        <v>617</v>
      </c>
      <c r="X592">
        <v>0</v>
      </c>
      <c r="Y592">
        <v>9</v>
      </c>
      <c r="Z592">
        <v>16</v>
      </c>
    </row>
    <row r="593" spans="1:26" x14ac:dyDescent="0.3">
      <c r="A593" t="s">
        <v>1050</v>
      </c>
      <c r="B593" t="s">
        <v>197</v>
      </c>
      <c r="C593">
        <v>1</v>
      </c>
      <c r="D593">
        <v>1</v>
      </c>
      <c r="E593" s="6">
        <v>43770</v>
      </c>
      <c r="F593">
        <v>8327</v>
      </c>
      <c r="G593">
        <v>24</v>
      </c>
      <c r="H593">
        <v>1608045237</v>
      </c>
      <c r="I593">
        <v>205</v>
      </c>
      <c r="J593">
        <v>130</v>
      </c>
      <c r="K593">
        <v>625</v>
      </c>
      <c r="L593">
        <v>0</v>
      </c>
      <c r="M593">
        <v>25</v>
      </c>
      <c r="N593">
        <v>112</v>
      </c>
      <c r="O593" t="s">
        <v>215</v>
      </c>
      <c r="P593" t="s">
        <v>27</v>
      </c>
      <c r="Q593" s="3">
        <v>45</v>
      </c>
      <c r="R593" t="s">
        <v>2179</v>
      </c>
      <c r="S593">
        <v>19</v>
      </c>
      <c r="T593">
        <v>60</v>
      </c>
      <c r="U593" t="s">
        <v>2179</v>
      </c>
      <c r="V593">
        <v>63</v>
      </c>
      <c r="W593" t="s">
        <v>2179</v>
      </c>
      <c r="X593">
        <v>0</v>
      </c>
      <c r="Y593">
        <v>9</v>
      </c>
      <c r="Z593">
        <v>6</v>
      </c>
    </row>
    <row r="594" spans="1:26" x14ac:dyDescent="0.3">
      <c r="A594" t="s">
        <v>1051</v>
      </c>
      <c r="B594" t="s">
        <v>1052</v>
      </c>
      <c r="C594">
        <v>1</v>
      </c>
      <c r="D594">
        <v>1</v>
      </c>
      <c r="E594" s="6">
        <v>44190</v>
      </c>
      <c r="F594">
        <v>3297</v>
      </c>
      <c r="G594">
        <v>3</v>
      </c>
      <c r="H594">
        <v>506778838</v>
      </c>
      <c r="I594">
        <v>25</v>
      </c>
      <c r="J594">
        <v>3</v>
      </c>
      <c r="K594">
        <v>52</v>
      </c>
      <c r="L594">
        <v>0</v>
      </c>
      <c r="M594">
        <v>1</v>
      </c>
      <c r="N594">
        <v>140</v>
      </c>
      <c r="O594" t="s">
        <v>50</v>
      </c>
      <c r="P594" t="s">
        <v>27</v>
      </c>
      <c r="Q594" s="3">
        <v>79</v>
      </c>
      <c r="R594" t="s">
        <v>2178</v>
      </c>
      <c r="S594">
        <v>56</v>
      </c>
      <c r="T594">
        <v>91</v>
      </c>
      <c r="U594" t="s">
        <v>2178</v>
      </c>
      <c r="V594">
        <v>26</v>
      </c>
      <c r="W594" t="s">
        <v>617</v>
      </c>
      <c r="X594">
        <v>0</v>
      </c>
      <c r="Y594">
        <v>13</v>
      </c>
      <c r="Z594">
        <v>21</v>
      </c>
    </row>
    <row r="595" spans="1:26" x14ac:dyDescent="0.3">
      <c r="A595" t="s">
        <v>1987</v>
      </c>
      <c r="B595" t="s">
        <v>238</v>
      </c>
      <c r="C595">
        <v>1</v>
      </c>
      <c r="D595">
        <v>1</v>
      </c>
      <c r="E595" s="6">
        <v>40511</v>
      </c>
      <c r="F595">
        <v>35684</v>
      </c>
      <c r="G595">
        <v>6</v>
      </c>
      <c r="H595">
        <v>1472799873</v>
      </c>
      <c r="I595">
        <v>195</v>
      </c>
      <c r="J595">
        <v>125</v>
      </c>
      <c r="K595">
        <v>6280</v>
      </c>
      <c r="L595">
        <v>2</v>
      </c>
      <c r="M595">
        <v>78</v>
      </c>
      <c r="N595">
        <v>105</v>
      </c>
      <c r="O595" t="s">
        <v>64</v>
      </c>
      <c r="P595" t="s">
        <v>27</v>
      </c>
      <c r="Q595" s="3">
        <v>73</v>
      </c>
      <c r="R595" t="s">
        <v>2178</v>
      </c>
      <c r="S595">
        <v>52</v>
      </c>
      <c r="T595">
        <v>76</v>
      </c>
      <c r="U595" t="s">
        <v>2178</v>
      </c>
      <c r="V595">
        <v>13</v>
      </c>
      <c r="W595" t="s">
        <v>617</v>
      </c>
      <c r="X595">
        <v>0</v>
      </c>
      <c r="Y595">
        <v>5</v>
      </c>
      <c r="Z595">
        <v>3</v>
      </c>
    </row>
    <row r="596" spans="1:26" x14ac:dyDescent="0.3">
      <c r="A596" t="s">
        <v>1054</v>
      </c>
      <c r="B596" t="s">
        <v>1055</v>
      </c>
      <c r="C596">
        <v>1</v>
      </c>
      <c r="D596">
        <v>1</v>
      </c>
      <c r="E596" s="6">
        <v>44385</v>
      </c>
      <c r="F596">
        <v>3506</v>
      </c>
      <c r="G596">
        <v>10</v>
      </c>
      <c r="H596">
        <v>513643924</v>
      </c>
      <c r="I596">
        <v>103</v>
      </c>
      <c r="J596">
        <v>76</v>
      </c>
      <c r="K596">
        <v>100</v>
      </c>
      <c r="L596">
        <v>1</v>
      </c>
      <c r="M596">
        <v>1</v>
      </c>
      <c r="N596">
        <v>178</v>
      </c>
      <c r="O596" t="s">
        <v>33</v>
      </c>
      <c r="P596" t="s">
        <v>27</v>
      </c>
      <c r="Q596" s="3">
        <v>76</v>
      </c>
      <c r="R596" t="s">
        <v>2178</v>
      </c>
      <c r="S596">
        <v>63</v>
      </c>
      <c r="T596">
        <v>77</v>
      </c>
      <c r="U596" t="s">
        <v>2178</v>
      </c>
      <c r="V596">
        <v>14</v>
      </c>
      <c r="W596" t="s">
        <v>617</v>
      </c>
      <c r="X596">
        <v>0</v>
      </c>
      <c r="Y596">
        <v>15</v>
      </c>
      <c r="Z596">
        <v>22</v>
      </c>
    </row>
    <row r="597" spans="1:26" x14ac:dyDescent="0.3">
      <c r="A597" t="s">
        <v>1056</v>
      </c>
      <c r="B597" t="s">
        <v>1988</v>
      </c>
      <c r="C597">
        <v>2</v>
      </c>
      <c r="D597">
        <v>2</v>
      </c>
      <c r="E597" s="6">
        <v>44553</v>
      </c>
      <c r="F597">
        <v>2999</v>
      </c>
      <c r="G597">
        <v>0</v>
      </c>
      <c r="H597">
        <v>261286503</v>
      </c>
      <c r="I597">
        <v>60</v>
      </c>
      <c r="J597">
        <v>17</v>
      </c>
      <c r="K597">
        <v>154</v>
      </c>
      <c r="L597">
        <v>0</v>
      </c>
      <c r="M597">
        <v>22</v>
      </c>
      <c r="N597">
        <v>108</v>
      </c>
      <c r="O597" t="s">
        <v>73</v>
      </c>
      <c r="P597" t="s">
        <v>39</v>
      </c>
      <c r="Q597" s="3">
        <v>96</v>
      </c>
      <c r="R597" t="s">
        <v>2178</v>
      </c>
      <c r="S597">
        <v>71</v>
      </c>
      <c r="T597">
        <v>42</v>
      </c>
      <c r="U597" t="s">
        <v>2179</v>
      </c>
      <c r="V597">
        <v>57</v>
      </c>
      <c r="W597" t="s">
        <v>2179</v>
      </c>
      <c r="X597">
        <v>0</v>
      </c>
      <c r="Y597">
        <v>8</v>
      </c>
      <c r="Z597">
        <v>9</v>
      </c>
    </row>
    <row r="598" spans="1:26" x14ac:dyDescent="0.3">
      <c r="A598" t="s">
        <v>1989</v>
      </c>
      <c r="B598" t="s">
        <v>32</v>
      </c>
      <c r="C598">
        <v>1</v>
      </c>
      <c r="D598">
        <v>1</v>
      </c>
      <c r="E598" s="6">
        <v>44337</v>
      </c>
      <c r="F598">
        <v>3681</v>
      </c>
      <c r="G598">
        <v>0</v>
      </c>
      <c r="H598">
        <v>783706581</v>
      </c>
      <c r="I598">
        <v>20</v>
      </c>
      <c r="J598">
        <v>21</v>
      </c>
      <c r="K598">
        <v>99</v>
      </c>
      <c r="L598">
        <v>0</v>
      </c>
      <c r="M598">
        <v>7</v>
      </c>
      <c r="N598">
        <v>173</v>
      </c>
      <c r="O598" t="s">
        <v>36</v>
      </c>
      <c r="P598" t="s">
        <v>27</v>
      </c>
      <c r="Q598" s="3">
        <v>40</v>
      </c>
      <c r="R598" t="s">
        <v>2179</v>
      </c>
      <c r="S598">
        <v>19</v>
      </c>
      <c r="T598">
        <v>29</v>
      </c>
      <c r="U598" t="s">
        <v>617</v>
      </c>
      <c r="V598">
        <v>86</v>
      </c>
      <c r="W598" t="s">
        <v>2178</v>
      </c>
      <c r="X598">
        <v>0</v>
      </c>
      <c r="Y598">
        <v>34</v>
      </c>
      <c r="Z598">
        <v>4</v>
      </c>
    </row>
    <row r="599" spans="1:26" x14ac:dyDescent="0.3">
      <c r="A599" t="s">
        <v>1059</v>
      </c>
      <c r="B599" t="s">
        <v>1990</v>
      </c>
      <c r="C599">
        <v>3</v>
      </c>
      <c r="D599">
        <v>3</v>
      </c>
      <c r="E599" s="6">
        <v>44323</v>
      </c>
      <c r="F599">
        <v>4846</v>
      </c>
      <c r="G599">
        <v>10</v>
      </c>
      <c r="H599">
        <v>422691058</v>
      </c>
      <c r="I599">
        <v>54</v>
      </c>
      <c r="J599">
        <v>16</v>
      </c>
      <c r="K599">
        <v>259</v>
      </c>
      <c r="L599">
        <v>0</v>
      </c>
      <c r="M599">
        <v>13</v>
      </c>
      <c r="N599">
        <v>101</v>
      </c>
      <c r="O599" t="s">
        <v>30</v>
      </c>
      <c r="P599" t="s">
        <v>27</v>
      </c>
      <c r="Q599" s="3">
        <v>67</v>
      </c>
      <c r="R599" t="s">
        <v>2179</v>
      </c>
      <c r="S599">
        <v>40</v>
      </c>
      <c r="T599">
        <v>90</v>
      </c>
      <c r="U599" t="s">
        <v>2178</v>
      </c>
      <c r="V599">
        <v>3</v>
      </c>
      <c r="W599" t="s">
        <v>617</v>
      </c>
      <c r="X599">
        <v>0</v>
      </c>
      <c r="Y599">
        <v>34</v>
      </c>
      <c r="Z599">
        <v>6</v>
      </c>
    </row>
    <row r="600" spans="1:26" x14ac:dyDescent="0.3">
      <c r="A600" t="s">
        <v>1061</v>
      </c>
      <c r="B600" t="s">
        <v>1991</v>
      </c>
      <c r="C600">
        <v>1</v>
      </c>
      <c r="D600">
        <v>1</v>
      </c>
      <c r="E600" s="6">
        <v>43831</v>
      </c>
      <c r="F600">
        <v>14311</v>
      </c>
      <c r="G600">
        <v>0</v>
      </c>
      <c r="H600">
        <v>1062345656</v>
      </c>
      <c r="I600">
        <v>255</v>
      </c>
      <c r="J600">
        <v>32</v>
      </c>
      <c r="K600">
        <v>582</v>
      </c>
      <c r="L600">
        <v>0</v>
      </c>
      <c r="M600">
        <v>14</v>
      </c>
      <c r="N600">
        <v>120</v>
      </c>
      <c r="O600" t="s">
        <v>64</v>
      </c>
      <c r="P600" t="s">
        <v>39</v>
      </c>
      <c r="Q600" s="3">
        <v>80</v>
      </c>
      <c r="R600" t="s">
        <v>2178</v>
      </c>
      <c r="S600">
        <v>24</v>
      </c>
      <c r="T600">
        <v>62</v>
      </c>
      <c r="U600" t="s">
        <v>2179</v>
      </c>
      <c r="V600">
        <v>41</v>
      </c>
      <c r="W600" t="s">
        <v>2179</v>
      </c>
      <c r="X600">
        <v>2</v>
      </c>
      <c r="Y600">
        <v>11</v>
      </c>
      <c r="Z600">
        <v>23</v>
      </c>
    </row>
    <row r="601" spans="1:26" x14ac:dyDescent="0.3">
      <c r="A601" t="s">
        <v>1992</v>
      </c>
      <c r="B601" t="s">
        <v>816</v>
      </c>
      <c r="C601">
        <v>1</v>
      </c>
      <c r="D601">
        <v>1</v>
      </c>
      <c r="E601" s="6">
        <v>44127</v>
      </c>
      <c r="F601">
        <v>8207</v>
      </c>
      <c r="G601">
        <v>0</v>
      </c>
      <c r="H601">
        <v>1252563873</v>
      </c>
      <c r="I601">
        <v>175</v>
      </c>
      <c r="J601">
        <v>55</v>
      </c>
      <c r="K601">
        <v>95</v>
      </c>
      <c r="L601">
        <v>0</v>
      </c>
      <c r="M601">
        <v>2</v>
      </c>
      <c r="N601">
        <v>144</v>
      </c>
      <c r="P601" t="s">
        <v>27</v>
      </c>
      <c r="Q601" s="3">
        <v>73</v>
      </c>
      <c r="R601" t="s">
        <v>2178</v>
      </c>
      <c r="S601">
        <v>66</v>
      </c>
      <c r="T601">
        <v>80</v>
      </c>
      <c r="U601" t="s">
        <v>2178</v>
      </c>
      <c r="V601">
        <v>44</v>
      </c>
      <c r="W601" t="s">
        <v>2179</v>
      </c>
      <c r="X601">
        <v>0</v>
      </c>
      <c r="Y601">
        <v>9</v>
      </c>
      <c r="Z601">
        <v>12</v>
      </c>
    </row>
    <row r="602" spans="1:26" x14ac:dyDescent="0.3">
      <c r="A602" t="s">
        <v>1993</v>
      </c>
      <c r="B602" t="s">
        <v>1940</v>
      </c>
      <c r="C602">
        <v>1</v>
      </c>
      <c r="D602">
        <v>1</v>
      </c>
      <c r="E602" s="6">
        <v>44274</v>
      </c>
      <c r="F602">
        <v>4873</v>
      </c>
      <c r="G602">
        <v>0</v>
      </c>
      <c r="H602">
        <v>851070493</v>
      </c>
      <c r="I602">
        <v>65</v>
      </c>
      <c r="J602">
        <v>88</v>
      </c>
      <c r="K602">
        <v>434</v>
      </c>
      <c r="L602">
        <v>3</v>
      </c>
      <c r="M602">
        <v>13</v>
      </c>
      <c r="N602">
        <v>133</v>
      </c>
      <c r="O602" t="s">
        <v>30</v>
      </c>
      <c r="P602" t="s">
        <v>27</v>
      </c>
      <c r="Q602" s="3">
        <v>75</v>
      </c>
      <c r="R602" t="s">
        <v>2178</v>
      </c>
      <c r="S602">
        <v>96</v>
      </c>
      <c r="T602">
        <v>61</v>
      </c>
      <c r="U602" t="s">
        <v>2179</v>
      </c>
      <c r="V602">
        <v>0</v>
      </c>
      <c r="W602" t="s">
        <v>617</v>
      </c>
      <c r="X602">
        <v>0</v>
      </c>
      <c r="Y602">
        <v>18</v>
      </c>
      <c r="Z602">
        <v>4</v>
      </c>
    </row>
    <row r="603" spans="1:26" x14ac:dyDescent="0.3">
      <c r="A603" t="s">
        <v>1994</v>
      </c>
      <c r="B603" t="s">
        <v>1995</v>
      </c>
      <c r="C603">
        <v>2</v>
      </c>
      <c r="D603">
        <v>2</v>
      </c>
      <c r="E603" s="6">
        <v>44491</v>
      </c>
      <c r="F603">
        <v>772</v>
      </c>
      <c r="G603">
        <v>0</v>
      </c>
      <c r="H603">
        <v>263894529</v>
      </c>
      <c r="I603">
        <v>7</v>
      </c>
      <c r="J603">
        <v>3</v>
      </c>
      <c r="K603">
        <v>89</v>
      </c>
      <c r="L603">
        <v>0</v>
      </c>
      <c r="M603">
        <v>0</v>
      </c>
      <c r="N603">
        <v>158</v>
      </c>
      <c r="O603" t="s">
        <v>64</v>
      </c>
      <c r="P603" t="s">
        <v>39</v>
      </c>
      <c r="Q603" s="3">
        <v>46</v>
      </c>
      <c r="R603" t="s">
        <v>2179</v>
      </c>
      <c r="S603">
        <v>62</v>
      </c>
      <c r="T603">
        <v>83</v>
      </c>
      <c r="U603" t="s">
        <v>2178</v>
      </c>
      <c r="V603">
        <v>53</v>
      </c>
      <c r="W603" t="s">
        <v>2179</v>
      </c>
      <c r="X603">
        <v>0</v>
      </c>
      <c r="Y603">
        <v>97</v>
      </c>
      <c r="Z603">
        <v>28</v>
      </c>
    </row>
    <row r="604" spans="1:26" x14ac:dyDescent="0.3">
      <c r="A604" t="s">
        <v>1067</v>
      </c>
      <c r="B604" t="s">
        <v>1996</v>
      </c>
      <c r="C604">
        <v>1</v>
      </c>
      <c r="D604">
        <v>1</v>
      </c>
      <c r="E604" s="6">
        <v>44470</v>
      </c>
      <c r="F604">
        <v>1150</v>
      </c>
      <c r="G604">
        <v>0</v>
      </c>
      <c r="H604">
        <v>345903614</v>
      </c>
      <c r="I604">
        <v>20</v>
      </c>
      <c r="J604">
        <v>99</v>
      </c>
      <c r="K604">
        <v>44</v>
      </c>
      <c r="L604">
        <v>0</v>
      </c>
      <c r="M604">
        <v>2</v>
      </c>
      <c r="N604">
        <v>120</v>
      </c>
      <c r="O604" t="s">
        <v>36</v>
      </c>
      <c r="P604" t="s">
        <v>27</v>
      </c>
      <c r="Q604" s="3">
        <v>81</v>
      </c>
      <c r="R604" t="s">
        <v>2178</v>
      </c>
      <c r="S604">
        <v>92</v>
      </c>
      <c r="T604">
        <v>90</v>
      </c>
      <c r="U604" t="s">
        <v>2178</v>
      </c>
      <c r="V604">
        <v>9</v>
      </c>
      <c r="W604" t="s">
        <v>617</v>
      </c>
      <c r="X604">
        <v>0</v>
      </c>
      <c r="Y604">
        <v>8</v>
      </c>
      <c r="Z604">
        <v>7</v>
      </c>
    </row>
    <row r="605" spans="1:26" x14ac:dyDescent="0.3">
      <c r="A605" t="s">
        <v>1997</v>
      </c>
      <c r="B605" t="s">
        <v>1070</v>
      </c>
      <c r="C605">
        <v>1</v>
      </c>
      <c r="D605">
        <v>1</v>
      </c>
      <c r="E605" s="6">
        <v>43882</v>
      </c>
      <c r="F605">
        <v>5398</v>
      </c>
      <c r="G605">
        <v>4</v>
      </c>
      <c r="H605">
        <v>951637566</v>
      </c>
      <c r="I605">
        <v>111</v>
      </c>
      <c r="J605">
        <v>127</v>
      </c>
      <c r="K605">
        <v>210</v>
      </c>
      <c r="L605">
        <v>0</v>
      </c>
      <c r="M605">
        <v>37</v>
      </c>
      <c r="N605">
        <v>129</v>
      </c>
      <c r="P605" t="s">
        <v>27</v>
      </c>
      <c r="Q605" s="3">
        <v>61</v>
      </c>
      <c r="R605" t="s">
        <v>2179</v>
      </c>
      <c r="S605">
        <v>59</v>
      </c>
      <c r="T605">
        <v>46</v>
      </c>
      <c r="U605" t="s">
        <v>2179</v>
      </c>
      <c r="V605">
        <v>56</v>
      </c>
      <c r="W605" t="s">
        <v>2179</v>
      </c>
      <c r="X605">
        <v>0</v>
      </c>
      <c r="Y605">
        <v>13</v>
      </c>
      <c r="Z605">
        <v>5</v>
      </c>
    </row>
    <row r="606" spans="1:26" x14ac:dyDescent="0.3">
      <c r="A606" t="s">
        <v>1071</v>
      </c>
      <c r="B606" t="s">
        <v>1072</v>
      </c>
      <c r="C606">
        <v>2</v>
      </c>
      <c r="D606">
        <v>2</v>
      </c>
      <c r="E606" s="6">
        <v>42692</v>
      </c>
      <c r="F606">
        <v>7370</v>
      </c>
      <c r="G606">
        <v>0</v>
      </c>
      <c r="H606">
        <v>956865266</v>
      </c>
      <c r="I606">
        <v>92</v>
      </c>
      <c r="J606">
        <v>127</v>
      </c>
      <c r="K606">
        <v>1219</v>
      </c>
      <c r="L606">
        <v>0</v>
      </c>
      <c r="M606">
        <v>62</v>
      </c>
      <c r="N606">
        <v>102</v>
      </c>
      <c r="O606" t="s">
        <v>73</v>
      </c>
      <c r="P606" t="s">
        <v>27</v>
      </c>
      <c r="Q606" s="3">
        <v>74</v>
      </c>
      <c r="R606" t="s">
        <v>2178</v>
      </c>
      <c r="S606">
        <v>45</v>
      </c>
      <c r="T606">
        <v>89</v>
      </c>
      <c r="U606" t="s">
        <v>2178</v>
      </c>
      <c r="V606">
        <v>5</v>
      </c>
      <c r="W606" t="s">
        <v>617</v>
      </c>
      <c r="X606">
        <v>0</v>
      </c>
      <c r="Y606">
        <v>26</v>
      </c>
      <c r="Z606">
        <v>13</v>
      </c>
    </row>
    <row r="607" spans="1:26" x14ac:dyDescent="0.3">
      <c r="A607" t="s">
        <v>1998</v>
      </c>
      <c r="B607" t="s">
        <v>1999</v>
      </c>
      <c r="C607">
        <v>4</v>
      </c>
      <c r="D607" t="s">
        <v>1661</v>
      </c>
      <c r="E607" s="6">
        <v>44421</v>
      </c>
      <c r="F607">
        <v>6890</v>
      </c>
      <c r="G607">
        <v>0</v>
      </c>
      <c r="H607">
        <v>427486004</v>
      </c>
      <c r="I607">
        <v>122</v>
      </c>
      <c r="J607">
        <v>11</v>
      </c>
      <c r="K607">
        <v>201</v>
      </c>
      <c r="L607">
        <v>0</v>
      </c>
      <c r="M607">
        <v>1</v>
      </c>
      <c r="N607">
        <v>124</v>
      </c>
      <c r="O607" t="s">
        <v>64</v>
      </c>
      <c r="P607" t="s">
        <v>39</v>
      </c>
      <c r="Q607" s="3">
        <v>79</v>
      </c>
      <c r="R607" t="s">
        <v>2178</v>
      </c>
      <c r="S607">
        <v>79</v>
      </c>
      <c r="T607">
        <v>84</v>
      </c>
      <c r="U607" t="s">
        <v>2178</v>
      </c>
      <c r="V607">
        <v>2</v>
      </c>
      <c r="W607" t="s">
        <v>617</v>
      </c>
      <c r="X607">
        <v>0</v>
      </c>
      <c r="Y607">
        <v>5</v>
      </c>
      <c r="Z607">
        <v>5</v>
      </c>
    </row>
    <row r="608" spans="1:26" x14ac:dyDescent="0.3">
      <c r="A608" t="s">
        <v>2000</v>
      </c>
      <c r="B608" t="s">
        <v>2001</v>
      </c>
      <c r="C608">
        <v>1</v>
      </c>
      <c r="D608">
        <v>1</v>
      </c>
      <c r="E608" s="6">
        <v>42480</v>
      </c>
      <c r="F608">
        <v>1966</v>
      </c>
      <c r="G608">
        <v>0</v>
      </c>
      <c r="H608">
        <v>156658366</v>
      </c>
      <c r="I608">
        <v>4</v>
      </c>
      <c r="J608">
        <v>2</v>
      </c>
      <c r="K608">
        <v>50</v>
      </c>
      <c r="L608">
        <v>0</v>
      </c>
      <c r="M608">
        <v>0</v>
      </c>
      <c r="N608">
        <v>90</v>
      </c>
      <c r="O608" t="s">
        <v>100</v>
      </c>
      <c r="P608" t="s">
        <v>39</v>
      </c>
      <c r="Q608" s="3">
        <v>73</v>
      </c>
      <c r="R608" t="s">
        <v>2178</v>
      </c>
      <c r="S608">
        <v>31</v>
      </c>
      <c r="T608">
        <v>45</v>
      </c>
      <c r="U608" t="s">
        <v>2179</v>
      </c>
      <c r="V608">
        <v>85</v>
      </c>
      <c r="W608" t="s">
        <v>2178</v>
      </c>
      <c r="X608">
        <v>24</v>
      </c>
      <c r="Y608">
        <v>11</v>
      </c>
      <c r="Z608">
        <v>3</v>
      </c>
    </row>
    <row r="609" spans="1:26" x14ac:dyDescent="0.3">
      <c r="A609" t="s">
        <v>2002</v>
      </c>
      <c r="B609" t="s">
        <v>2003</v>
      </c>
      <c r="C609">
        <v>1</v>
      </c>
      <c r="D609">
        <v>1</v>
      </c>
      <c r="E609" s="6">
        <v>44300</v>
      </c>
      <c r="F609">
        <v>2226</v>
      </c>
      <c r="G609">
        <v>0</v>
      </c>
      <c r="H609">
        <v>624515457</v>
      </c>
      <c r="I609">
        <v>29</v>
      </c>
      <c r="J609">
        <v>0</v>
      </c>
      <c r="K609">
        <v>44</v>
      </c>
      <c r="L609">
        <v>0</v>
      </c>
      <c r="M609">
        <v>0</v>
      </c>
      <c r="N609">
        <v>161</v>
      </c>
      <c r="O609" t="s">
        <v>53</v>
      </c>
      <c r="P609" t="s">
        <v>39</v>
      </c>
      <c r="Q609" s="3">
        <v>78</v>
      </c>
      <c r="R609" t="s">
        <v>2178</v>
      </c>
      <c r="S609">
        <v>65</v>
      </c>
      <c r="T609">
        <v>52</v>
      </c>
      <c r="U609" t="s">
        <v>2179</v>
      </c>
      <c r="V609">
        <v>46</v>
      </c>
      <c r="W609" t="s">
        <v>2179</v>
      </c>
      <c r="X609">
        <v>0</v>
      </c>
      <c r="Y609">
        <v>12</v>
      </c>
      <c r="Z609">
        <v>31</v>
      </c>
    </row>
    <row r="610" spans="1:26" x14ac:dyDescent="0.3">
      <c r="A610" t="s">
        <v>1078</v>
      </c>
      <c r="B610" t="s">
        <v>68</v>
      </c>
      <c r="C610">
        <v>1</v>
      </c>
      <c r="D610">
        <v>1</v>
      </c>
      <c r="E610" s="6">
        <v>42824</v>
      </c>
      <c r="F610">
        <v>4204</v>
      </c>
      <c r="G610">
        <v>0</v>
      </c>
      <c r="H610">
        <v>777765388</v>
      </c>
      <c r="I610">
        <v>39</v>
      </c>
      <c r="J610">
        <v>45</v>
      </c>
      <c r="K610">
        <v>250</v>
      </c>
      <c r="L610">
        <v>0</v>
      </c>
      <c r="M610">
        <v>0</v>
      </c>
      <c r="N610">
        <v>120</v>
      </c>
      <c r="O610" t="s">
        <v>73</v>
      </c>
      <c r="P610" t="s">
        <v>27</v>
      </c>
      <c r="Q610" s="3">
        <v>60</v>
      </c>
      <c r="R610" t="s">
        <v>2179</v>
      </c>
      <c r="S610">
        <v>11</v>
      </c>
      <c r="T610">
        <v>33</v>
      </c>
      <c r="U610" t="s">
        <v>617</v>
      </c>
      <c r="V610">
        <v>90</v>
      </c>
      <c r="W610" t="s">
        <v>2178</v>
      </c>
      <c r="X610">
        <v>0</v>
      </c>
      <c r="Y610">
        <v>8</v>
      </c>
      <c r="Z610">
        <v>5</v>
      </c>
    </row>
    <row r="611" spans="1:26" x14ac:dyDescent="0.3">
      <c r="A611" t="s">
        <v>1079</v>
      </c>
      <c r="B611" t="s">
        <v>68</v>
      </c>
      <c r="C611">
        <v>1</v>
      </c>
      <c r="D611">
        <v>1</v>
      </c>
      <c r="E611" s="6">
        <v>44405</v>
      </c>
      <c r="F611">
        <v>1959</v>
      </c>
      <c r="G611">
        <v>0</v>
      </c>
      <c r="H611">
        <v>412795151</v>
      </c>
      <c r="I611">
        <v>19</v>
      </c>
      <c r="J611">
        <v>0</v>
      </c>
      <c r="K611">
        <v>38</v>
      </c>
      <c r="L611">
        <v>0</v>
      </c>
      <c r="M611">
        <v>0</v>
      </c>
      <c r="N611">
        <v>81</v>
      </c>
      <c r="P611" t="s">
        <v>27</v>
      </c>
      <c r="Q611" s="3">
        <v>45</v>
      </c>
      <c r="R611" t="s">
        <v>2179</v>
      </c>
      <c r="S611">
        <v>12</v>
      </c>
      <c r="T611">
        <v>57</v>
      </c>
      <c r="U611" t="s">
        <v>2179</v>
      </c>
      <c r="V611">
        <v>7</v>
      </c>
      <c r="W611" t="s">
        <v>617</v>
      </c>
      <c r="X611">
        <v>0</v>
      </c>
      <c r="Y611">
        <v>23</v>
      </c>
      <c r="Z611">
        <v>3</v>
      </c>
    </row>
    <row r="612" spans="1:26" x14ac:dyDescent="0.3">
      <c r="A612" t="s">
        <v>1080</v>
      </c>
      <c r="B612" t="s">
        <v>1081</v>
      </c>
      <c r="C612">
        <v>1</v>
      </c>
      <c r="D612">
        <v>1</v>
      </c>
      <c r="E612" s="6">
        <v>43466</v>
      </c>
      <c r="F612">
        <v>7191</v>
      </c>
      <c r="G612">
        <v>0</v>
      </c>
      <c r="H612">
        <v>1138474110</v>
      </c>
      <c r="I612">
        <v>146</v>
      </c>
      <c r="J612">
        <v>18</v>
      </c>
      <c r="K612">
        <v>478</v>
      </c>
      <c r="L612">
        <v>0</v>
      </c>
      <c r="M612">
        <v>7</v>
      </c>
      <c r="N612">
        <v>150</v>
      </c>
      <c r="O612" t="s">
        <v>100</v>
      </c>
      <c r="P612" t="s">
        <v>39</v>
      </c>
      <c r="Q612" s="3">
        <v>78</v>
      </c>
      <c r="R612" t="s">
        <v>2178</v>
      </c>
      <c r="S612">
        <v>47</v>
      </c>
      <c r="T612">
        <v>70</v>
      </c>
      <c r="U612" t="s">
        <v>2179</v>
      </c>
      <c r="V612">
        <v>18</v>
      </c>
      <c r="W612" t="s">
        <v>617</v>
      </c>
      <c r="X612">
        <v>0</v>
      </c>
      <c r="Y612">
        <v>15</v>
      </c>
      <c r="Z612">
        <v>9</v>
      </c>
    </row>
    <row r="613" spans="1:26" x14ac:dyDescent="0.3">
      <c r="A613" t="s">
        <v>1082</v>
      </c>
      <c r="B613" t="s">
        <v>1083</v>
      </c>
      <c r="C613">
        <v>2</v>
      </c>
      <c r="D613">
        <v>2</v>
      </c>
      <c r="E613" s="6">
        <v>44441</v>
      </c>
      <c r="F613">
        <v>2012</v>
      </c>
      <c r="G613">
        <v>0</v>
      </c>
      <c r="H613">
        <v>355219175</v>
      </c>
      <c r="I613">
        <v>101</v>
      </c>
      <c r="J613">
        <v>12</v>
      </c>
      <c r="K613">
        <v>38</v>
      </c>
      <c r="L613">
        <v>0</v>
      </c>
      <c r="M613">
        <v>0</v>
      </c>
      <c r="N613">
        <v>105</v>
      </c>
      <c r="O613" t="s">
        <v>64</v>
      </c>
      <c r="P613" t="s">
        <v>27</v>
      </c>
      <c r="Q613" s="3">
        <v>76</v>
      </c>
      <c r="R613" t="s">
        <v>2178</v>
      </c>
      <c r="S613">
        <v>58</v>
      </c>
      <c r="T613">
        <v>84</v>
      </c>
      <c r="U613" t="s">
        <v>2178</v>
      </c>
      <c r="V613">
        <v>10</v>
      </c>
      <c r="W613" t="s">
        <v>617</v>
      </c>
      <c r="X613">
        <v>0</v>
      </c>
      <c r="Y613">
        <v>13</v>
      </c>
      <c r="Z613">
        <v>10</v>
      </c>
    </row>
    <row r="614" spans="1:26" x14ac:dyDescent="0.3">
      <c r="A614" t="s">
        <v>1084</v>
      </c>
      <c r="B614" t="s">
        <v>2004</v>
      </c>
      <c r="C614">
        <v>1</v>
      </c>
      <c r="D614">
        <v>1</v>
      </c>
      <c r="E614" s="6">
        <v>44418</v>
      </c>
      <c r="F614">
        <v>1211</v>
      </c>
      <c r="G614">
        <v>2</v>
      </c>
      <c r="H614">
        <v>290228626</v>
      </c>
      <c r="I614">
        <v>30</v>
      </c>
      <c r="J614">
        <v>2</v>
      </c>
      <c r="K614">
        <v>5</v>
      </c>
      <c r="L614">
        <v>0</v>
      </c>
      <c r="M614">
        <v>6</v>
      </c>
      <c r="N614">
        <v>79</v>
      </c>
      <c r="O614" t="s">
        <v>53</v>
      </c>
      <c r="P614" t="s">
        <v>27</v>
      </c>
      <c r="Q614" s="3">
        <v>63</v>
      </c>
      <c r="R614" t="s">
        <v>2179</v>
      </c>
      <c r="S614">
        <v>76</v>
      </c>
      <c r="T614">
        <v>67</v>
      </c>
      <c r="U614" t="s">
        <v>2179</v>
      </c>
      <c r="V614">
        <v>38</v>
      </c>
      <c r="W614" t="s">
        <v>2179</v>
      </c>
      <c r="X614">
        <v>0</v>
      </c>
      <c r="Y614">
        <v>6</v>
      </c>
      <c r="Z614">
        <v>4</v>
      </c>
    </row>
    <row r="615" spans="1:26" x14ac:dyDescent="0.3">
      <c r="A615" t="s">
        <v>1086</v>
      </c>
      <c r="B615" t="s">
        <v>315</v>
      </c>
      <c r="C615">
        <v>1</v>
      </c>
      <c r="D615">
        <v>1</v>
      </c>
      <c r="E615" s="6">
        <v>40455</v>
      </c>
      <c r="F615">
        <v>7109</v>
      </c>
      <c r="G615">
        <v>2</v>
      </c>
      <c r="H615">
        <v>1062956628</v>
      </c>
      <c r="I615">
        <v>5</v>
      </c>
      <c r="J615">
        <v>0</v>
      </c>
      <c r="K615">
        <v>862</v>
      </c>
      <c r="L615">
        <v>0</v>
      </c>
      <c r="M615">
        <v>0</v>
      </c>
      <c r="N615">
        <v>146</v>
      </c>
      <c r="O615" t="s">
        <v>30</v>
      </c>
      <c r="P615" t="s">
        <v>39</v>
      </c>
      <c r="Q615" s="3">
        <v>52</v>
      </c>
      <c r="R615" t="s">
        <v>2179</v>
      </c>
      <c r="S615">
        <v>7</v>
      </c>
      <c r="T615">
        <v>61</v>
      </c>
      <c r="U615" t="s">
        <v>2179</v>
      </c>
      <c r="V615">
        <v>51</v>
      </c>
      <c r="W615" t="s">
        <v>2179</v>
      </c>
      <c r="X615">
        <v>0</v>
      </c>
      <c r="Y615">
        <v>11</v>
      </c>
      <c r="Z615">
        <v>3</v>
      </c>
    </row>
    <row r="616" spans="1:26" x14ac:dyDescent="0.3">
      <c r="A616" t="s">
        <v>2005</v>
      </c>
      <c r="B616" t="s">
        <v>2006</v>
      </c>
      <c r="C616">
        <v>1</v>
      </c>
      <c r="D616">
        <v>1</v>
      </c>
      <c r="E616" s="6">
        <v>43938</v>
      </c>
      <c r="F616">
        <v>6638</v>
      </c>
      <c r="G616">
        <v>0</v>
      </c>
      <c r="H616">
        <v>1180094974</v>
      </c>
      <c r="I616">
        <v>167</v>
      </c>
      <c r="J616">
        <v>19</v>
      </c>
      <c r="K616">
        <v>318</v>
      </c>
      <c r="L616">
        <v>0</v>
      </c>
      <c r="M616">
        <v>1</v>
      </c>
      <c r="N616">
        <v>124</v>
      </c>
      <c r="O616" t="s">
        <v>100</v>
      </c>
      <c r="P616" t="s">
        <v>27</v>
      </c>
      <c r="Q616" s="3">
        <v>64</v>
      </c>
      <c r="R616" t="s">
        <v>2179</v>
      </c>
      <c r="S616">
        <v>8</v>
      </c>
      <c r="T616">
        <v>37</v>
      </c>
      <c r="U616" t="s">
        <v>2179</v>
      </c>
      <c r="V616">
        <v>79</v>
      </c>
      <c r="W616" t="s">
        <v>2178</v>
      </c>
      <c r="X616">
        <v>0</v>
      </c>
      <c r="Y616">
        <v>9</v>
      </c>
      <c r="Z616">
        <v>5</v>
      </c>
    </row>
    <row r="617" spans="1:26" x14ac:dyDescent="0.3">
      <c r="A617" t="s">
        <v>1089</v>
      </c>
      <c r="B617" t="s">
        <v>1090</v>
      </c>
      <c r="C617">
        <v>1</v>
      </c>
      <c r="D617">
        <v>1</v>
      </c>
      <c r="E617" s="6">
        <v>41640</v>
      </c>
      <c r="F617">
        <v>17354</v>
      </c>
      <c r="G617">
        <v>8</v>
      </c>
      <c r="H617">
        <v>1456081449</v>
      </c>
      <c r="I617">
        <v>92</v>
      </c>
      <c r="J617">
        <v>122</v>
      </c>
      <c r="K617">
        <v>1282</v>
      </c>
      <c r="L617">
        <v>0</v>
      </c>
      <c r="M617">
        <v>55</v>
      </c>
      <c r="N617">
        <v>126</v>
      </c>
      <c r="O617" t="s">
        <v>53</v>
      </c>
      <c r="P617" t="s">
        <v>27</v>
      </c>
      <c r="Q617" s="3">
        <v>53</v>
      </c>
      <c r="R617" t="s">
        <v>2179</v>
      </c>
      <c r="S617">
        <v>66</v>
      </c>
      <c r="T617">
        <v>85</v>
      </c>
      <c r="U617" t="s">
        <v>2178</v>
      </c>
      <c r="V617">
        <v>2</v>
      </c>
      <c r="W617" t="s">
        <v>617</v>
      </c>
      <c r="X617">
        <v>0</v>
      </c>
      <c r="Y617">
        <v>24</v>
      </c>
      <c r="Z617">
        <v>4</v>
      </c>
    </row>
    <row r="618" spans="1:26" x14ac:dyDescent="0.3">
      <c r="A618" t="s">
        <v>920</v>
      </c>
      <c r="B618" t="s">
        <v>124</v>
      </c>
      <c r="C618">
        <v>1</v>
      </c>
      <c r="D618">
        <v>1</v>
      </c>
      <c r="E618" s="6">
        <v>44414</v>
      </c>
      <c r="F618">
        <v>6392</v>
      </c>
      <c r="G618">
        <v>0</v>
      </c>
      <c r="H618">
        <v>432702334</v>
      </c>
      <c r="I618">
        <v>174</v>
      </c>
      <c r="J618">
        <v>73</v>
      </c>
      <c r="K618">
        <v>344</v>
      </c>
      <c r="L618">
        <v>0</v>
      </c>
      <c r="M618">
        <v>0</v>
      </c>
      <c r="N618">
        <v>121</v>
      </c>
      <c r="O618" t="s">
        <v>64</v>
      </c>
      <c r="P618" t="s">
        <v>27</v>
      </c>
      <c r="Q618" s="3">
        <v>75</v>
      </c>
      <c r="R618" t="s">
        <v>2178</v>
      </c>
      <c r="S618">
        <v>53</v>
      </c>
      <c r="T618">
        <v>74</v>
      </c>
      <c r="U618" t="s">
        <v>2178</v>
      </c>
      <c r="V618">
        <v>2</v>
      </c>
      <c r="W618" t="s">
        <v>617</v>
      </c>
      <c r="X618">
        <v>0</v>
      </c>
      <c r="Y618">
        <v>11</v>
      </c>
      <c r="Z618">
        <v>5</v>
      </c>
    </row>
    <row r="619" spans="1:26" x14ac:dyDescent="0.3">
      <c r="A619" t="s">
        <v>2007</v>
      </c>
      <c r="B619" t="s">
        <v>1092</v>
      </c>
      <c r="C619">
        <v>3</v>
      </c>
      <c r="D619">
        <v>3</v>
      </c>
      <c r="E619" s="6">
        <v>44442</v>
      </c>
      <c r="F619">
        <v>5481</v>
      </c>
      <c r="G619">
        <v>0</v>
      </c>
      <c r="H619">
        <v>489945871</v>
      </c>
      <c r="I619">
        <v>144</v>
      </c>
      <c r="J619">
        <v>30</v>
      </c>
      <c r="K619">
        <v>86</v>
      </c>
      <c r="L619">
        <v>0</v>
      </c>
      <c r="M619">
        <v>0</v>
      </c>
      <c r="N619">
        <v>136</v>
      </c>
      <c r="O619" t="s">
        <v>26</v>
      </c>
      <c r="P619" t="s">
        <v>39</v>
      </c>
      <c r="Q619" s="3">
        <v>80</v>
      </c>
      <c r="R619" t="s">
        <v>2178</v>
      </c>
      <c r="S619">
        <v>33</v>
      </c>
      <c r="T619">
        <v>60</v>
      </c>
      <c r="U619" t="s">
        <v>2179</v>
      </c>
      <c r="V619">
        <v>0</v>
      </c>
      <c r="W619" t="s">
        <v>617</v>
      </c>
      <c r="X619">
        <v>0</v>
      </c>
      <c r="Y619">
        <v>32</v>
      </c>
      <c r="Z619">
        <v>14</v>
      </c>
    </row>
    <row r="620" spans="1:26" x14ac:dyDescent="0.3">
      <c r="A620" t="s">
        <v>2008</v>
      </c>
      <c r="B620" t="s">
        <v>978</v>
      </c>
      <c r="C620">
        <v>1</v>
      </c>
      <c r="D620">
        <v>1</v>
      </c>
      <c r="E620" s="6">
        <v>44372</v>
      </c>
      <c r="F620">
        <v>2636</v>
      </c>
      <c r="G620">
        <v>3</v>
      </c>
      <c r="H620">
        <v>465959382</v>
      </c>
      <c r="I620">
        <v>36</v>
      </c>
      <c r="J620">
        <v>82</v>
      </c>
      <c r="K620">
        <v>39</v>
      </c>
      <c r="L620">
        <v>0</v>
      </c>
      <c r="M620">
        <v>5</v>
      </c>
      <c r="N620">
        <v>102</v>
      </c>
      <c r="O620" t="s">
        <v>36</v>
      </c>
      <c r="P620" t="s">
        <v>39</v>
      </c>
      <c r="Q620" s="3">
        <v>77</v>
      </c>
      <c r="R620" t="s">
        <v>2178</v>
      </c>
      <c r="S620">
        <v>26</v>
      </c>
      <c r="T620">
        <v>63</v>
      </c>
      <c r="U620" t="s">
        <v>2179</v>
      </c>
      <c r="V620">
        <v>58</v>
      </c>
      <c r="W620" t="s">
        <v>2179</v>
      </c>
      <c r="X620">
        <v>0</v>
      </c>
      <c r="Y620">
        <v>11</v>
      </c>
      <c r="Z620">
        <v>5</v>
      </c>
    </row>
    <row r="621" spans="1:26" x14ac:dyDescent="0.3">
      <c r="A621" t="s">
        <v>2009</v>
      </c>
      <c r="B621" t="s">
        <v>2010</v>
      </c>
      <c r="C621">
        <v>3</v>
      </c>
      <c r="D621">
        <v>3</v>
      </c>
      <c r="E621" s="6">
        <v>44496</v>
      </c>
      <c r="F621">
        <v>824</v>
      </c>
      <c r="G621">
        <v>0</v>
      </c>
      <c r="H621">
        <v>1223481149</v>
      </c>
      <c r="I621">
        <v>8</v>
      </c>
      <c r="J621">
        <v>8</v>
      </c>
      <c r="K621">
        <v>8</v>
      </c>
      <c r="L621">
        <v>2</v>
      </c>
      <c r="M621">
        <v>0</v>
      </c>
      <c r="N621">
        <v>77</v>
      </c>
      <c r="O621" t="s">
        <v>73</v>
      </c>
      <c r="P621" t="s">
        <v>27</v>
      </c>
      <c r="Q621" s="3">
        <v>73</v>
      </c>
      <c r="R621" t="s">
        <v>2178</v>
      </c>
      <c r="S621">
        <v>54</v>
      </c>
      <c r="T621">
        <v>74</v>
      </c>
      <c r="U621" t="s">
        <v>2178</v>
      </c>
      <c r="V621">
        <v>23</v>
      </c>
      <c r="W621" t="s">
        <v>617</v>
      </c>
      <c r="X621">
        <v>0</v>
      </c>
      <c r="Y621">
        <v>41</v>
      </c>
      <c r="Z621">
        <v>23</v>
      </c>
    </row>
    <row r="622" spans="1:26" x14ac:dyDescent="0.3">
      <c r="A622" t="s">
        <v>1096</v>
      </c>
      <c r="B622" t="s">
        <v>2011</v>
      </c>
      <c r="C622">
        <v>1</v>
      </c>
      <c r="D622">
        <v>1</v>
      </c>
      <c r="E622" s="6">
        <v>43595</v>
      </c>
      <c r="F622">
        <v>24529</v>
      </c>
      <c r="G622">
        <v>0</v>
      </c>
      <c r="H622">
        <v>2864791672</v>
      </c>
      <c r="I622">
        <v>533</v>
      </c>
      <c r="J622">
        <v>167</v>
      </c>
      <c r="K622">
        <v>3595</v>
      </c>
      <c r="L622">
        <v>6</v>
      </c>
      <c r="N622">
        <v>98</v>
      </c>
      <c r="O622" t="s">
        <v>53</v>
      </c>
      <c r="P622" t="s">
        <v>39</v>
      </c>
      <c r="Q622" s="3">
        <v>82</v>
      </c>
      <c r="R622" t="s">
        <v>2178</v>
      </c>
      <c r="S622">
        <v>54</v>
      </c>
      <c r="T622">
        <v>59</v>
      </c>
      <c r="U622" t="s">
        <v>2179</v>
      </c>
      <c r="V622">
        <v>69</v>
      </c>
      <c r="W622" t="s">
        <v>2179</v>
      </c>
      <c r="X622">
        <v>0</v>
      </c>
      <c r="Y622">
        <v>18</v>
      </c>
      <c r="Z622">
        <v>10</v>
      </c>
    </row>
    <row r="623" spans="1:26" x14ac:dyDescent="0.3">
      <c r="A623" t="s">
        <v>1098</v>
      </c>
      <c r="B623" t="s">
        <v>2012</v>
      </c>
      <c r="C623">
        <v>1</v>
      </c>
      <c r="D623">
        <v>1</v>
      </c>
      <c r="E623" s="6">
        <v>42901</v>
      </c>
      <c r="F623">
        <v>14749</v>
      </c>
      <c r="G623">
        <v>0</v>
      </c>
      <c r="H623">
        <v>2288695111</v>
      </c>
      <c r="I623">
        <v>188</v>
      </c>
      <c r="J623">
        <v>34</v>
      </c>
      <c r="K623">
        <v>710</v>
      </c>
      <c r="L623">
        <v>0</v>
      </c>
      <c r="M623">
        <v>5</v>
      </c>
      <c r="N623">
        <v>84</v>
      </c>
      <c r="O623" t="s">
        <v>26</v>
      </c>
      <c r="P623" t="s">
        <v>39</v>
      </c>
      <c r="Q623" s="3">
        <v>44</v>
      </c>
      <c r="R623" t="s">
        <v>2179</v>
      </c>
      <c r="S623">
        <v>22</v>
      </c>
      <c r="T623">
        <v>48</v>
      </c>
      <c r="U623" t="s">
        <v>2179</v>
      </c>
      <c r="V623">
        <v>38</v>
      </c>
      <c r="W623" t="s">
        <v>2179</v>
      </c>
      <c r="X623">
        <v>0</v>
      </c>
      <c r="Y623">
        <v>33</v>
      </c>
      <c r="Z623">
        <v>24</v>
      </c>
    </row>
    <row r="624" spans="1:26" x14ac:dyDescent="0.3">
      <c r="A624" t="s">
        <v>2013</v>
      </c>
      <c r="B624" t="s">
        <v>1101</v>
      </c>
      <c r="C624">
        <v>2</v>
      </c>
      <c r="D624">
        <v>2</v>
      </c>
      <c r="E624" s="6">
        <v>44224</v>
      </c>
      <c r="F624">
        <v>8087</v>
      </c>
      <c r="G624">
        <v>0</v>
      </c>
      <c r="H624">
        <v>720825549</v>
      </c>
      <c r="I624">
        <v>92</v>
      </c>
      <c r="J624">
        <v>34</v>
      </c>
      <c r="K624">
        <v>131</v>
      </c>
      <c r="L624">
        <v>0</v>
      </c>
      <c r="M624">
        <v>0</v>
      </c>
      <c r="N624">
        <v>102</v>
      </c>
      <c r="O624" t="s">
        <v>64</v>
      </c>
      <c r="P624" t="s">
        <v>27</v>
      </c>
      <c r="Q624" s="3">
        <v>89</v>
      </c>
      <c r="R624" t="s">
        <v>2178</v>
      </c>
      <c r="S624">
        <v>77</v>
      </c>
      <c r="T624">
        <v>82</v>
      </c>
      <c r="U624" t="s">
        <v>2178</v>
      </c>
      <c r="V624">
        <v>3</v>
      </c>
      <c r="W624" t="s">
        <v>617</v>
      </c>
      <c r="X624">
        <v>0</v>
      </c>
      <c r="Y624">
        <v>17</v>
      </c>
      <c r="Z624">
        <v>11</v>
      </c>
    </row>
    <row r="625" spans="1:26" x14ac:dyDescent="0.3">
      <c r="A625" t="s">
        <v>2014</v>
      </c>
      <c r="B625" t="s">
        <v>1103</v>
      </c>
      <c r="C625">
        <v>1</v>
      </c>
      <c r="D625">
        <v>1</v>
      </c>
      <c r="E625" s="6">
        <v>41487</v>
      </c>
      <c r="F625">
        <v>27221</v>
      </c>
      <c r="G625">
        <v>0</v>
      </c>
      <c r="H625">
        <v>2086124197</v>
      </c>
      <c r="I625">
        <v>308</v>
      </c>
      <c r="J625">
        <v>118</v>
      </c>
      <c r="K625">
        <v>4534</v>
      </c>
      <c r="L625">
        <v>2</v>
      </c>
      <c r="M625">
        <v>77</v>
      </c>
      <c r="N625">
        <v>120</v>
      </c>
      <c r="O625" t="s">
        <v>64</v>
      </c>
      <c r="P625" t="s">
        <v>27</v>
      </c>
      <c r="Q625" s="3">
        <v>42</v>
      </c>
      <c r="R625" t="s">
        <v>2179</v>
      </c>
      <c r="S625">
        <v>33</v>
      </c>
      <c r="T625">
        <v>26</v>
      </c>
      <c r="U625" t="s">
        <v>617</v>
      </c>
      <c r="V625">
        <v>92</v>
      </c>
      <c r="W625" t="s">
        <v>2178</v>
      </c>
      <c r="X625">
        <v>0</v>
      </c>
      <c r="Y625">
        <v>13</v>
      </c>
      <c r="Z625">
        <v>3</v>
      </c>
    </row>
    <row r="626" spans="1:26" x14ac:dyDescent="0.3">
      <c r="A626" t="s">
        <v>1104</v>
      </c>
      <c r="B626" t="s">
        <v>1105</v>
      </c>
      <c r="C626">
        <v>1</v>
      </c>
      <c r="D626">
        <v>1</v>
      </c>
      <c r="E626" s="6">
        <v>33491</v>
      </c>
      <c r="F626">
        <v>49991</v>
      </c>
      <c r="G626">
        <v>9</v>
      </c>
      <c r="H626">
        <v>1690192927</v>
      </c>
      <c r="I626">
        <v>265</v>
      </c>
      <c r="J626">
        <v>121</v>
      </c>
      <c r="K626">
        <v>12367</v>
      </c>
      <c r="L626">
        <v>4</v>
      </c>
      <c r="M626">
        <v>160</v>
      </c>
      <c r="N626">
        <v>117</v>
      </c>
      <c r="O626" t="s">
        <v>30</v>
      </c>
      <c r="P626" t="s">
        <v>27</v>
      </c>
      <c r="Q626" s="3">
        <v>52</v>
      </c>
      <c r="R626" t="s">
        <v>2179</v>
      </c>
      <c r="S626">
        <v>73</v>
      </c>
      <c r="T626">
        <v>91</v>
      </c>
      <c r="U626" t="s">
        <v>2178</v>
      </c>
      <c r="V626">
        <v>0</v>
      </c>
      <c r="W626" t="s">
        <v>617</v>
      </c>
      <c r="X626">
        <v>0</v>
      </c>
      <c r="Y626">
        <v>11</v>
      </c>
      <c r="Z626">
        <v>7</v>
      </c>
    </row>
    <row r="627" spans="1:26" x14ac:dyDescent="0.3">
      <c r="A627" t="s">
        <v>1106</v>
      </c>
      <c r="B627" t="s">
        <v>1107</v>
      </c>
      <c r="C627">
        <v>1</v>
      </c>
      <c r="D627">
        <v>1</v>
      </c>
      <c r="E627" s="6">
        <v>43531</v>
      </c>
      <c r="F627">
        <v>6646</v>
      </c>
      <c r="G627">
        <v>0</v>
      </c>
      <c r="H627">
        <v>991336132</v>
      </c>
      <c r="I627">
        <v>107</v>
      </c>
      <c r="J627">
        <v>47</v>
      </c>
      <c r="K627">
        <v>584</v>
      </c>
      <c r="L627">
        <v>1</v>
      </c>
      <c r="N627">
        <v>72</v>
      </c>
      <c r="O627" t="s">
        <v>36</v>
      </c>
      <c r="P627" t="s">
        <v>39</v>
      </c>
      <c r="Q627" s="3">
        <v>45</v>
      </c>
      <c r="R627" t="s">
        <v>2179</v>
      </c>
      <c r="S627">
        <v>27</v>
      </c>
      <c r="T627">
        <v>33</v>
      </c>
      <c r="U627" t="s">
        <v>617</v>
      </c>
      <c r="V627">
        <v>82</v>
      </c>
      <c r="W627" t="s">
        <v>2178</v>
      </c>
      <c r="X627">
        <v>0</v>
      </c>
      <c r="Y627">
        <v>14</v>
      </c>
      <c r="Z627">
        <v>4</v>
      </c>
    </row>
    <row r="628" spans="1:26" x14ac:dyDescent="0.3">
      <c r="A628" t="s">
        <v>2015</v>
      </c>
      <c r="B628" t="s">
        <v>1109</v>
      </c>
      <c r="C628">
        <v>2</v>
      </c>
      <c r="D628">
        <v>2</v>
      </c>
      <c r="E628" s="6">
        <v>44442</v>
      </c>
      <c r="F628">
        <v>5403</v>
      </c>
      <c r="G628">
        <v>6</v>
      </c>
      <c r="H628">
        <v>593917618</v>
      </c>
      <c r="I628">
        <v>118</v>
      </c>
      <c r="J628">
        <v>116</v>
      </c>
      <c r="K628">
        <v>96</v>
      </c>
      <c r="L628">
        <v>0</v>
      </c>
      <c r="M628">
        <v>3</v>
      </c>
      <c r="N628">
        <v>168</v>
      </c>
      <c r="O628" t="s">
        <v>30</v>
      </c>
      <c r="P628" t="s">
        <v>27</v>
      </c>
      <c r="Q628" s="3">
        <v>67</v>
      </c>
      <c r="R628" t="s">
        <v>2179</v>
      </c>
      <c r="S628">
        <v>29</v>
      </c>
      <c r="T628">
        <v>47</v>
      </c>
      <c r="U628" t="s">
        <v>2179</v>
      </c>
      <c r="V628">
        <v>5</v>
      </c>
      <c r="W628" t="s">
        <v>617</v>
      </c>
      <c r="X628">
        <v>0</v>
      </c>
      <c r="Y628">
        <v>22</v>
      </c>
      <c r="Z628">
        <v>26</v>
      </c>
    </row>
    <row r="629" spans="1:26" x14ac:dyDescent="0.3">
      <c r="A629" t="s">
        <v>1110</v>
      </c>
      <c r="B629" t="s">
        <v>1111</v>
      </c>
      <c r="C629">
        <v>2</v>
      </c>
      <c r="D629">
        <v>2</v>
      </c>
      <c r="E629" s="6">
        <v>44511</v>
      </c>
      <c r="F629">
        <v>755</v>
      </c>
      <c r="G629">
        <v>4</v>
      </c>
      <c r="H629">
        <v>200972675</v>
      </c>
      <c r="I629">
        <v>22</v>
      </c>
      <c r="J629">
        <v>3</v>
      </c>
      <c r="K629">
        <v>0</v>
      </c>
      <c r="L629">
        <v>0</v>
      </c>
      <c r="M629">
        <v>0</v>
      </c>
      <c r="N629">
        <v>94</v>
      </c>
      <c r="O629" t="s">
        <v>30</v>
      </c>
      <c r="P629" t="s">
        <v>27</v>
      </c>
      <c r="Q629" s="3">
        <v>52</v>
      </c>
      <c r="R629" t="s">
        <v>2179</v>
      </c>
      <c r="S629">
        <v>68</v>
      </c>
      <c r="T629">
        <v>69</v>
      </c>
      <c r="U629" t="s">
        <v>2179</v>
      </c>
      <c r="V629">
        <v>13</v>
      </c>
      <c r="W629" t="s">
        <v>617</v>
      </c>
      <c r="X629">
        <v>0</v>
      </c>
      <c r="Y629">
        <v>33</v>
      </c>
      <c r="Z629">
        <v>8</v>
      </c>
    </row>
    <row r="630" spans="1:26" x14ac:dyDescent="0.3">
      <c r="A630" t="s">
        <v>2016</v>
      </c>
      <c r="B630" t="s">
        <v>2017</v>
      </c>
      <c r="C630">
        <v>1</v>
      </c>
      <c r="D630">
        <v>1</v>
      </c>
      <c r="E630" s="6">
        <v>44571</v>
      </c>
      <c r="F630">
        <v>254</v>
      </c>
      <c r="G630">
        <v>0</v>
      </c>
      <c r="H630">
        <v>71014967</v>
      </c>
      <c r="I630">
        <v>0</v>
      </c>
      <c r="J630">
        <v>4</v>
      </c>
      <c r="K630">
        <v>23</v>
      </c>
      <c r="L630">
        <v>0</v>
      </c>
      <c r="M630">
        <v>0</v>
      </c>
      <c r="N630">
        <v>145</v>
      </c>
      <c r="O630" t="s">
        <v>64</v>
      </c>
      <c r="P630" t="s">
        <v>27</v>
      </c>
      <c r="Q630" s="3">
        <v>41</v>
      </c>
      <c r="R630" t="s">
        <v>2179</v>
      </c>
      <c r="S630">
        <v>65</v>
      </c>
      <c r="T630">
        <v>88</v>
      </c>
      <c r="U630" t="s">
        <v>2178</v>
      </c>
      <c r="V630">
        <v>0</v>
      </c>
      <c r="W630" t="s">
        <v>617</v>
      </c>
      <c r="X630">
        <v>0</v>
      </c>
      <c r="Y630">
        <v>26</v>
      </c>
      <c r="Z630">
        <v>5</v>
      </c>
    </row>
    <row r="631" spans="1:26" x14ac:dyDescent="0.3">
      <c r="A631" t="s">
        <v>2018</v>
      </c>
      <c r="B631" t="s">
        <v>1115</v>
      </c>
      <c r="C631">
        <v>2</v>
      </c>
      <c r="D631">
        <v>2</v>
      </c>
      <c r="E631" s="6">
        <v>44435</v>
      </c>
      <c r="F631">
        <v>6308</v>
      </c>
      <c r="G631">
        <v>5</v>
      </c>
      <c r="H631">
        <v>560222750</v>
      </c>
      <c r="I631">
        <v>114</v>
      </c>
      <c r="J631">
        <v>15</v>
      </c>
      <c r="K631">
        <v>63</v>
      </c>
      <c r="L631">
        <v>0</v>
      </c>
      <c r="M631">
        <v>2</v>
      </c>
      <c r="N631">
        <v>134</v>
      </c>
      <c r="O631" t="s">
        <v>30</v>
      </c>
      <c r="P631" t="s">
        <v>27</v>
      </c>
      <c r="Q631" s="3">
        <v>71</v>
      </c>
      <c r="R631" t="s">
        <v>2178</v>
      </c>
      <c r="S631">
        <v>14</v>
      </c>
      <c r="T631">
        <v>61</v>
      </c>
      <c r="U631" t="s">
        <v>2179</v>
      </c>
      <c r="V631">
        <v>1</v>
      </c>
      <c r="W631" t="s">
        <v>617</v>
      </c>
      <c r="X631">
        <v>0</v>
      </c>
      <c r="Y631">
        <v>23</v>
      </c>
      <c r="Z631">
        <v>33</v>
      </c>
    </row>
    <row r="632" spans="1:26" x14ac:dyDescent="0.3">
      <c r="A632" t="s">
        <v>1116</v>
      </c>
      <c r="B632" t="s">
        <v>1117</v>
      </c>
      <c r="C632">
        <v>1</v>
      </c>
      <c r="D632">
        <v>1</v>
      </c>
      <c r="E632" s="6">
        <v>37887</v>
      </c>
      <c r="F632">
        <v>51979</v>
      </c>
      <c r="G632">
        <v>15</v>
      </c>
      <c r="H632">
        <v>1806617704</v>
      </c>
      <c r="I632">
        <v>306</v>
      </c>
      <c r="J632">
        <v>99</v>
      </c>
      <c r="K632">
        <v>5063</v>
      </c>
      <c r="L632">
        <v>2</v>
      </c>
      <c r="M632">
        <v>120</v>
      </c>
      <c r="N632">
        <v>148</v>
      </c>
      <c r="O632" t="s">
        <v>30</v>
      </c>
      <c r="P632" t="s">
        <v>27</v>
      </c>
      <c r="Q632" s="3">
        <v>35</v>
      </c>
      <c r="R632" t="s">
        <v>617</v>
      </c>
      <c r="S632">
        <v>24</v>
      </c>
      <c r="T632">
        <v>93</v>
      </c>
      <c r="U632" t="s">
        <v>2178</v>
      </c>
      <c r="V632">
        <v>0</v>
      </c>
      <c r="W632" t="s">
        <v>617</v>
      </c>
      <c r="X632">
        <v>0</v>
      </c>
      <c r="Y632">
        <v>10</v>
      </c>
      <c r="Z632">
        <v>8</v>
      </c>
    </row>
    <row r="633" spans="1:26" x14ac:dyDescent="0.3">
      <c r="A633" t="s">
        <v>1118</v>
      </c>
      <c r="B633" t="s">
        <v>1762</v>
      </c>
      <c r="C633">
        <v>1</v>
      </c>
      <c r="D633">
        <v>1</v>
      </c>
      <c r="E633" s="6">
        <v>44571</v>
      </c>
      <c r="F633">
        <v>246</v>
      </c>
      <c r="G633">
        <v>0</v>
      </c>
      <c r="H633">
        <v>77337771</v>
      </c>
      <c r="I633">
        <v>2</v>
      </c>
      <c r="J633">
        <v>12</v>
      </c>
      <c r="K633">
        <v>10</v>
      </c>
      <c r="L633">
        <v>0</v>
      </c>
      <c r="M633">
        <v>0</v>
      </c>
      <c r="N633">
        <v>127</v>
      </c>
      <c r="O633" t="s">
        <v>100</v>
      </c>
      <c r="P633" t="s">
        <v>39</v>
      </c>
      <c r="Q633" s="3">
        <v>60</v>
      </c>
      <c r="R633" t="s">
        <v>2179</v>
      </c>
      <c r="S633">
        <v>40</v>
      </c>
      <c r="T633">
        <v>89</v>
      </c>
      <c r="U633" t="s">
        <v>2178</v>
      </c>
      <c r="V633">
        <v>9</v>
      </c>
      <c r="W633" t="s">
        <v>617</v>
      </c>
      <c r="X633">
        <v>0</v>
      </c>
      <c r="Y633">
        <v>60</v>
      </c>
      <c r="Z633">
        <v>6</v>
      </c>
    </row>
    <row r="634" spans="1:26" x14ac:dyDescent="0.3">
      <c r="A634" t="s">
        <v>2019</v>
      </c>
      <c r="B634" t="s">
        <v>1120</v>
      </c>
      <c r="C634">
        <v>3</v>
      </c>
      <c r="D634">
        <v>3</v>
      </c>
      <c r="E634" s="6">
        <v>44371</v>
      </c>
      <c r="F634">
        <v>6556</v>
      </c>
      <c r="G634">
        <v>0</v>
      </c>
      <c r="H634">
        <v>528544703</v>
      </c>
      <c r="I634">
        <v>93</v>
      </c>
      <c r="J634">
        <v>5</v>
      </c>
      <c r="K634">
        <v>67</v>
      </c>
      <c r="L634">
        <v>1</v>
      </c>
      <c r="M634">
        <v>0</v>
      </c>
      <c r="N634">
        <v>172</v>
      </c>
      <c r="O634" t="s">
        <v>53</v>
      </c>
      <c r="P634" t="s">
        <v>39</v>
      </c>
      <c r="Q634" s="3">
        <v>74</v>
      </c>
      <c r="R634" t="s">
        <v>2178</v>
      </c>
      <c r="S634">
        <v>79</v>
      </c>
      <c r="T634">
        <v>66</v>
      </c>
      <c r="U634" t="s">
        <v>2179</v>
      </c>
      <c r="V634">
        <v>11</v>
      </c>
      <c r="W634" t="s">
        <v>617</v>
      </c>
      <c r="X634">
        <v>0</v>
      </c>
      <c r="Y634">
        <v>8</v>
      </c>
      <c r="Z634">
        <v>16</v>
      </c>
    </row>
    <row r="635" spans="1:26" x14ac:dyDescent="0.3">
      <c r="A635" t="s">
        <v>1121</v>
      </c>
      <c r="B635" t="s">
        <v>794</v>
      </c>
      <c r="C635">
        <v>1</v>
      </c>
      <c r="D635">
        <v>1</v>
      </c>
      <c r="E635" s="6">
        <v>43776</v>
      </c>
      <c r="F635">
        <v>5728</v>
      </c>
      <c r="G635">
        <v>0</v>
      </c>
      <c r="H635">
        <v>865640097</v>
      </c>
      <c r="I635">
        <v>85</v>
      </c>
      <c r="J635">
        <v>87</v>
      </c>
      <c r="K635">
        <v>179</v>
      </c>
      <c r="L635">
        <v>0</v>
      </c>
      <c r="M635">
        <v>12</v>
      </c>
      <c r="N635">
        <v>90</v>
      </c>
      <c r="O635" t="s">
        <v>26</v>
      </c>
      <c r="P635" t="s">
        <v>27</v>
      </c>
      <c r="Q635" s="3">
        <v>75</v>
      </c>
      <c r="R635" t="s">
        <v>2178</v>
      </c>
      <c r="S635">
        <v>19</v>
      </c>
      <c r="T635">
        <v>46</v>
      </c>
      <c r="U635" t="s">
        <v>2179</v>
      </c>
      <c r="V635">
        <v>21</v>
      </c>
      <c r="W635" t="s">
        <v>617</v>
      </c>
      <c r="X635">
        <v>4</v>
      </c>
      <c r="Y635">
        <v>34</v>
      </c>
      <c r="Z635">
        <v>8</v>
      </c>
    </row>
    <row r="636" spans="1:26" x14ac:dyDescent="0.3">
      <c r="A636" t="s">
        <v>1122</v>
      </c>
      <c r="B636" t="s">
        <v>1123</v>
      </c>
      <c r="C636">
        <v>2</v>
      </c>
      <c r="D636">
        <v>2</v>
      </c>
      <c r="E636" s="6">
        <v>43370</v>
      </c>
      <c r="F636">
        <v>16636</v>
      </c>
      <c r="G636">
        <v>12</v>
      </c>
      <c r="H636">
        <v>2159346687</v>
      </c>
      <c r="I636">
        <v>368</v>
      </c>
      <c r="J636">
        <v>155</v>
      </c>
      <c r="K636">
        <v>2854</v>
      </c>
      <c r="L636">
        <v>6</v>
      </c>
      <c r="M636">
        <v>121</v>
      </c>
      <c r="N636">
        <v>96</v>
      </c>
      <c r="O636" t="s">
        <v>73</v>
      </c>
      <c r="P636" t="s">
        <v>27</v>
      </c>
      <c r="Q636" s="3">
        <v>57</v>
      </c>
      <c r="R636" t="s">
        <v>2179</v>
      </c>
      <c r="S636">
        <v>30</v>
      </c>
      <c r="T636">
        <v>40</v>
      </c>
      <c r="U636" t="s">
        <v>2179</v>
      </c>
      <c r="V636">
        <v>38</v>
      </c>
      <c r="W636" t="s">
        <v>2179</v>
      </c>
      <c r="X636">
        <v>0</v>
      </c>
      <c r="Y636">
        <v>26</v>
      </c>
      <c r="Z636">
        <v>3</v>
      </c>
    </row>
    <row r="637" spans="1:26" x14ac:dyDescent="0.3">
      <c r="A637" t="s">
        <v>1124</v>
      </c>
      <c r="B637" t="s">
        <v>1762</v>
      </c>
      <c r="C637">
        <v>1</v>
      </c>
      <c r="D637">
        <v>1</v>
      </c>
      <c r="E637" s="6">
        <v>44571</v>
      </c>
      <c r="F637">
        <v>461</v>
      </c>
      <c r="G637">
        <v>0</v>
      </c>
      <c r="H637">
        <v>211372494</v>
      </c>
      <c r="I637">
        <v>10</v>
      </c>
      <c r="J637">
        <v>56</v>
      </c>
      <c r="K637">
        <v>17</v>
      </c>
      <c r="L637">
        <v>0</v>
      </c>
      <c r="M637">
        <v>0</v>
      </c>
      <c r="N637">
        <v>138</v>
      </c>
      <c r="O637" t="s">
        <v>73</v>
      </c>
      <c r="P637" t="s">
        <v>39</v>
      </c>
      <c r="Q637" s="3">
        <v>74</v>
      </c>
      <c r="R637" t="s">
        <v>2178</v>
      </c>
      <c r="S637">
        <v>65</v>
      </c>
      <c r="T637">
        <v>67</v>
      </c>
      <c r="U637" t="s">
        <v>2179</v>
      </c>
      <c r="V637">
        <v>46</v>
      </c>
      <c r="W637" t="s">
        <v>2179</v>
      </c>
      <c r="X637">
        <v>0</v>
      </c>
      <c r="Y637">
        <v>36</v>
      </c>
      <c r="Z637">
        <v>4</v>
      </c>
    </row>
    <row r="638" spans="1:26" x14ac:dyDescent="0.3">
      <c r="A638" t="s">
        <v>2020</v>
      </c>
      <c r="B638" t="s">
        <v>1126</v>
      </c>
      <c r="C638">
        <v>2</v>
      </c>
      <c r="D638">
        <v>2</v>
      </c>
      <c r="E638" s="6">
        <v>44314</v>
      </c>
      <c r="F638">
        <v>4893</v>
      </c>
      <c r="G638">
        <v>4</v>
      </c>
      <c r="H638">
        <v>651732901</v>
      </c>
      <c r="I638">
        <v>143</v>
      </c>
      <c r="J638">
        <v>24</v>
      </c>
      <c r="K638">
        <v>110</v>
      </c>
      <c r="L638">
        <v>0</v>
      </c>
      <c r="M638">
        <v>70</v>
      </c>
      <c r="N638">
        <v>120</v>
      </c>
      <c r="O638" t="s">
        <v>73</v>
      </c>
      <c r="P638" t="s">
        <v>27</v>
      </c>
      <c r="Q638" s="3">
        <v>72</v>
      </c>
      <c r="R638" t="s">
        <v>2178</v>
      </c>
      <c r="S638">
        <v>67</v>
      </c>
      <c r="T638">
        <v>72</v>
      </c>
      <c r="U638" t="s">
        <v>2178</v>
      </c>
      <c r="V638">
        <v>0</v>
      </c>
      <c r="W638" t="s">
        <v>617</v>
      </c>
      <c r="X638">
        <v>0</v>
      </c>
      <c r="Y638">
        <v>13</v>
      </c>
      <c r="Z638">
        <v>4</v>
      </c>
    </row>
    <row r="639" spans="1:26" x14ac:dyDescent="0.3">
      <c r="A639" t="s">
        <v>2021</v>
      </c>
      <c r="B639" t="s">
        <v>1696</v>
      </c>
      <c r="C639">
        <v>1</v>
      </c>
      <c r="D639">
        <v>1</v>
      </c>
      <c r="E639" s="6">
        <v>44386</v>
      </c>
      <c r="F639">
        <v>1801</v>
      </c>
      <c r="G639">
        <v>2</v>
      </c>
      <c r="H639">
        <v>608334048</v>
      </c>
      <c r="I639">
        <v>77</v>
      </c>
      <c r="J639">
        <v>134</v>
      </c>
      <c r="K639">
        <v>74</v>
      </c>
      <c r="L639">
        <v>0</v>
      </c>
      <c r="M639">
        <v>2</v>
      </c>
      <c r="N639">
        <v>125</v>
      </c>
      <c r="O639" t="s">
        <v>36</v>
      </c>
      <c r="P639" t="s">
        <v>27</v>
      </c>
      <c r="Q639" s="3">
        <v>70</v>
      </c>
      <c r="R639" t="s">
        <v>2179</v>
      </c>
      <c r="S639">
        <v>65</v>
      </c>
      <c r="T639">
        <v>74</v>
      </c>
      <c r="U639" t="s">
        <v>2178</v>
      </c>
      <c r="V639">
        <v>1</v>
      </c>
      <c r="W639" t="s">
        <v>617</v>
      </c>
      <c r="X639">
        <v>0</v>
      </c>
      <c r="Y639">
        <v>34</v>
      </c>
      <c r="Z639">
        <v>4</v>
      </c>
    </row>
    <row r="640" spans="1:26" x14ac:dyDescent="0.3">
      <c r="A640" t="s">
        <v>2022</v>
      </c>
      <c r="B640" t="s">
        <v>1129</v>
      </c>
      <c r="C640">
        <v>4</v>
      </c>
      <c r="D640" t="s">
        <v>1661</v>
      </c>
      <c r="E640" s="6">
        <v>44211</v>
      </c>
      <c r="F640">
        <v>12043</v>
      </c>
      <c r="G640">
        <v>0</v>
      </c>
      <c r="H640">
        <v>863756573</v>
      </c>
      <c r="I640">
        <v>209</v>
      </c>
      <c r="J640">
        <v>54</v>
      </c>
      <c r="K640">
        <v>710</v>
      </c>
      <c r="L640">
        <v>0</v>
      </c>
      <c r="M640">
        <v>18</v>
      </c>
      <c r="N640">
        <v>123</v>
      </c>
      <c r="O640" t="s">
        <v>50</v>
      </c>
      <c r="P640" t="s">
        <v>27</v>
      </c>
      <c r="Q640" s="3">
        <v>82</v>
      </c>
      <c r="R640" t="s">
        <v>2178</v>
      </c>
      <c r="S640">
        <v>80</v>
      </c>
      <c r="T640">
        <v>86</v>
      </c>
      <c r="U640" t="s">
        <v>2178</v>
      </c>
      <c r="V640">
        <v>1</v>
      </c>
      <c r="W640" t="s">
        <v>617</v>
      </c>
      <c r="X640">
        <v>0</v>
      </c>
      <c r="Y640">
        <v>30</v>
      </c>
      <c r="Z640">
        <v>13</v>
      </c>
    </row>
    <row r="641" spans="1:26" x14ac:dyDescent="0.3">
      <c r="A641" t="s">
        <v>2023</v>
      </c>
      <c r="B641" t="s">
        <v>1131</v>
      </c>
      <c r="C641">
        <v>1</v>
      </c>
      <c r="D641">
        <v>1</v>
      </c>
      <c r="E641" s="6">
        <v>44295</v>
      </c>
      <c r="F641">
        <v>4731</v>
      </c>
      <c r="G641">
        <v>0</v>
      </c>
      <c r="H641">
        <v>797402345</v>
      </c>
      <c r="I641">
        <v>141</v>
      </c>
      <c r="J641">
        <v>12</v>
      </c>
      <c r="K641">
        <v>78</v>
      </c>
      <c r="L641">
        <v>0</v>
      </c>
      <c r="M641">
        <v>0</v>
      </c>
      <c r="N641">
        <v>81</v>
      </c>
      <c r="O641" t="s">
        <v>53</v>
      </c>
      <c r="P641" t="s">
        <v>27</v>
      </c>
      <c r="Q641" s="3">
        <v>79</v>
      </c>
      <c r="R641" t="s">
        <v>2178</v>
      </c>
      <c r="S641">
        <v>44</v>
      </c>
      <c r="T641">
        <v>54</v>
      </c>
      <c r="U641" t="s">
        <v>2179</v>
      </c>
      <c r="V641">
        <v>41</v>
      </c>
      <c r="W641" t="s">
        <v>2179</v>
      </c>
      <c r="X641">
        <v>0</v>
      </c>
      <c r="Y641">
        <v>13</v>
      </c>
      <c r="Z641">
        <v>24</v>
      </c>
    </row>
    <row r="642" spans="1:26" x14ac:dyDescent="0.3">
      <c r="A642" t="s">
        <v>1132</v>
      </c>
      <c r="B642" t="s">
        <v>1133</v>
      </c>
      <c r="C642">
        <v>2</v>
      </c>
      <c r="D642">
        <v>2</v>
      </c>
      <c r="E642" s="6">
        <v>37402</v>
      </c>
      <c r="F642">
        <v>22923</v>
      </c>
      <c r="G642">
        <v>0</v>
      </c>
      <c r="H642">
        <v>1695712020</v>
      </c>
      <c r="I642">
        <v>78</v>
      </c>
      <c r="J642">
        <v>46</v>
      </c>
      <c r="K642">
        <v>2515</v>
      </c>
      <c r="L642">
        <v>1</v>
      </c>
      <c r="M642">
        <v>0</v>
      </c>
      <c r="N642">
        <v>171</v>
      </c>
      <c r="O642" t="s">
        <v>30</v>
      </c>
      <c r="P642" t="s">
        <v>27</v>
      </c>
      <c r="Q642" s="3">
        <v>55</v>
      </c>
      <c r="R642" t="s">
        <v>2179</v>
      </c>
      <c r="S642">
        <v>10</v>
      </c>
      <c r="T642">
        <v>85</v>
      </c>
      <c r="U642" t="s">
        <v>2178</v>
      </c>
      <c r="V642">
        <v>7</v>
      </c>
      <c r="W642" t="s">
        <v>617</v>
      </c>
      <c r="X642">
        <v>0</v>
      </c>
      <c r="Y642">
        <v>8</v>
      </c>
      <c r="Z642">
        <v>20</v>
      </c>
    </row>
    <row r="643" spans="1:26" x14ac:dyDescent="0.3">
      <c r="A643" t="s">
        <v>1134</v>
      </c>
      <c r="B643" t="s">
        <v>1135</v>
      </c>
      <c r="C643">
        <v>1</v>
      </c>
      <c r="D643">
        <v>1</v>
      </c>
      <c r="E643" s="6">
        <v>43728</v>
      </c>
      <c r="F643">
        <v>9974</v>
      </c>
      <c r="G643">
        <v>2</v>
      </c>
      <c r="H643">
        <v>1759567999</v>
      </c>
      <c r="I643">
        <v>272</v>
      </c>
      <c r="J643">
        <v>67</v>
      </c>
      <c r="K643">
        <v>1066</v>
      </c>
      <c r="L643">
        <v>1</v>
      </c>
      <c r="M643">
        <v>19</v>
      </c>
      <c r="N643">
        <v>91</v>
      </c>
      <c r="O643" t="s">
        <v>26</v>
      </c>
      <c r="P643" t="s">
        <v>27</v>
      </c>
      <c r="Q643" s="3">
        <v>77</v>
      </c>
      <c r="R643" t="s">
        <v>2178</v>
      </c>
      <c r="S643">
        <v>60</v>
      </c>
      <c r="T643">
        <v>32</v>
      </c>
      <c r="U643" t="s">
        <v>617</v>
      </c>
      <c r="V643">
        <v>84</v>
      </c>
      <c r="W643" t="s">
        <v>2178</v>
      </c>
      <c r="X643">
        <v>0</v>
      </c>
      <c r="Y643">
        <v>8</v>
      </c>
      <c r="Z643">
        <v>5</v>
      </c>
    </row>
    <row r="644" spans="1:26" x14ac:dyDescent="0.3">
      <c r="A644" t="s">
        <v>1136</v>
      </c>
      <c r="B644" t="s">
        <v>2024</v>
      </c>
      <c r="C644">
        <v>8</v>
      </c>
      <c r="D644" t="s">
        <v>1661</v>
      </c>
      <c r="E644" s="6">
        <v>44420</v>
      </c>
      <c r="F644">
        <v>1560</v>
      </c>
      <c r="G644">
        <v>0</v>
      </c>
      <c r="H644">
        <v>223319934</v>
      </c>
      <c r="I644">
        <v>72</v>
      </c>
      <c r="J644">
        <v>0</v>
      </c>
      <c r="K644">
        <v>0</v>
      </c>
      <c r="L644">
        <v>0</v>
      </c>
      <c r="M644">
        <v>0</v>
      </c>
      <c r="N644">
        <v>84</v>
      </c>
      <c r="O644" t="s">
        <v>73</v>
      </c>
      <c r="P644" t="s">
        <v>39</v>
      </c>
      <c r="Q644" s="3">
        <v>56</v>
      </c>
      <c r="R644" t="s">
        <v>2179</v>
      </c>
      <c r="S644">
        <v>61</v>
      </c>
      <c r="T644">
        <v>76</v>
      </c>
      <c r="U644" t="s">
        <v>2178</v>
      </c>
      <c r="V644">
        <v>10</v>
      </c>
      <c r="W644" t="s">
        <v>617</v>
      </c>
      <c r="X644">
        <v>0</v>
      </c>
      <c r="Y644">
        <v>14</v>
      </c>
      <c r="Z644">
        <v>11</v>
      </c>
    </row>
    <row r="645" spans="1:26" x14ac:dyDescent="0.3">
      <c r="A645" t="s">
        <v>2025</v>
      </c>
      <c r="B645" t="s">
        <v>1139</v>
      </c>
      <c r="C645">
        <v>2</v>
      </c>
      <c r="D645">
        <v>2</v>
      </c>
      <c r="E645" s="6">
        <v>44568</v>
      </c>
      <c r="F645">
        <v>620</v>
      </c>
      <c r="G645">
        <v>0</v>
      </c>
      <c r="H645">
        <v>54937991</v>
      </c>
      <c r="I645">
        <v>17</v>
      </c>
      <c r="J645">
        <v>3</v>
      </c>
      <c r="K645">
        <v>3</v>
      </c>
      <c r="L645">
        <v>0</v>
      </c>
      <c r="M645">
        <v>0</v>
      </c>
      <c r="N645">
        <v>115</v>
      </c>
      <c r="O645" t="s">
        <v>33</v>
      </c>
      <c r="P645" t="s">
        <v>39</v>
      </c>
      <c r="Q645" s="3">
        <v>90</v>
      </c>
      <c r="R645" t="s">
        <v>2178</v>
      </c>
      <c r="S645">
        <v>74</v>
      </c>
      <c r="T645">
        <v>54</v>
      </c>
      <c r="U645" t="s">
        <v>2179</v>
      </c>
      <c r="V645">
        <v>16</v>
      </c>
      <c r="W645" t="s">
        <v>617</v>
      </c>
      <c r="X645">
        <v>0</v>
      </c>
      <c r="Y645">
        <v>13</v>
      </c>
      <c r="Z645">
        <v>28</v>
      </c>
    </row>
    <row r="646" spans="1:26" x14ac:dyDescent="0.3">
      <c r="A646" t="s">
        <v>2026</v>
      </c>
      <c r="B646" t="s">
        <v>1141</v>
      </c>
      <c r="C646">
        <v>2</v>
      </c>
      <c r="D646">
        <v>2</v>
      </c>
      <c r="E646" s="6">
        <v>44559</v>
      </c>
      <c r="F646">
        <v>3270</v>
      </c>
      <c r="G646">
        <v>0</v>
      </c>
      <c r="H646">
        <v>226897599</v>
      </c>
      <c r="I646">
        <v>89</v>
      </c>
      <c r="J646">
        <v>21</v>
      </c>
      <c r="K646">
        <v>65</v>
      </c>
      <c r="L646">
        <v>0</v>
      </c>
      <c r="M646">
        <v>0</v>
      </c>
      <c r="N646">
        <v>125</v>
      </c>
      <c r="P646" t="s">
        <v>27</v>
      </c>
      <c r="Q646" s="3">
        <v>69</v>
      </c>
      <c r="R646" t="s">
        <v>2179</v>
      </c>
      <c r="S646">
        <v>70</v>
      </c>
      <c r="T646">
        <v>89</v>
      </c>
      <c r="U646" t="s">
        <v>2178</v>
      </c>
      <c r="V646">
        <v>4</v>
      </c>
      <c r="W646" t="s">
        <v>617</v>
      </c>
      <c r="X646">
        <v>0</v>
      </c>
      <c r="Y646">
        <v>49</v>
      </c>
      <c r="Z646">
        <v>3</v>
      </c>
    </row>
    <row r="647" spans="1:26" x14ac:dyDescent="0.3">
      <c r="A647" t="s">
        <v>2027</v>
      </c>
      <c r="B647" t="s">
        <v>2028</v>
      </c>
      <c r="C647">
        <v>2</v>
      </c>
      <c r="D647">
        <v>2</v>
      </c>
      <c r="E647" s="6">
        <v>44483</v>
      </c>
      <c r="F647">
        <v>580</v>
      </c>
      <c r="G647">
        <v>0</v>
      </c>
      <c r="H647">
        <v>258316038</v>
      </c>
      <c r="I647">
        <v>24</v>
      </c>
      <c r="J647">
        <v>92</v>
      </c>
      <c r="K647">
        <v>93</v>
      </c>
      <c r="L647">
        <v>0</v>
      </c>
      <c r="M647">
        <v>0</v>
      </c>
      <c r="N647">
        <v>122</v>
      </c>
      <c r="O647" t="s">
        <v>53</v>
      </c>
      <c r="P647" t="s">
        <v>39</v>
      </c>
      <c r="Q647" s="3">
        <v>80</v>
      </c>
      <c r="R647" t="s">
        <v>2178</v>
      </c>
      <c r="S647">
        <v>62</v>
      </c>
      <c r="T647">
        <v>69</v>
      </c>
      <c r="U647" t="s">
        <v>2179</v>
      </c>
      <c r="V647">
        <v>28</v>
      </c>
      <c r="W647" t="s">
        <v>617</v>
      </c>
      <c r="X647">
        <v>0</v>
      </c>
      <c r="Y647">
        <v>13</v>
      </c>
      <c r="Z647">
        <v>7</v>
      </c>
    </row>
    <row r="648" spans="1:26" x14ac:dyDescent="0.3">
      <c r="A648" t="s">
        <v>2029</v>
      </c>
      <c r="B648" t="s">
        <v>1145</v>
      </c>
      <c r="C648">
        <v>2</v>
      </c>
      <c r="D648">
        <v>2</v>
      </c>
      <c r="E648" s="6">
        <v>44315</v>
      </c>
      <c r="F648">
        <v>3406</v>
      </c>
      <c r="G648">
        <v>16</v>
      </c>
      <c r="H648">
        <v>596152090</v>
      </c>
      <c r="I648">
        <v>61</v>
      </c>
      <c r="J648">
        <v>23</v>
      </c>
      <c r="K648">
        <v>70</v>
      </c>
      <c r="L648">
        <v>1</v>
      </c>
      <c r="M648">
        <v>0</v>
      </c>
      <c r="N648">
        <v>92</v>
      </c>
      <c r="O648" t="s">
        <v>50</v>
      </c>
      <c r="P648" t="s">
        <v>27</v>
      </c>
      <c r="Q648" s="3">
        <v>85</v>
      </c>
      <c r="R648" t="s">
        <v>2178</v>
      </c>
      <c r="S648">
        <v>92</v>
      </c>
      <c r="T648">
        <v>54</v>
      </c>
      <c r="U648" t="s">
        <v>2179</v>
      </c>
      <c r="V648">
        <v>16</v>
      </c>
      <c r="W648" t="s">
        <v>617</v>
      </c>
      <c r="X648">
        <v>0</v>
      </c>
      <c r="Y648">
        <v>29</v>
      </c>
      <c r="Z648">
        <v>7</v>
      </c>
    </row>
    <row r="649" spans="1:26" x14ac:dyDescent="0.3">
      <c r="A649" t="s">
        <v>2030</v>
      </c>
      <c r="B649" t="s">
        <v>1147</v>
      </c>
      <c r="C649">
        <v>3</v>
      </c>
      <c r="D649">
        <v>3</v>
      </c>
      <c r="E649" s="6">
        <v>44518</v>
      </c>
      <c r="F649">
        <v>903</v>
      </c>
      <c r="G649">
        <v>0</v>
      </c>
      <c r="H649">
        <v>177129919</v>
      </c>
      <c r="I649">
        <v>30</v>
      </c>
      <c r="J649">
        <v>26</v>
      </c>
      <c r="K649">
        <v>15</v>
      </c>
      <c r="L649">
        <v>0</v>
      </c>
      <c r="M649">
        <v>0</v>
      </c>
      <c r="N649">
        <v>90</v>
      </c>
      <c r="O649" t="s">
        <v>53</v>
      </c>
      <c r="P649" t="s">
        <v>39</v>
      </c>
      <c r="Q649" s="3">
        <v>63</v>
      </c>
      <c r="R649" t="s">
        <v>2179</v>
      </c>
      <c r="S649">
        <v>75</v>
      </c>
      <c r="T649">
        <v>75</v>
      </c>
      <c r="U649" t="s">
        <v>2178</v>
      </c>
      <c r="V649">
        <v>17</v>
      </c>
      <c r="W649" t="s">
        <v>617</v>
      </c>
      <c r="X649">
        <v>0</v>
      </c>
      <c r="Y649">
        <v>11</v>
      </c>
      <c r="Z649">
        <v>8</v>
      </c>
    </row>
    <row r="650" spans="1:26" x14ac:dyDescent="0.3">
      <c r="A650" t="s">
        <v>2031</v>
      </c>
      <c r="B650" t="s">
        <v>1149</v>
      </c>
      <c r="C650">
        <v>2</v>
      </c>
      <c r="D650">
        <v>2</v>
      </c>
      <c r="E650" s="6">
        <v>44602</v>
      </c>
      <c r="F650">
        <v>6809</v>
      </c>
      <c r="G650">
        <v>28</v>
      </c>
      <c r="H650">
        <v>716591492</v>
      </c>
      <c r="I650">
        <v>151</v>
      </c>
      <c r="J650">
        <v>102</v>
      </c>
      <c r="K650">
        <v>175</v>
      </c>
      <c r="L650">
        <v>5</v>
      </c>
      <c r="M650">
        <v>29</v>
      </c>
      <c r="N650">
        <v>94</v>
      </c>
      <c r="O650" t="s">
        <v>100</v>
      </c>
      <c r="P650" t="s">
        <v>39</v>
      </c>
      <c r="Q650" s="3">
        <v>84</v>
      </c>
      <c r="R650" t="s">
        <v>2178</v>
      </c>
      <c r="S650">
        <v>90</v>
      </c>
      <c r="T650">
        <v>70</v>
      </c>
      <c r="U650" t="s">
        <v>2179</v>
      </c>
      <c r="V650">
        <v>9</v>
      </c>
      <c r="W650" t="s">
        <v>617</v>
      </c>
      <c r="X650">
        <v>0</v>
      </c>
      <c r="Y650">
        <v>14</v>
      </c>
      <c r="Z650">
        <v>8</v>
      </c>
    </row>
    <row r="651" spans="1:26" x14ac:dyDescent="0.3">
      <c r="A651" t="s">
        <v>1150</v>
      </c>
      <c r="B651" t="s">
        <v>1151</v>
      </c>
      <c r="C651">
        <v>2</v>
      </c>
      <c r="D651">
        <v>2</v>
      </c>
      <c r="E651" s="6">
        <v>36161</v>
      </c>
      <c r="F651">
        <v>33966</v>
      </c>
      <c r="G651">
        <v>0</v>
      </c>
      <c r="H651">
        <v>1210599487</v>
      </c>
      <c r="I651">
        <v>141</v>
      </c>
      <c r="J651">
        <v>78</v>
      </c>
      <c r="K651">
        <v>6591</v>
      </c>
      <c r="L651">
        <v>1</v>
      </c>
      <c r="M651">
        <v>0</v>
      </c>
      <c r="N651">
        <v>93</v>
      </c>
      <c r="O651" t="s">
        <v>26</v>
      </c>
      <c r="P651" t="s">
        <v>27</v>
      </c>
      <c r="Q651" s="3">
        <v>81</v>
      </c>
      <c r="R651" t="s">
        <v>2178</v>
      </c>
      <c r="S651">
        <v>53</v>
      </c>
      <c r="T651">
        <v>78</v>
      </c>
      <c r="U651" t="s">
        <v>2178</v>
      </c>
      <c r="V651">
        <v>18</v>
      </c>
      <c r="W651" t="s">
        <v>617</v>
      </c>
      <c r="X651">
        <v>0</v>
      </c>
      <c r="Y651">
        <v>6</v>
      </c>
      <c r="Z651">
        <v>24</v>
      </c>
    </row>
    <row r="652" spans="1:26" x14ac:dyDescent="0.3">
      <c r="A652" t="s">
        <v>2032</v>
      </c>
      <c r="B652" t="s">
        <v>212</v>
      </c>
      <c r="C652">
        <v>1</v>
      </c>
      <c r="D652">
        <v>1</v>
      </c>
      <c r="E652" s="6">
        <v>44603</v>
      </c>
      <c r="F652">
        <v>590</v>
      </c>
      <c r="G652">
        <v>5</v>
      </c>
      <c r="H652">
        <v>246376690</v>
      </c>
      <c r="I652">
        <v>4</v>
      </c>
      <c r="J652">
        <v>113</v>
      </c>
      <c r="K652">
        <v>20</v>
      </c>
      <c r="L652">
        <v>0</v>
      </c>
      <c r="M652">
        <v>1</v>
      </c>
      <c r="N652">
        <v>130</v>
      </c>
      <c r="O652" t="s">
        <v>50</v>
      </c>
      <c r="P652" t="s">
        <v>39</v>
      </c>
      <c r="Q652" s="3">
        <v>51</v>
      </c>
      <c r="R652" t="s">
        <v>2179</v>
      </c>
      <c r="S652">
        <v>50</v>
      </c>
      <c r="T652">
        <v>76</v>
      </c>
      <c r="U652" t="s">
        <v>2178</v>
      </c>
      <c r="V652">
        <v>30</v>
      </c>
      <c r="W652" t="s">
        <v>617</v>
      </c>
      <c r="X652">
        <v>0</v>
      </c>
      <c r="Y652">
        <v>10</v>
      </c>
      <c r="Z652">
        <v>7</v>
      </c>
    </row>
    <row r="653" spans="1:26" x14ac:dyDescent="0.3">
      <c r="A653" t="s">
        <v>1153</v>
      </c>
      <c r="B653" t="s">
        <v>1154</v>
      </c>
      <c r="C653">
        <v>1</v>
      </c>
      <c r="D653">
        <v>1</v>
      </c>
      <c r="E653" s="6">
        <v>44603</v>
      </c>
      <c r="F653">
        <v>3766</v>
      </c>
      <c r="G653">
        <v>0</v>
      </c>
      <c r="H653">
        <v>496311364</v>
      </c>
      <c r="I653">
        <v>76</v>
      </c>
      <c r="J653">
        <v>0</v>
      </c>
      <c r="K653">
        <v>102</v>
      </c>
      <c r="L653">
        <v>0</v>
      </c>
      <c r="M653">
        <v>2</v>
      </c>
      <c r="N653">
        <v>180</v>
      </c>
      <c r="O653" t="s">
        <v>73</v>
      </c>
      <c r="P653" t="s">
        <v>39</v>
      </c>
      <c r="Q653" s="3">
        <v>35</v>
      </c>
      <c r="R653" t="s">
        <v>617</v>
      </c>
      <c r="S653">
        <v>23</v>
      </c>
      <c r="T653">
        <v>61</v>
      </c>
      <c r="U653" t="s">
        <v>2179</v>
      </c>
      <c r="V653">
        <v>23</v>
      </c>
      <c r="W653" t="s">
        <v>617</v>
      </c>
      <c r="X653">
        <v>0</v>
      </c>
      <c r="Y653">
        <v>19</v>
      </c>
      <c r="Z653">
        <v>6</v>
      </c>
    </row>
    <row r="654" spans="1:26" x14ac:dyDescent="0.3">
      <c r="A654" t="s">
        <v>2033</v>
      </c>
      <c r="B654" t="s">
        <v>1156</v>
      </c>
      <c r="C654">
        <v>2</v>
      </c>
      <c r="D654">
        <v>2</v>
      </c>
      <c r="E654" s="6">
        <v>44603</v>
      </c>
      <c r="F654">
        <v>1430</v>
      </c>
      <c r="G654">
        <v>0</v>
      </c>
      <c r="H654">
        <v>146789379</v>
      </c>
      <c r="I654">
        <v>46</v>
      </c>
      <c r="J654">
        <v>1</v>
      </c>
      <c r="K654">
        <v>34</v>
      </c>
      <c r="L654">
        <v>0</v>
      </c>
      <c r="M654">
        <v>0</v>
      </c>
      <c r="N654">
        <v>134</v>
      </c>
      <c r="P654" t="s">
        <v>27</v>
      </c>
      <c r="Q654" s="3">
        <v>53</v>
      </c>
      <c r="R654" t="s">
        <v>2179</v>
      </c>
      <c r="S654">
        <v>31</v>
      </c>
      <c r="T654">
        <v>31</v>
      </c>
      <c r="U654" t="s">
        <v>617</v>
      </c>
      <c r="V654">
        <v>92</v>
      </c>
      <c r="W654" t="s">
        <v>2178</v>
      </c>
      <c r="X654">
        <v>0</v>
      </c>
      <c r="Y654">
        <v>28</v>
      </c>
      <c r="Z654">
        <v>3</v>
      </c>
    </row>
    <row r="655" spans="1:26" x14ac:dyDescent="0.3">
      <c r="A655" t="s">
        <v>1157</v>
      </c>
      <c r="B655" t="s">
        <v>1151</v>
      </c>
      <c r="C655">
        <v>2</v>
      </c>
      <c r="D655">
        <v>2</v>
      </c>
      <c r="E655" s="6">
        <v>36161</v>
      </c>
      <c r="F655">
        <v>31762</v>
      </c>
      <c r="G655">
        <v>0</v>
      </c>
      <c r="H655">
        <v>843309044</v>
      </c>
      <c r="I655">
        <v>142</v>
      </c>
      <c r="J655">
        <v>40</v>
      </c>
      <c r="K655">
        <v>5451</v>
      </c>
      <c r="L655">
        <v>1</v>
      </c>
      <c r="M655">
        <v>953</v>
      </c>
      <c r="N655">
        <v>95</v>
      </c>
      <c r="O655" t="s">
        <v>215</v>
      </c>
      <c r="P655" t="s">
        <v>39</v>
      </c>
      <c r="Q655" s="3">
        <v>92</v>
      </c>
      <c r="R655" t="s">
        <v>2178</v>
      </c>
      <c r="S655">
        <v>31</v>
      </c>
      <c r="T655">
        <v>89</v>
      </c>
      <c r="U655" t="s">
        <v>2178</v>
      </c>
      <c r="V655">
        <v>3</v>
      </c>
      <c r="W655" t="s">
        <v>617</v>
      </c>
      <c r="X655">
        <v>0</v>
      </c>
      <c r="Y655">
        <v>8</v>
      </c>
      <c r="Z655">
        <v>25</v>
      </c>
    </row>
    <row r="656" spans="1:26" x14ac:dyDescent="0.3">
      <c r="A656" t="s">
        <v>1158</v>
      </c>
      <c r="B656" t="s">
        <v>1159</v>
      </c>
      <c r="C656">
        <v>1</v>
      </c>
      <c r="D656">
        <v>1</v>
      </c>
      <c r="E656" s="6">
        <v>44580</v>
      </c>
      <c r="F656">
        <v>4049</v>
      </c>
      <c r="G656">
        <v>0</v>
      </c>
      <c r="H656">
        <v>500340342</v>
      </c>
      <c r="I656">
        <v>119</v>
      </c>
      <c r="J656">
        <v>6</v>
      </c>
      <c r="K656">
        <v>85</v>
      </c>
      <c r="L656">
        <v>1</v>
      </c>
      <c r="M656">
        <v>1</v>
      </c>
      <c r="N656">
        <v>184</v>
      </c>
      <c r="O656" t="s">
        <v>53</v>
      </c>
      <c r="P656" t="s">
        <v>27</v>
      </c>
      <c r="Q656" s="3">
        <v>69</v>
      </c>
      <c r="R656" t="s">
        <v>2179</v>
      </c>
      <c r="S656">
        <v>91</v>
      </c>
      <c r="T656">
        <v>63</v>
      </c>
      <c r="U656" t="s">
        <v>2179</v>
      </c>
      <c r="V656">
        <v>11</v>
      </c>
      <c r="W656" t="s">
        <v>617</v>
      </c>
      <c r="X656">
        <v>0</v>
      </c>
      <c r="Y656">
        <v>9</v>
      </c>
      <c r="Z656">
        <v>31</v>
      </c>
    </row>
    <row r="657" spans="1:26" x14ac:dyDescent="0.3">
      <c r="A657" t="s">
        <v>2034</v>
      </c>
      <c r="B657" t="s">
        <v>1161</v>
      </c>
      <c r="C657">
        <v>3</v>
      </c>
      <c r="D657">
        <v>3</v>
      </c>
      <c r="E657" s="6">
        <v>44603</v>
      </c>
      <c r="F657">
        <v>2096</v>
      </c>
      <c r="G657">
        <v>0</v>
      </c>
      <c r="H657">
        <v>107255472</v>
      </c>
      <c r="I657">
        <v>34</v>
      </c>
      <c r="J657">
        <v>3</v>
      </c>
      <c r="K657">
        <v>30</v>
      </c>
      <c r="L657">
        <v>0</v>
      </c>
      <c r="M657">
        <v>0</v>
      </c>
      <c r="N657">
        <v>147</v>
      </c>
      <c r="O657" t="s">
        <v>64</v>
      </c>
      <c r="P657" t="s">
        <v>39</v>
      </c>
      <c r="Q657" s="3">
        <v>47</v>
      </c>
      <c r="R657" t="s">
        <v>2179</v>
      </c>
      <c r="S657">
        <v>50</v>
      </c>
      <c r="T657">
        <v>80</v>
      </c>
      <c r="U657" t="s">
        <v>2178</v>
      </c>
      <c r="V657">
        <v>10</v>
      </c>
      <c r="W657" t="s">
        <v>617</v>
      </c>
      <c r="X657">
        <v>0</v>
      </c>
      <c r="Y657">
        <v>32</v>
      </c>
      <c r="Z657">
        <v>38</v>
      </c>
    </row>
    <row r="658" spans="1:26" x14ac:dyDescent="0.3">
      <c r="A658" t="s">
        <v>1162</v>
      </c>
      <c r="B658" t="s">
        <v>1163</v>
      </c>
      <c r="C658">
        <v>2</v>
      </c>
      <c r="D658">
        <v>2</v>
      </c>
      <c r="E658" s="6">
        <v>44594</v>
      </c>
      <c r="F658">
        <v>1175</v>
      </c>
      <c r="G658">
        <v>0</v>
      </c>
      <c r="H658">
        <v>135079152</v>
      </c>
      <c r="I658">
        <v>34</v>
      </c>
      <c r="J658">
        <v>1</v>
      </c>
      <c r="K658">
        <v>31</v>
      </c>
      <c r="L658">
        <v>0</v>
      </c>
      <c r="M658">
        <v>0</v>
      </c>
      <c r="N658">
        <v>123</v>
      </c>
      <c r="O658" t="s">
        <v>73</v>
      </c>
      <c r="P658" t="s">
        <v>27</v>
      </c>
      <c r="Q658" s="3">
        <v>52</v>
      </c>
      <c r="R658" t="s">
        <v>2179</v>
      </c>
      <c r="S658">
        <v>44</v>
      </c>
      <c r="T658">
        <v>60</v>
      </c>
      <c r="U658" t="s">
        <v>2179</v>
      </c>
      <c r="V658">
        <v>40</v>
      </c>
      <c r="W658" t="s">
        <v>2179</v>
      </c>
      <c r="X658">
        <v>0</v>
      </c>
      <c r="Y658">
        <v>26</v>
      </c>
      <c r="Z658">
        <v>3</v>
      </c>
    </row>
    <row r="659" spans="1:26" x14ac:dyDescent="0.3">
      <c r="A659" t="s">
        <v>1164</v>
      </c>
      <c r="B659" t="s">
        <v>369</v>
      </c>
      <c r="C659">
        <v>1</v>
      </c>
      <c r="D659">
        <v>1</v>
      </c>
      <c r="E659" s="6">
        <v>40909</v>
      </c>
      <c r="F659">
        <v>29499</v>
      </c>
      <c r="G659">
        <v>11</v>
      </c>
      <c r="H659">
        <v>822239726</v>
      </c>
      <c r="I659">
        <v>124</v>
      </c>
      <c r="J659">
        <v>27</v>
      </c>
      <c r="K659">
        <v>587</v>
      </c>
      <c r="L659">
        <v>0</v>
      </c>
      <c r="M659">
        <v>4</v>
      </c>
      <c r="N659">
        <v>123</v>
      </c>
      <c r="O659" t="s">
        <v>131</v>
      </c>
      <c r="P659" t="s">
        <v>39</v>
      </c>
      <c r="Q659" s="3">
        <v>91</v>
      </c>
      <c r="R659" t="s">
        <v>2178</v>
      </c>
      <c r="S659">
        <v>49</v>
      </c>
      <c r="T659">
        <v>61</v>
      </c>
      <c r="U659" t="s">
        <v>2179</v>
      </c>
      <c r="V659">
        <v>3</v>
      </c>
      <c r="W659" t="s">
        <v>617</v>
      </c>
      <c r="X659">
        <v>0</v>
      </c>
      <c r="Y659">
        <v>17</v>
      </c>
      <c r="Z659">
        <v>22</v>
      </c>
    </row>
    <row r="660" spans="1:26" x14ac:dyDescent="0.3">
      <c r="A660" t="s">
        <v>1165</v>
      </c>
      <c r="B660" t="s">
        <v>1166</v>
      </c>
      <c r="C660">
        <v>1</v>
      </c>
      <c r="D660">
        <v>1</v>
      </c>
      <c r="E660" s="6">
        <v>37257</v>
      </c>
      <c r="F660">
        <v>30427</v>
      </c>
      <c r="G660">
        <v>7</v>
      </c>
      <c r="H660">
        <v>1202722675</v>
      </c>
      <c r="I660">
        <v>235</v>
      </c>
      <c r="J660">
        <v>106</v>
      </c>
      <c r="K660">
        <v>5221</v>
      </c>
      <c r="L660">
        <v>1</v>
      </c>
      <c r="M660">
        <v>35</v>
      </c>
      <c r="N660">
        <v>90</v>
      </c>
      <c r="O660" t="s">
        <v>53</v>
      </c>
      <c r="P660" t="s">
        <v>39</v>
      </c>
      <c r="Q660" s="3">
        <v>90</v>
      </c>
      <c r="R660" t="s">
        <v>2178</v>
      </c>
      <c r="S660">
        <v>79</v>
      </c>
      <c r="T660">
        <v>71</v>
      </c>
      <c r="U660" t="s">
        <v>2178</v>
      </c>
      <c r="V660">
        <v>26</v>
      </c>
      <c r="W660" t="s">
        <v>617</v>
      </c>
      <c r="X660">
        <v>0</v>
      </c>
      <c r="Y660">
        <v>7</v>
      </c>
      <c r="Z660">
        <v>37</v>
      </c>
    </row>
    <row r="661" spans="1:26" x14ac:dyDescent="0.3">
      <c r="A661" t="s">
        <v>2035</v>
      </c>
      <c r="B661" t="s">
        <v>2006</v>
      </c>
      <c r="C661">
        <v>1</v>
      </c>
      <c r="D661">
        <v>1</v>
      </c>
      <c r="E661" s="6">
        <v>44596</v>
      </c>
      <c r="F661">
        <v>2711</v>
      </c>
      <c r="G661">
        <v>0</v>
      </c>
      <c r="H661">
        <v>343197054</v>
      </c>
      <c r="I661">
        <v>105</v>
      </c>
      <c r="J661">
        <v>12</v>
      </c>
      <c r="K661">
        <v>51</v>
      </c>
      <c r="L661">
        <v>0</v>
      </c>
      <c r="M661">
        <v>12</v>
      </c>
      <c r="N661">
        <v>160</v>
      </c>
      <c r="O661" t="s">
        <v>50</v>
      </c>
      <c r="P661" t="s">
        <v>39</v>
      </c>
      <c r="Q661" s="3">
        <v>61</v>
      </c>
      <c r="R661" t="s">
        <v>2179</v>
      </c>
      <c r="S661">
        <v>65</v>
      </c>
      <c r="T661">
        <v>64</v>
      </c>
      <c r="U661" t="s">
        <v>2179</v>
      </c>
      <c r="V661">
        <v>1</v>
      </c>
      <c r="W661" t="s">
        <v>617</v>
      </c>
      <c r="X661">
        <v>0</v>
      </c>
      <c r="Y661">
        <v>12</v>
      </c>
      <c r="Z661">
        <v>4</v>
      </c>
    </row>
    <row r="662" spans="1:26" x14ac:dyDescent="0.3">
      <c r="A662" t="s">
        <v>1168</v>
      </c>
      <c r="B662" t="s">
        <v>1169</v>
      </c>
      <c r="C662">
        <v>1</v>
      </c>
      <c r="D662">
        <v>1</v>
      </c>
      <c r="E662" s="6">
        <v>41502</v>
      </c>
      <c r="F662">
        <v>4310</v>
      </c>
      <c r="G662">
        <v>0</v>
      </c>
      <c r="H662">
        <v>240769997</v>
      </c>
      <c r="I662">
        <v>13</v>
      </c>
      <c r="J662">
        <v>0</v>
      </c>
      <c r="K662">
        <v>113</v>
      </c>
      <c r="L662">
        <v>1</v>
      </c>
      <c r="M662">
        <v>3</v>
      </c>
      <c r="N662">
        <v>115</v>
      </c>
      <c r="O662" t="s">
        <v>30</v>
      </c>
      <c r="P662" t="s">
        <v>27</v>
      </c>
      <c r="Q662" s="3">
        <v>60</v>
      </c>
      <c r="R662" t="s">
        <v>2179</v>
      </c>
      <c r="S662">
        <v>37</v>
      </c>
      <c r="T662">
        <v>71</v>
      </c>
      <c r="U662" t="s">
        <v>2178</v>
      </c>
      <c r="V662">
        <v>8</v>
      </c>
      <c r="W662" t="s">
        <v>617</v>
      </c>
      <c r="X662">
        <v>0</v>
      </c>
      <c r="Y662">
        <v>48</v>
      </c>
      <c r="Z662">
        <v>4</v>
      </c>
    </row>
    <row r="663" spans="1:26" x14ac:dyDescent="0.3">
      <c r="A663" t="s">
        <v>2036</v>
      </c>
      <c r="B663" t="s">
        <v>1171</v>
      </c>
      <c r="C663">
        <v>2</v>
      </c>
      <c r="D663">
        <v>2</v>
      </c>
      <c r="E663" s="6">
        <v>43681</v>
      </c>
      <c r="F663">
        <v>5342</v>
      </c>
      <c r="G663">
        <v>0</v>
      </c>
      <c r="H663">
        <v>426204830</v>
      </c>
      <c r="I663">
        <v>33</v>
      </c>
      <c r="J663">
        <v>123</v>
      </c>
      <c r="K663">
        <v>7</v>
      </c>
      <c r="L663">
        <v>0</v>
      </c>
      <c r="M663">
        <v>4</v>
      </c>
      <c r="N663">
        <v>141</v>
      </c>
      <c r="O663" t="s">
        <v>215</v>
      </c>
      <c r="P663" t="s">
        <v>27</v>
      </c>
      <c r="Q663" s="3">
        <v>37</v>
      </c>
      <c r="R663" t="s">
        <v>2179</v>
      </c>
      <c r="S663">
        <v>17</v>
      </c>
      <c r="T663">
        <v>67</v>
      </c>
      <c r="U663" t="s">
        <v>2179</v>
      </c>
      <c r="V663">
        <v>2</v>
      </c>
      <c r="W663" t="s">
        <v>617</v>
      </c>
      <c r="X663">
        <v>0</v>
      </c>
      <c r="Y663">
        <v>34</v>
      </c>
      <c r="Z663">
        <v>9</v>
      </c>
    </row>
    <row r="664" spans="1:26" x14ac:dyDescent="0.3">
      <c r="A664" t="s">
        <v>1172</v>
      </c>
      <c r="B664" t="s">
        <v>1173</v>
      </c>
      <c r="C664">
        <v>1</v>
      </c>
      <c r="D664">
        <v>1</v>
      </c>
      <c r="E664" s="6">
        <v>42587</v>
      </c>
      <c r="F664">
        <v>2393</v>
      </c>
      <c r="G664">
        <v>0</v>
      </c>
      <c r="H664">
        <v>421135627</v>
      </c>
      <c r="I664">
        <v>22</v>
      </c>
      <c r="J664">
        <v>13</v>
      </c>
      <c r="K664">
        <v>65</v>
      </c>
      <c r="L664">
        <v>0</v>
      </c>
      <c r="M664">
        <v>6</v>
      </c>
      <c r="N664">
        <v>160</v>
      </c>
      <c r="O664" t="s">
        <v>36</v>
      </c>
      <c r="P664" t="s">
        <v>27</v>
      </c>
      <c r="Q664" s="3">
        <v>31</v>
      </c>
      <c r="R664" t="s">
        <v>617</v>
      </c>
      <c r="S664">
        <v>30</v>
      </c>
      <c r="T664">
        <v>88</v>
      </c>
      <c r="U664" t="s">
        <v>2178</v>
      </c>
      <c r="V664">
        <v>7</v>
      </c>
      <c r="W664" t="s">
        <v>617</v>
      </c>
      <c r="X664">
        <v>0</v>
      </c>
      <c r="Y664">
        <v>8</v>
      </c>
      <c r="Z664">
        <v>8</v>
      </c>
    </row>
    <row r="665" spans="1:26" x14ac:dyDescent="0.3">
      <c r="A665" t="s">
        <v>1174</v>
      </c>
      <c r="B665" t="s">
        <v>499</v>
      </c>
      <c r="C665">
        <v>1</v>
      </c>
      <c r="D665">
        <v>1</v>
      </c>
      <c r="E665" s="6">
        <v>43742</v>
      </c>
      <c r="F665">
        <v>3444</v>
      </c>
      <c r="G665">
        <v>7</v>
      </c>
      <c r="H665">
        <v>554875730</v>
      </c>
      <c r="I665">
        <v>24</v>
      </c>
      <c r="J665">
        <v>85</v>
      </c>
      <c r="K665">
        <v>102</v>
      </c>
      <c r="L665">
        <v>0</v>
      </c>
      <c r="M665">
        <v>1</v>
      </c>
      <c r="N665">
        <v>145</v>
      </c>
      <c r="O665" t="s">
        <v>26</v>
      </c>
      <c r="P665" t="s">
        <v>27</v>
      </c>
      <c r="Q665" s="3">
        <v>57</v>
      </c>
      <c r="R665" t="s">
        <v>2179</v>
      </c>
      <c r="S665">
        <v>23</v>
      </c>
      <c r="T665">
        <v>66</v>
      </c>
      <c r="U665" t="s">
        <v>2179</v>
      </c>
      <c r="V665">
        <v>4</v>
      </c>
      <c r="W665" t="s">
        <v>617</v>
      </c>
      <c r="X665">
        <v>6</v>
      </c>
      <c r="Y665">
        <v>15</v>
      </c>
      <c r="Z665">
        <v>4</v>
      </c>
    </row>
    <row r="666" spans="1:26" x14ac:dyDescent="0.3">
      <c r="A666" t="s">
        <v>1175</v>
      </c>
      <c r="B666" t="s">
        <v>499</v>
      </c>
      <c r="C666">
        <v>1</v>
      </c>
      <c r="D666">
        <v>1</v>
      </c>
      <c r="E666" s="6">
        <v>43637</v>
      </c>
      <c r="F666">
        <v>5443</v>
      </c>
      <c r="G666">
        <v>0</v>
      </c>
      <c r="H666">
        <v>467727006</v>
      </c>
      <c r="I666">
        <v>45</v>
      </c>
      <c r="J666">
        <v>1</v>
      </c>
      <c r="K666">
        <v>80</v>
      </c>
      <c r="L666">
        <v>0</v>
      </c>
      <c r="M666">
        <v>12</v>
      </c>
      <c r="N666">
        <v>89</v>
      </c>
      <c r="P666" t="s">
        <v>39</v>
      </c>
      <c r="Q666" s="3">
        <v>46</v>
      </c>
      <c r="R666" t="s">
        <v>2179</v>
      </c>
      <c r="S666">
        <v>43</v>
      </c>
      <c r="T666">
        <v>43</v>
      </c>
      <c r="U666" t="s">
        <v>2179</v>
      </c>
      <c r="V666">
        <v>23</v>
      </c>
      <c r="W666" t="s">
        <v>617</v>
      </c>
      <c r="X666">
        <v>8</v>
      </c>
      <c r="Y666">
        <v>8</v>
      </c>
      <c r="Z666">
        <v>22</v>
      </c>
    </row>
    <row r="667" spans="1:26" x14ac:dyDescent="0.3">
      <c r="A667" t="s">
        <v>1176</v>
      </c>
      <c r="B667" t="s">
        <v>2037</v>
      </c>
      <c r="C667">
        <v>3</v>
      </c>
      <c r="D667">
        <v>3</v>
      </c>
      <c r="E667" s="6">
        <v>44036</v>
      </c>
      <c r="F667">
        <v>272</v>
      </c>
      <c r="G667">
        <v>4</v>
      </c>
      <c r="H667">
        <v>327498031</v>
      </c>
      <c r="I667">
        <v>7</v>
      </c>
      <c r="J667">
        <v>21</v>
      </c>
      <c r="K667">
        <v>2</v>
      </c>
      <c r="L667">
        <v>0</v>
      </c>
      <c r="M667">
        <v>0</v>
      </c>
      <c r="N667">
        <v>95</v>
      </c>
      <c r="O667" t="s">
        <v>33</v>
      </c>
      <c r="P667" t="s">
        <v>39</v>
      </c>
      <c r="Q667" s="3">
        <v>84</v>
      </c>
      <c r="R667" t="s">
        <v>2178</v>
      </c>
      <c r="S667">
        <v>49</v>
      </c>
      <c r="T667">
        <v>72</v>
      </c>
      <c r="U667" t="s">
        <v>2178</v>
      </c>
      <c r="V667">
        <v>8</v>
      </c>
      <c r="W667" t="s">
        <v>617</v>
      </c>
      <c r="X667">
        <v>0</v>
      </c>
      <c r="Y667">
        <v>15</v>
      </c>
      <c r="Z667">
        <v>8</v>
      </c>
    </row>
    <row r="668" spans="1:26" x14ac:dyDescent="0.3">
      <c r="A668" t="s">
        <v>1178</v>
      </c>
      <c r="B668" t="s">
        <v>2012</v>
      </c>
      <c r="C668">
        <v>1</v>
      </c>
      <c r="D668">
        <v>1</v>
      </c>
      <c r="E668" s="6">
        <v>44540</v>
      </c>
      <c r="F668">
        <v>975</v>
      </c>
      <c r="G668">
        <v>0</v>
      </c>
      <c r="H668">
        <v>185408548</v>
      </c>
      <c r="I668">
        <v>11</v>
      </c>
      <c r="J668">
        <v>0</v>
      </c>
      <c r="K668">
        <v>10</v>
      </c>
      <c r="L668">
        <v>0</v>
      </c>
      <c r="M668">
        <v>0</v>
      </c>
      <c r="N668">
        <v>160</v>
      </c>
      <c r="O668" t="s">
        <v>50</v>
      </c>
      <c r="P668" t="s">
        <v>27</v>
      </c>
      <c r="Q668" s="3">
        <v>60</v>
      </c>
      <c r="R668" t="s">
        <v>2179</v>
      </c>
      <c r="S668">
        <v>47</v>
      </c>
      <c r="T668">
        <v>62</v>
      </c>
      <c r="U668" t="s">
        <v>2179</v>
      </c>
      <c r="V668">
        <v>3</v>
      </c>
      <c r="W668" t="s">
        <v>617</v>
      </c>
      <c r="X668">
        <v>0</v>
      </c>
      <c r="Y668">
        <v>38</v>
      </c>
      <c r="Z668">
        <v>4</v>
      </c>
    </row>
    <row r="669" spans="1:26" x14ac:dyDescent="0.3">
      <c r="A669" t="s">
        <v>2038</v>
      </c>
      <c r="B669" t="s">
        <v>2039</v>
      </c>
      <c r="C669">
        <v>7</v>
      </c>
      <c r="D669" t="s">
        <v>1661</v>
      </c>
      <c r="E669" s="6">
        <v>44575</v>
      </c>
      <c r="F669">
        <v>1034</v>
      </c>
      <c r="G669">
        <v>1</v>
      </c>
      <c r="H669">
        <v>245400167</v>
      </c>
      <c r="I669">
        <v>19</v>
      </c>
      <c r="J669">
        <v>5</v>
      </c>
      <c r="K669">
        <v>12</v>
      </c>
      <c r="L669">
        <v>0</v>
      </c>
      <c r="M669">
        <v>0</v>
      </c>
      <c r="N669">
        <v>174</v>
      </c>
      <c r="O669" t="s">
        <v>33</v>
      </c>
      <c r="P669" t="s">
        <v>39</v>
      </c>
      <c r="Q669" s="3">
        <v>67</v>
      </c>
      <c r="R669" t="s">
        <v>2179</v>
      </c>
      <c r="S669">
        <v>74</v>
      </c>
      <c r="T669">
        <v>75</v>
      </c>
      <c r="U669" t="s">
        <v>2178</v>
      </c>
      <c r="V669">
        <v>44</v>
      </c>
      <c r="W669" t="s">
        <v>2179</v>
      </c>
      <c r="X669">
        <v>0</v>
      </c>
      <c r="Y669">
        <v>7</v>
      </c>
      <c r="Z669">
        <v>30</v>
      </c>
    </row>
    <row r="670" spans="1:26" x14ac:dyDescent="0.3">
      <c r="A670" t="s">
        <v>1181</v>
      </c>
      <c r="B670" t="s">
        <v>1182</v>
      </c>
      <c r="C670">
        <v>3</v>
      </c>
      <c r="D670">
        <v>3</v>
      </c>
      <c r="E670" s="6">
        <v>35061</v>
      </c>
      <c r="F670">
        <v>18773</v>
      </c>
      <c r="G670">
        <v>0</v>
      </c>
      <c r="H670">
        <v>579395142</v>
      </c>
      <c r="I670">
        <v>128</v>
      </c>
      <c r="J670">
        <v>17</v>
      </c>
      <c r="K670">
        <v>1663</v>
      </c>
      <c r="L670">
        <v>0</v>
      </c>
      <c r="M670">
        <v>0</v>
      </c>
      <c r="N670">
        <v>92</v>
      </c>
      <c r="O670" t="s">
        <v>73</v>
      </c>
      <c r="P670" t="s">
        <v>27</v>
      </c>
      <c r="Q670" s="3">
        <v>77</v>
      </c>
      <c r="R670" t="s">
        <v>2178</v>
      </c>
      <c r="S670">
        <v>76</v>
      </c>
      <c r="T670">
        <v>84</v>
      </c>
      <c r="U670" t="s">
        <v>2178</v>
      </c>
      <c r="V670">
        <v>3</v>
      </c>
      <c r="W670" t="s">
        <v>617</v>
      </c>
      <c r="X670">
        <v>0</v>
      </c>
      <c r="Y670">
        <v>38</v>
      </c>
      <c r="Z670">
        <v>4</v>
      </c>
    </row>
    <row r="671" spans="1:26" x14ac:dyDescent="0.3">
      <c r="A671" t="s">
        <v>1183</v>
      </c>
      <c r="B671" t="s">
        <v>1184</v>
      </c>
      <c r="C671">
        <v>2</v>
      </c>
      <c r="D671">
        <v>2</v>
      </c>
      <c r="E671" s="6">
        <v>36161</v>
      </c>
      <c r="F671">
        <v>19067</v>
      </c>
      <c r="G671">
        <v>0</v>
      </c>
      <c r="H671">
        <v>675039469</v>
      </c>
      <c r="I671">
        <v>78</v>
      </c>
      <c r="J671">
        <v>15</v>
      </c>
      <c r="K671">
        <v>1674</v>
      </c>
      <c r="L671">
        <v>0</v>
      </c>
      <c r="M671">
        <v>3</v>
      </c>
      <c r="N671">
        <v>134</v>
      </c>
      <c r="O671" t="s">
        <v>64</v>
      </c>
      <c r="P671" t="s">
        <v>27</v>
      </c>
      <c r="Q671" s="3">
        <v>93</v>
      </c>
      <c r="R671" t="s">
        <v>2178</v>
      </c>
      <c r="S671">
        <v>61</v>
      </c>
      <c r="T671">
        <v>74</v>
      </c>
      <c r="U671" t="s">
        <v>2178</v>
      </c>
      <c r="V671">
        <v>9</v>
      </c>
      <c r="W671" t="s">
        <v>617</v>
      </c>
      <c r="X671">
        <v>0</v>
      </c>
      <c r="Y671">
        <v>17</v>
      </c>
      <c r="Z671">
        <v>8</v>
      </c>
    </row>
    <row r="672" spans="1:26" x14ac:dyDescent="0.3">
      <c r="A672" t="s">
        <v>2040</v>
      </c>
      <c r="B672" t="s">
        <v>1186</v>
      </c>
      <c r="C672">
        <v>2</v>
      </c>
      <c r="D672">
        <v>2</v>
      </c>
      <c r="E672" s="6">
        <v>44519</v>
      </c>
      <c r="F672">
        <v>3541</v>
      </c>
      <c r="G672">
        <v>2</v>
      </c>
      <c r="H672">
        <v>252871192</v>
      </c>
      <c r="I672">
        <v>57</v>
      </c>
      <c r="J672">
        <v>13</v>
      </c>
      <c r="K672">
        <v>50</v>
      </c>
      <c r="L672">
        <v>1</v>
      </c>
      <c r="M672">
        <v>7</v>
      </c>
      <c r="N672">
        <v>172</v>
      </c>
      <c r="O672" t="s">
        <v>26</v>
      </c>
      <c r="P672" t="s">
        <v>39</v>
      </c>
      <c r="Q672" s="3">
        <v>31</v>
      </c>
      <c r="R672" t="s">
        <v>617</v>
      </c>
      <c r="S672">
        <v>4</v>
      </c>
      <c r="T672">
        <v>86</v>
      </c>
      <c r="U672" t="s">
        <v>2178</v>
      </c>
      <c r="V672">
        <v>1</v>
      </c>
      <c r="W672" t="s">
        <v>617</v>
      </c>
      <c r="X672">
        <v>0</v>
      </c>
      <c r="Y672">
        <v>28</v>
      </c>
      <c r="Z672">
        <v>17</v>
      </c>
    </row>
    <row r="673" spans="1:26" x14ac:dyDescent="0.3">
      <c r="A673" t="s">
        <v>1187</v>
      </c>
      <c r="B673" t="s">
        <v>1188</v>
      </c>
      <c r="C673">
        <v>1</v>
      </c>
      <c r="D673">
        <v>1</v>
      </c>
      <c r="E673" s="6">
        <v>44547</v>
      </c>
      <c r="F673">
        <v>1492</v>
      </c>
      <c r="G673">
        <v>0</v>
      </c>
      <c r="H673">
        <v>231996128</v>
      </c>
      <c r="I673">
        <v>44</v>
      </c>
      <c r="J673">
        <v>63</v>
      </c>
      <c r="K673">
        <v>91</v>
      </c>
      <c r="L673">
        <v>0</v>
      </c>
      <c r="M673">
        <v>24</v>
      </c>
      <c r="N673">
        <v>80</v>
      </c>
      <c r="O673" t="s">
        <v>36</v>
      </c>
      <c r="P673" t="s">
        <v>27</v>
      </c>
      <c r="Q673" s="3">
        <v>76</v>
      </c>
      <c r="R673" t="s">
        <v>2178</v>
      </c>
      <c r="S673">
        <v>92</v>
      </c>
      <c r="T673">
        <v>62</v>
      </c>
      <c r="U673" t="s">
        <v>2179</v>
      </c>
      <c r="V673">
        <v>6</v>
      </c>
      <c r="W673" t="s">
        <v>617</v>
      </c>
      <c r="X673">
        <v>0</v>
      </c>
      <c r="Y673">
        <v>8</v>
      </c>
      <c r="Z673">
        <v>13</v>
      </c>
    </row>
    <row r="674" spans="1:26" x14ac:dyDescent="0.3">
      <c r="A674" t="s">
        <v>2041</v>
      </c>
      <c r="B674" t="s">
        <v>1190</v>
      </c>
      <c r="C674">
        <v>1</v>
      </c>
      <c r="D674">
        <v>1</v>
      </c>
      <c r="E674" s="6">
        <v>42824</v>
      </c>
      <c r="F674">
        <v>33206</v>
      </c>
      <c r="G674">
        <v>1</v>
      </c>
      <c r="H674">
        <v>1929770265</v>
      </c>
      <c r="I674">
        <v>284</v>
      </c>
      <c r="J674">
        <v>114</v>
      </c>
      <c r="K674">
        <v>1481</v>
      </c>
      <c r="L674">
        <v>0</v>
      </c>
      <c r="M674">
        <v>5</v>
      </c>
      <c r="N674">
        <v>150</v>
      </c>
      <c r="O674" t="s">
        <v>30</v>
      </c>
      <c r="P674" t="s">
        <v>39</v>
      </c>
      <c r="Q674" s="3">
        <v>91</v>
      </c>
      <c r="R674" t="s">
        <v>2178</v>
      </c>
      <c r="S674">
        <v>42</v>
      </c>
      <c r="T674">
        <v>60</v>
      </c>
      <c r="U674" t="s">
        <v>2179</v>
      </c>
      <c r="V674">
        <v>0</v>
      </c>
      <c r="W674" t="s">
        <v>617</v>
      </c>
      <c r="X674">
        <v>0</v>
      </c>
      <c r="Y674">
        <v>9</v>
      </c>
      <c r="Z674">
        <v>12</v>
      </c>
    </row>
    <row r="675" spans="1:26" x14ac:dyDescent="0.3">
      <c r="A675" t="s">
        <v>1191</v>
      </c>
      <c r="B675" t="s">
        <v>1192</v>
      </c>
      <c r="C675">
        <v>2</v>
      </c>
      <c r="D675">
        <v>2</v>
      </c>
      <c r="E675" s="6">
        <v>36485</v>
      </c>
      <c r="F675">
        <v>17115</v>
      </c>
      <c r="G675">
        <v>0</v>
      </c>
      <c r="H675">
        <v>918915401</v>
      </c>
      <c r="I675">
        <v>83</v>
      </c>
      <c r="J675">
        <v>63</v>
      </c>
      <c r="K675">
        <v>4180</v>
      </c>
      <c r="L675">
        <v>0</v>
      </c>
      <c r="M675">
        <v>0</v>
      </c>
      <c r="N675">
        <v>80</v>
      </c>
      <c r="O675" t="s">
        <v>53</v>
      </c>
      <c r="P675" t="s">
        <v>39</v>
      </c>
      <c r="Q675" s="3">
        <v>78</v>
      </c>
      <c r="R675" t="s">
        <v>2178</v>
      </c>
      <c r="S675">
        <v>53</v>
      </c>
      <c r="T675">
        <v>74</v>
      </c>
      <c r="U675" t="s">
        <v>2178</v>
      </c>
      <c r="V675">
        <v>4</v>
      </c>
      <c r="W675" t="s">
        <v>617</v>
      </c>
      <c r="X675">
        <v>0</v>
      </c>
      <c r="Y675">
        <v>45</v>
      </c>
      <c r="Z675">
        <v>21</v>
      </c>
    </row>
    <row r="676" spans="1:26" x14ac:dyDescent="0.3">
      <c r="A676" t="s">
        <v>1193</v>
      </c>
      <c r="B676" t="s">
        <v>2042</v>
      </c>
      <c r="C676">
        <v>2</v>
      </c>
      <c r="D676">
        <v>2</v>
      </c>
      <c r="E676" s="6">
        <v>43846</v>
      </c>
      <c r="F676">
        <v>6955</v>
      </c>
      <c r="G676">
        <v>0</v>
      </c>
      <c r="H676">
        <v>1180896317</v>
      </c>
      <c r="I676">
        <v>65</v>
      </c>
      <c r="J676">
        <v>45</v>
      </c>
      <c r="K676">
        <v>398</v>
      </c>
      <c r="L676">
        <v>0</v>
      </c>
      <c r="M676">
        <v>1</v>
      </c>
      <c r="N676">
        <v>166</v>
      </c>
      <c r="O676" t="s">
        <v>131</v>
      </c>
      <c r="P676" t="s">
        <v>39</v>
      </c>
      <c r="Q676" s="3">
        <v>81</v>
      </c>
      <c r="R676" t="s">
        <v>2178</v>
      </c>
      <c r="S676">
        <v>83</v>
      </c>
      <c r="T676">
        <v>75</v>
      </c>
      <c r="U676" t="s">
        <v>2178</v>
      </c>
      <c r="V676">
        <v>14</v>
      </c>
      <c r="W676" t="s">
        <v>617</v>
      </c>
      <c r="X676">
        <v>0</v>
      </c>
      <c r="Y676">
        <v>29</v>
      </c>
      <c r="Z676">
        <v>34</v>
      </c>
    </row>
    <row r="677" spans="1:26" x14ac:dyDescent="0.3">
      <c r="A677" t="s">
        <v>1195</v>
      </c>
      <c r="B677" t="s">
        <v>1196</v>
      </c>
      <c r="C677">
        <v>1</v>
      </c>
      <c r="D677">
        <v>1</v>
      </c>
      <c r="E677" s="6">
        <v>43012</v>
      </c>
      <c r="F677">
        <v>2742</v>
      </c>
      <c r="G677">
        <v>0</v>
      </c>
      <c r="H677">
        <v>498960285</v>
      </c>
      <c r="I677">
        <v>5</v>
      </c>
      <c r="J677">
        <v>1</v>
      </c>
      <c r="K677">
        <v>62</v>
      </c>
      <c r="L677">
        <v>0</v>
      </c>
      <c r="M677">
        <v>0</v>
      </c>
      <c r="N677">
        <v>120</v>
      </c>
      <c r="O677" t="s">
        <v>64</v>
      </c>
      <c r="P677" t="s">
        <v>27</v>
      </c>
      <c r="Q677" s="3">
        <v>67</v>
      </c>
      <c r="R677" t="s">
        <v>2179</v>
      </c>
      <c r="S677">
        <v>8</v>
      </c>
      <c r="T677">
        <v>54</v>
      </c>
      <c r="U677" t="s">
        <v>2179</v>
      </c>
      <c r="V677">
        <v>27</v>
      </c>
      <c r="W677" t="s">
        <v>617</v>
      </c>
      <c r="X677">
        <v>0</v>
      </c>
      <c r="Y677">
        <v>8</v>
      </c>
      <c r="Z677">
        <v>4</v>
      </c>
    </row>
    <row r="678" spans="1:26" x14ac:dyDescent="0.3">
      <c r="A678" t="s">
        <v>1197</v>
      </c>
      <c r="B678" t="s">
        <v>38</v>
      </c>
      <c r="C678">
        <v>1</v>
      </c>
      <c r="D678">
        <v>1</v>
      </c>
      <c r="E678" s="6">
        <v>43890</v>
      </c>
      <c r="F678">
        <v>4214</v>
      </c>
      <c r="G678">
        <v>11</v>
      </c>
      <c r="H678">
        <v>685071800</v>
      </c>
      <c r="I678">
        <v>21</v>
      </c>
      <c r="J678">
        <v>20</v>
      </c>
      <c r="K678">
        <v>40</v>
      </c>
      <c r="L678">
        <v>0</v>
      </c>
      <c r="M678">
        <v>0</v>
      </c>
      <c r="N678">
        <v>92</v>
      </c>
      <c r="P678" t="s">
        <v>27</v>
      </c>
      <c r="Q678" s="3">
        <v>86</v>
      </c>
      <c r="R678" t="s">
        <v>2178</v>
      </c>
      <c r="S678">
        <v>89</v>
      </c>
      <c r="T678">
        <v>79</v>
      </c>
      <c r="U678" t="s">
        <v>2178</v>
      </c>
      <c r="V678">
        <v>17</v>
      </c>
      <c r="W678" t="s">
        <v>617</v>
      </c>
      <c r="X678">
        <v>0</v>
      </c>
      <c r="Y678">
        <v>11</v>
      </c>
      <c r="Z678">
        <v>6</v>
      </c>
    </row>
    <row r="679" spans="1:26" x14ac:dyDescent="0.3">
      <c r="A679" t="s">
        <v>1198</v>
      </c>
      <c r="B679" t="s">
        <v>1199</v>
      </c>
      <c r="C679">
        <v>1</v>
      </c>
      <c r="D679">
        <v>1</v>
      </c>
      <c r="E679" s="6">
        <v>44589</v>
      </c>
      <c r="F679">
        <v>2026</v>
      </c>
      <c r="G679">
        <v>0</v>
      </c>
      <c r="H679">
        <v>258714692</v>
      </c>
      <c r="I679">
        <v>47</v>
      </c>
      <c r="J679">
        <v>3</v>
      </c>
      <c r="K679">
        <v>42</v>
      </c>
      <c r="L679">
        <v>12</v>
      </c>
      <c r="M679">
        <v>6</v>
      </c>
      <c r="N679">
        <v>85</v>
      </c>
      <c r="O679" t="s">
        <v>64</v>
      </c>
      <c r="P679" t="s">
        <v>39</v>
      </c>
      <c r="Q679" s="3">
        <v>74</v>
      </c>
      <c r="R679" t="s">
        <v>2178</v>
      </c>
      <c r="S679">
        <v>61</v>
      </c>
      <c r="T679">
        <v>52</v>
      </c>
      <c r="U679" t="s">
        <v>2179</v>
      </c>
      <c r="V679">
        <v>30</v>
      </c>
      <c r="W679" t="s">
        <v>617</v>
      </c>
      <c r="X679">
        <v>0</v>
      </c>
      <c r="Y679">
        <v>26</v>
      </c>
      <c r="Z679">
        <v>9</v>
      </c>
    </row>
    <row r="680" spans="1:26" x14ac:dyDescent="0.3">
      <c r="A680" t="s">
        <v>2043</v>
      </c>
      <c r="B680" t="s">
        <v>1200</v>
      </c>
      <c r="C680">
        <v>2</v>
      </c>
      <c r="D680">
        <v>2</v>
      </c>
      <c r="E680" s="6">
        <v>44576</v>
      </c>
      <c r="F680">
        <v>352</v>
      </c>
      <c r="G680">
        <v>0</v>
      </c>
      <c r="H680">
        <v>143139338</v>
      </c>
      <c r="I680">
        <v>10</v>
      </c>
      <c r="J680">
        <v>0</v>
      </c>
      <c r="K680">
        <v>39</v>
      </c>
      <c r="L680">
        <v>0</v>
      </c>
      <c r="M680">
        <v>0</v>
      </c>
      <c r="N680">
        <v>154</v>
      </c>
      <c r="O680" t="s">
        <v>50</v>
      </c>
      <c r="P680" t="s">
        <v>39</v>
      </c>
      <c r="Q680" s="3">
        <v>79</v>
      </c>
      <c r="R680" t="s">
        <v>2178</v>
      </c>
      <c r="S680">
        <v>86</v>
      </c>
      <c r="T680">
        <v>52</v>
      </c>
      <c r="U680" t="s">
        <v>2179</v>
      </c>
      <c r="V680">
        <v>66</v>
      </c>
      <c r="W680" t="s">
        <v>2179</v>
      </c>
      <c r="X680">
        <v>0</v>
      </c>
      <c r="Y680">
        <v>9</v>
      </c>
      <c r="Z680">
        <v>7</v>
      </c>
    </row>
    <row r="681" spans="1:26" x14ac:dyDescent="0.3">
      <c r="A681" t="s">
        <v>1201</v>
      </c>
      <c r="B681" t="s">
        <v>1202</v>
      </c>
      <c r="C681">
        <v>2</v>
      </c>
      <c r="D681">
        <v>2</v>
      </c>
      <c r="E681" s="6">
        <v>44491</v>
      </c>
      <c r="F681">
        <v>1517</v>
      </c>
      <c r="G681">
        <v>0</v>
      </c>
      <c r="H681">
        <v>209768491</v>
      </c>
      <c r="I681">
        <v>42</v>
      </c>
      <c r="J681">
        <v>7</v>
      </c>
      <c r="K681">
        <v>15</v>
      </c>
      <c r="L681">
        <v>0</v>
      </c>
      <c r="M681">
        <v>4</v>
      </c>
      <c r="N681">
        <v>92</v>
      </c>
      <c r="O681" t="s">
        <v>50</v>
      </c>
      <c r="P681" t="s">
        <v>39</v>
      </c>
      <c r="Q681" s="3">
        <v>73</v>
      </c>
      <c r="R681" t="s">
        <v>2178</v>
      </c>
      <c r="S681">
        <v>37</v>
      </c>
      <c r="T681">
        <v>74</v>
      </c>
      <c r="U681" t="s">
        <v>2178</v>
      </c>
      <c r="V681">
        <v>28</v>
      </c>
      <c r="W681" t="s">
        <v>617</v>
      </c>
      <c r="X681">
        <v>0</v>
      </c>
      <c r="Y681">
        <v>14</v>
      </c>
      <c r="Z681">
        <v>6</v>
      </c>
    </row>
    <row r="682" spans="1:26" x14ac:dyDescent="0.3">
      <c r="A682" t="s">
        <v>1203</v>
      </c>
      <c r="B682" t="s">
        <v>1204</v>
      </c>
      <c r="C682">
        <v>2</v>
      </c>
      <c r="D682">
        <v>2</v>
      </c>
      <c r="E682" s="6">
        <v>44603</v>
      </c>
      <c r="F682">
        <v>847</v>
      </c>
      <c r="G682">
        <v>0</v>
      </c>
      <c r="H682">
        <v>64714573</v>
      </c>
      <c r="I682">
        <v>25</v>
      </c>
      <c r="J682">
        <v>0</v>
      </c>
      <c r="K682">
        <v>14</v>
      </c>
      <c r="L682">
        <v>0</v>
      </c>
      <c r="M682">
        <v>0</v>
      </c>
      <c r="N682">
        <v>140</v>
      </c>
      <c r="O682" t="s">
        <v>26</v>
      </c>
      <c r="P682" t="s">
        <v>27</v>
      </c>
      <c r="Q682" s="3">
        <v>89</v>
      </c>
      <c r="R682" t="s">
        <v>2178</v>
      </c>
      <c r="S682">
        <v>75</v>
      </c>
      <c r="T682">
        <v>70</v>
      </c>
      <c r="U682" t="s">
        <v>2179</v>
      </c>
      <c r="V682">
        <v>6</v>
      </c>
      <c r="W682" t="s">
        <v>617</v>
      </c>
      <c r="X682">
        <v>0</v>
      </c>
      <c r="Y682">
        <v>13</v>
      </c>
      <c r="Z682">
        <v>5</v>
      </c>
    </row>
    <row r="683" spans="1:26" x14ac:dyDescent="0.3">
      <c r="A683" t="s">
        <v>1205</v>
      </c>
      <c r="B683" t="s">
        <v>1206</v>
      </c>
      <c r="C683">
        <v>1</v>
      </c>
      <c r="D683">
        <v>1</v>
      </c>
      <c r="E683" s="6">
        <v>44603</v>
      </c>
      <c r="F683">
        <v>910</v>
      </c>
      <c r="G683">
        <v>0</v>
      </c>
      <c r="H683">
        <v>50746620</v>
      </c>
      <c r="I683">
        <v>20</v>
      </c>
      <c r="J683">
        <v>3</v>
      </c>
      <c r="K683">
        <v>24</v>
      </c>
      <c r="L683">
        <v>0</v>
      </c>
      <c r="M683">
        <v>0</v>
      </c>
      <c r="N683">
        <v>89</v>
      </c>
      <c r="O683" t="s">
        <v>30</v>
      </c>
      <c r="P683" t="s">
        <v>27</v>
      </c>
      <c r="Q683" s="3">
        <v>65</v>
      </c>
      <c r="R683" t="s">
        <v>2179</v>
      </c>
      <c r="S683">
        <v>60</v>
      </c>
      <c r="T683">
        <v>60</v>
      </c>
      <c r="U683" t="s">
        <v>2179</v>
      </c>
      <c r="V683">
        <v>11</v>
      </c>
      <c r="W683" t="s">
        <v>617</v>
      </c>
      <c r="X683">
        <v>0</v>
      </c>
      <c r="Y683">
        <v>10</v>
      </c>
      <c r="Z683">
        <v>40</v>
      </c>
    </row>
    <row r="684" spans="1:26" x14ac:dyDescent="0.3">
      <c r="A684" t="s">
        <v>1207</v>
      </c>
      <c r="B684" t="s">
        <v>2044</v>
      </c>
      <c r="C684">
        <v>1</v>
      </c>
      <c r="D684">
        <v>1</v>
      </c>
      <c r="E684" s="6">
        <v>44589</v>
      </c>
      <c r="F684">
        <v>601</v>
      </c>
      <c r="G684">
        <v>0</v>
      </c>
      <c r="H684">
        <v>154119539</v>
      </c>
      <c r="I684">
        <v>28</v>
      </c>
      <c r="J684">
        <v>73</v>
      </c>
      <c r="K684">
        <v>64</v>
      </c>
      <c r="L684">
        <v>0</v>
      </c>
      <c r="M684">
        <v>0</v>
      </c>
      <c r="N684">
        <v>135</v>
      </c>
      <c r="O684" t="s">
        <v>33</v>
      </c>
      <c r="P684" t="s">
        <v>39</v>
      </c>
      <c r="Q684" s="3">
        <v>89</v>
      </c>
      <c r="R684" t="s">
        <v>2178</v>
      </c>
      <c r="S684">
        <v>89</v>
      </c>
      <c r="T684">
        <v>86</v>
      </c>
      <c r="U684" t="s">
        <v>2178</v>
      </c>
      <c r="V684">
        <v>16</v>
      </c>
      <c r="W684" t="s">
        <v>617</v>
      </c>
      <c r="X684">
        <v>0</v>
      </c>
      <c r="Y684">
        <v>8</v>
      </c>
      <c r="Z684">
        <v>5</v>
      </c>
    </row>
    <row r="685" spans="1:26" x14ac:dyDescent="0.3">
      <c r="A685" t="s">
        <v>2045</v>
      </c>
      <c r="B685" t="s">
        <v>1210</v>
      </c>
      <c r="C685">
        <v>1</v>
      </c>
      <c r="D685">
        <v>1</v>
      </c>
      <c r="E685" s="6">
        <v>44519</v>
      </c>
      <c r="F685">
        <v>1800</v>
      </c>
      <c r="G685">
        <v>0</v>
      </c>
      <c r="H685">
        <v>181328253</v>
      </c>
      <c r="I685">
        <v>43</v>
      </c>
      <c r="J685">
        <v>36</v>
      </c>
      <c r="K685">
        <v>46</v>
      </c>
      <c r="L685">
        <v>13</v>
      </c>
      <c r="M685">
        <v>4</v>
      </c>
      <c r="N685">
        <v>140</v>
      </c>
      <c r="O685" t="s">
        <v>64</v>
      </c>
      <c r="P685" t="s">
        <v>39</v>
      </c>
      <c r="Q685" s="3">
        <v>51</v>
      </c>
      <c r="R685" t="s">
        <v>2179</v>
      </c>
      <c r="S685">
        <v>66</v>
      </c>
      <c r="T685">
        <v>53</v>
      </c>
      <c r="U685" t="s">
        <v>2179</v>
      </c>
      <c r="V685">
        <v>60</v>
      </c>
      <c r="W685" t="s">
        <v>2179</v>
      </c>
      <c r="X685">
        <v>0</v>
      </c>
      <c r="Y685">
        <v>11</v>
      </c>
      <c r="Z685">
        <v>18</v>
      </c>
    </row>
    <row r="686" spans="1:26" x14ac:dyDescent="0.3">
      <c r="A686" t="s">
        <v>1211</v>
      </c>
      <c r="B686" t="s">
        <v>1212</v>
      </c>
      <c r="C686">
        <v>1</v>
      </c>
      <c r="D686">
        <v>1</v>
      </c>
      <c r="E686" s="6">
        <v>42209</v>
      </c>
      <c r="F686">
        <v>1930</v>
      </c>
      <c r="G686">
        <v>0</v>
      </c>
      <c r="H686">
        <v>370068639</v>
      </c>
      <c r="I686">
        <v>3</v>
      </c>
      <c r="J686">
        <v>0</v>
      </c>
      <c r="K686">
        <v>28</v>
      </c>
      <c r="L686">
        <v>0</v>
      </c>
      <c r="M686">
        <v>1</v>
      </c>
      <c r="N686">
        <v>82</v>
      </c>
      <c r="O686" t="s">
        <v>215</v>
      </c>
      <c r="P686" t="s">
        <v>27</v>
      </c>
      <c r="Q686" s="3">
        <v>47</v>
      </c>
      <c r="R686" t="s">
        <v>2179</v>
      </c>
      <c r="S686">
        <v>44</v>
      </c>
      <c r="T686">
        <v>76</v>
      </c>
      <c r="U686" t="s">
        <v>2178</v>
      </c>
      <c r="V686">
        <v>8</v>
      </c>
      <c r="W686" t="s">
        <v>617</v>
      </c>
      <c r="X686">
        <v>91</v>
      </c>
      <c r="Y686">
        <v>9</v>
      </c>
      <c r="Z686">
        <v>3</v>
      </c>
    </row>
    <row r="687" spans="1:26" x14ac:dyDescent="0.3">
      <c r="A687" t="s">
        <v>1213</v>
      </c>
      <c r="B687" t="s">
        <v>287</v>
      </c>
      <c r="C687">
        <v>1</v>
      </c>
      <c r="D687">
        <v>1</v>
      </c>
      <c r="E687" s="6">
        <v>41640</v>
      </c>
      <c r="F687">
        <v>33032</v>
      </c>
      <c r="G687">
        <v>0</v>
      </c>
      <c r="H687">
        <v>2280566092</v>
      </c>
      <c r="I687">
        <v>363</v>
      </c>
      <c r="J687">
        <v>129</v>
      </c>
      <c r="K687">
        <v>3895</v>
      </c>
      <c r="L687">
        <v>0</v>
      </c>
      <c r="M687">
        <v>28</v>
      </c>
      <c r="N687">
        <v>79</v>
      </c>
      <c r="O687" t="s">
        <v>50</v>
      </c>
      <c r="P687" t="s">
        <v>27</v>
      </c>
      <c r="Q687" s="3">
        <v>78</v>
      </c>
      <c r="R687" t="s">
        <v>2178</v>
      </c>
      <c r="S687">
        <v>58</v>
      </c>
      <c r="T687">
        <v>45</v>
      </c>
      <c r="U687" t="s">
        <v>2179</v>
      </c>
      <c r="V687">
        <v>47</v>
      </c>
      <c r="W687" t="s">
        <v>2179</v>
      </c>
      <c r="X687">
        <v>0</v>
      </c>
      <c r="Y687">
        <v>18</v>
      </c>
      <c r="Z687">
        <v>3</v>
      </c>
    </row>
    <row r="688" spans="1:26" x14ac:dyDescent="0.3">
      <c r="A688" t="s">
        <v>2046</v>
      </c>
      <c r="B688" t="s">
        <v>499</v>
      </c>
      <c r="C688">
        <v>1</v>
      </c>
      <c r="D688">
        <v>1</v>
      </c>
      <c r="E688" s="6">
        <v>43742</v>
      </c>
      <c r="F688">
        <v>6332</v>
      </c>
      <c r="G688">
        <v>0</v>
      </c>
      <c r="H688">
        <v>563902868</v>
      </c>
      <c r="I688">
        <v>47</v>
      </c>
      <c r="J688">
        <v>116</v>
      </c>
      <c r="K688">
        <v>266</v>
      </c>
      <c r="L688">
        <v>0</v>
      </c>
      <c r="M688">
        <v>0</v>
      </c>
      <c r="N688">
        <v>88</v>
      </c>
      <c r="O688" t="s">
        <v>33</v>
      </c>
      <c r="P688" t="s">
        <v>27</v>
      </c>
      <c r="Q688" s="3">
        <v>31</v>
      </c>
      <c r="R688" t="s">
        <v>617</v>
      </c>
      <c r="S688">
        <v>31</v>
      </c>
      <c r="T688">
        <v>63</v>
      </c>
      <c r="U688" t="s">
        <v>2179</v>
      </c>
      <c r="V688">
        <v>47</v>
      </c>
      <c r="W688" t="s">
        <v>2179</v>
      </c>
      <c r="X688">
        <v>27</v>
      </c>
      <c r="Y688">
        <v>21</v>
      </c>
      <c r="Z688">
        <v>12</v>
      </c>
    </row>
    <row r="689" spans="1:26" x14ac:dyDescent="0.3">
      <c r="A689" t="s">
        <v>1215</v>
      </c>
      <c r="B689" t="s">
        <v>1216</v>
      </c>
      <c r="C689">
        <v>1</v>
      </c>
      <c r="D689">
        <v>1</v>
      </c>
      <c r="E689" s="6">
        <v>44554</v>
      </c>
      <c r="F689">
        <v>509</v>
      </c>
      <c r="G689">
        <v>9</v>
      </c>
      <c r="H689">
        <v>317622165</v>
      </c>
      <c r="I689">
        <v>8</v>
      </c>
      <c r="J689">
        <v>106</v>
      </c>
      <c r="K689">
        <v>6</v>
      </c>
      <c r="L689">
        <v>0</v>
      </c>
      <c r="M689">
        <v>8</v>
      </c>
      <c r="N689">
        <v>139</v>
      </c>
      <c r="O689" t="s">
        <v>33</v>
      </c>
      <c r="P689" t="s">
        <v>27</v>
      </c>
      <c r="Q689" s="3">
        <v>44</v>
      </c>
      <c r="R689" t="s">
        <v>2179</v>
      </c>
      <c r="S689">
        <v>18</v>
      </c>
      <c r="T689">
        <v>38</v>
      </c>
      <c r="U689" t="s">
        <v>2179</v>
      </c>
      <c r="V689">
        <v>70</v>
      </c>
      <c r="W689" t="s">
        <v>2179</v>
      </c>
      <c r="X689">
        <v>0</v>
      </c>
      <c r="Y689">
        <v>12</v>
      </c>
      <c r="Z689">
        <v>4</v>
      </c>
    </row>
    <row r="690" spans="1:26" x14ac:dyDescent="0.3">
      <c r="A690" t="s">
        <v>1217</v>
      </c>
      <c r="B690" t="s">
        <v>2047</v>
      </c>
      <c r="C690">
        <v>2</v>
      </c>
      <c r="D690">
        <v>2</v>
      </c>
      <c r="E690" s="6">
        <v>44575</v>
      </c>
      <c r="F690">
        <v>971</v>
      </c>
      <c r="G690">
        <v>2</v>
      </c>
      <c r="H690">
        <v>291709698</v>
      </c>
      <c r="I690">
        <v>35</v>
      </c>
      <c r="J690">
        <v>104</v>
      </c>
      <c r="K690">
        <v>93</v>
      </c>
      <c r="L690">
        <v>1</v>
      </c>
      <c r="M690">
        <v>0</v>
      </c>
      <c r="N690">
        <v>124</v>
      </c>
      <c r="P690" t="s">
        <v>39</v>
      </c>
      <c r="Q690" s="3">
        <v>73</v>
      </c>
      <c r="R690" t="s">
        <v>2178</v>
      </c>
      <c r="S690">
        <v>68</v>
      </c>
      <c r="T690">
        <v>83</v>
      </c>
      <c r="U690" t="s">
        <v>2178</v>
      </c>
      <c r="V690">
        <v>55</v>
      </c>
      <c r="W690" t="s">
        <v>2179</v>
      </c>
      <c r="X690">
        <v>0</v>
      </c>
      <c r="Y690">
        <v>90</v>
      </c>
      <c r="Z690">
        <v>7</v>
      </c>
    </row>
    <row r="691" spans="1:26" x14ac:dyDescent="0.3">
      <c r="A691" t="s">
        <v>1219</v>
      </c>
      <c r="B691" t="s">
        <v>499</v>
      </c>
      <c r="C691">
        <v>1</v>
      </c>
      <c r="D691">
        <v>1</v>
      </c>
      <c r="E691" s="6">
        <v>43742</v>
      </c>
      <c r="F691">
        <v>2578</v>
      </c>
      <c r="G691">
        <v>0</v>
      </c>
      <c r="H691">
        <v>203680270</v>
      </c>
      <c r="I691">
        <v>8</v>
      </c>
      <c r="J691">
        <v>67</v>
      </c>
      <c r="K691">
        <v>66</v>
      </c>
      <c r="L691">
        <v>0</v>
      </c>
      <c r="M691">
        <v>0</v>
      </c>
      <c r="N691">
        <v>80</v>
      </c>
      <c r="O691" t="s">
        <v>64</v>
      </c>
      <c r="P691" t="s">
        <v>39</v>
      </c>
      <c r="Q691" s="3">
        <v>39</v>
      </c>
      <c r="R691" t="s">
        <v>2179</v>
      </c>
      <c r="S691">
        <v>45</v>
      </c>
      <c r="T691">
        <v>55</v>
      </c>
      <c r="U691" t="s">
        <v>2179</v>
      </c>
      <c r="V691">
        <v>73</v>
      </c>
      <c r="W691" t="s">
        <v>2178</v>
      </c>
      <c r="X691">
        <v>0</v>
      </c>
      <c r="Y691">
        <v>9</v>
      </c>
      <c r="Z691">
        <v>21</v>
      </c>
    </row>
    <row r="692" spans="1:26" x14ac:dyDescent="0.3">
      <c r="A692" t="s">
        <v>1220</v>
      </c>
      <c r="B692" t="s">
        <v>1204</v>
      </c>
      <c r="C692">
        <v>2</v>
      </c>
      <c r="D692">
        <v>2</v>
      </c>
      <c r="E692" s="6">
        <v>44596</v>
      </c>
      <c r="F692">
        <v>1064</v>
      </c>
      <c r="G692">
        <v>0</v>
      </c>
      <c r="H692">
        <v>81350745</v>
      </c>
      <c r="I692">
        <v>42</v>
      </c>
      <c r="J692">
        <v>1</v>
      </c>
      <c r="K692">
        <v>26</v>
      </c>
      <c r="L692">
        <v>0</v>
      </c>
      <c r="M692">
        <v>0</v>
      </c>
      <c r="N692">
        <v>120</v>
      </c>
      <c r="O692" t="s">
        <v>30</v>
      </c>
      <c r="P692" t="s">
        <v>39</v>
      </c>
      <c r="Q692" s="3">
        <v>84</v>
      </c>
      <c r="R692" t="s">
        <v>2178</v>
      </c>
      <c r="S692">
        <v>54</v>
      </c>
      <c r="T692">
        <v>51</v>
      </c>
      <c r="U692" t="s">
        <v>2179</v>
      </c>
      <c r="V692">
        <v>47</v>
      </c>
      <c r="W692" t="s">
        <v>2179</v>
      </c>
      <c r="X692">
        <v>0</v>
      </c>
      <c r="Y692">
        <v>12</v>
      </c>
      <c r="Z692">
        <v>40</v>
      </c>
    </row>
    <row r="693" spans="1:26" x14ac:dyDescent="0.3">
      <c r="A693" t="s">
        <v>1221</v>
      </c>
      <c r="B693" t="s">
        <v>499</v>
      </c>
      <c r="C693">
        <v>1</v>
      </c>
      <c r="D693">
        <v>1</v>
      </c>
      <c r="E693" s="6">
        <v>43742</v>
      </c>
      <c r="F693">
        <v>3618</v>
      </c>
      <c r="G693">
        <v>0</v>
      </c>
      <c r="H693">
        <v>282883169</v>
      </c>
      <c r="I693">
        <v>21</v>
      </c>
      <c r="J693">
        <v>86</v>
      </c>
      <c r="K693">
        <v>138</v>
      </c>
      <c r="L693">
        <v>0</v>
      </c>
      <c r="M693">
        <v>2</v>
      </c>
      <c r="N693">
        <v>80</v>
      </c>
      <c r="O693" t="s">
        <v>100</v>
      </c>
      <c r="P693" t="s">
        <v>39</v>
      </c>
      <c r="Q693" s="3">
        <v>56</v>
      </c>
      <c r="R693" t="s">
        <v>2179</v>
      </c>
      <c r="S693">
        <v>19</v>
      </c>
      <c r="T693">
        <v>46</v>
      </c>
      <c r="U693" t="s">
        <v>2179</v>
      </c>
      <c r="V693">
        <v>92</v>
      </c>
      <c r="W693" t="s">
        <v>2178</v>
      </c>
      <c r="X693">
        <v>72</v>
      </c>
      <c r="Y693">
        <v>11</v>
      </c>
      <c r="Z693">
        <v>3</v>
      </c>
    </row>
    <row r="694" spans="1:26" x14ac:dyDescent="0.3">
      <c r="A694" t="s">
        <v>2048</v>
      </c>
      <c r="B694" t="s">
        <v>1184</v>
      </c>
      <c r="C694">
        <v>2</v>
      </c>
      <c r="D694">
        <v>2</v>
      </c>
      <c r="E694" s="6">
        <v>44596</v>
      </c>
      <c r="F694">
        <v>1040</v>
      </c>
      <c r="G694">
        <v>0</v>
      </c>
      <c r="H694">
        <v>64787943</v>
      </c>
      <c r="I694">
        <v>8</v>
      </c>
      <c r="J694">
        <v>0</v>
      </c>
      <c r="K694">
        <v>29</v>
      </c>
      <c r="L694">
        <v>0</v>
      </c>
      <c r="M694">
        <v>0</v>
      </c>
      <c r="N694">
        <v>117</v>
      </c>
      <c r="O694" t="s">
        <v>30</v>
      </c>
      <c r="P694" t="s">
        <v>27</v>
      </c>
      <c r="Q694" s="3">
        <v>92</v>
      </c>
      <c r="R694" t="s">
        <v>2178</v>
      </c>
      <c r="S694">
        <v>62</v>
      </c>
      <c r="T694">
        <v>86</v>
      </c>
      <c r="U694" t="s">
        <v>2178</v>
      </c>
      <c r="V694">
        <v>11</v>
      </c>
      <c r="W694" t="s">
        <v>617</v>
      </c>
      <c r="X694">
        <v>0</v>
      </c>
      <c r="Y694">
        <v>24</v>
      </c>
      <c r="Z694">
        <v>24</v>
      </c>
    </row>
    <row r="695" spans="1:26" x14ac:dyDescent="0.3">
      <c r="A695" t="s">
        <v>2049</v>
      </c>
      <c r="B695" t="s">
        <v>1224</v>
      </c>
      <c r="C695">
        <v>2</v>
      </c>
      <c r="D695">
        <v>2</v>
      </c>
      <c r="E695" s="6">
        <v>43635</v>
      </c>
      <c r="F695">
        <v>15010</v>
      </c>
      <c r="G695">
        <v>2</v>
      </c>
      <c r="H695">
        <v>2484812918</v>
      </c>
      <c r="I695">
        <v>453</v>
      </c>
      <c r="J695">
        <v>50</v>
      </c>
      <c r="K695">
        <v>1785</v>
      </c>
      <c r="L695">
        <v>1</v>
      </c>
      <c r="M695">
        <v>8</v>
      </c>
      <c r="N695">
        <v>117</v>
      </c>
      <c r="O695" t="s">
        <v>36</v>
      </c>
      <c r="P695" t="s">
        <v>39</v>
      </c>
      <c r="Q695" s="3">
        <v>76</v>
      </c>
      <c r="R695" t="s">
        <v>2178</v>
      </c>
      <c r="S695">
        <v>77</v>
      </c>
      <c r="T695">
        <v>52</v>
      </c>
      <c r="U695" t="s">
        <v>2179</v>
      </c>
      <c r="V695">
        <v>4</v>
      </c>
      <c r="W695" t="s">
        <v>617</v>
      </c>
      <c r="X695">
        <v>0</v>
      </c>
      <c r="Y695">
        <v>8</v>
      </c>
      <c r="Z695">
        <v>3</v>
      </c>
    </row>
    <row r="696" spans="1:26" x14ac:dyDescent="0.3">
      <c r="A696" t="s">
        <v>2050</v>
      </c>
      <c r="B696" t="s">
        <v>571</v>
      </c>
      <c r="C696">
        <v>2</v>
      </c>
      <c r="D696">
        <v>2</v>
      </c>
      <c r="E696" s="6">
        <v>43601</v>
      </c>
      <c r="F696">
        <v>4708</v>
      </c>
      <c r="G696">
        <v>0</v>
      </c>
      <c r="H696">
        <v>461437791</v>
      </c>
      <c r="I696">
        <v>13</v>
      </c>
      <c r="J696">
        <v>7</v>
      </c>
      <c r="K696">
        <v>55</v>
      </c>
      <c r="L696">
        <v>0</v>
      </c>
      <c r="M696">
        <v>1</v>
      </c>
      <c r="N696">
        <v>140</v>
      </c>
      <c r="O696" t="s">
        <v>33</v>
      </c>
      <c r="P696" t="s">
        <v>39</v>
      </c>
      <c r="Q696" s="3">
        <v>62</v>
      </c>
      <c r="R696" t="s">
        <v>2179</v>
      </c>
      <c r="S696">
        <v>46</v>
      </c>
      <c r="T696">
        <v>73</v>
      </c>
      <c r="U696" t="s">
        <v>2178</v>
      </c>
      <c r="V696">
        <v>10</v>
      </c>
      <c r="W696" t="s">
        <v>617</v>
      </c>
      <c r="X696">
        <v>0</v>
      </c>
      <c r="Y696">
        <v>67</v>
      </c>
      <c r="Z696">
        <v>11</v>
      </c>
    </row>
    <row r="697" spans="1:26" x14ac:dyDescent="0.3">
      <c r="A697" t="s">
        <v>1226</v>
      </c>
      <c r="B697" t="s">
        <v>61</v>
      </c>
      <c r="C697">
        <v>1</v>
      </c>
      <c r="D697">
        <v>1</v>
      </c>
      <c r="E697" s="6">
        <v>43805</v>
      </c>
      <c r="F697">
        <v>13454</v>
      </c>
      <c r="G697">
        <v>1</v>
      </c>
      <c r="H697">
        <v>1439191367</v>
      </c>
      <c r="I697">
        <v>246</v>
      </c>
      <c r="J697">
        <v>71</v>
      </c>
      <c r="K697">
        <v>519</v>
      </c>
      <c r="L697">
        <v>2</v>
      </c>
      <c r="M697">
        <v>5</v>
      </c>
      <c r="N697">
        <v>99</v>
      </c>
      <c r="O697" t="s">
        <v>64</v>
      </c>
      <c r="P697" t="s">
        <v>27</v>
      </c>
      <c r="Q697" s="3">
        <v>68</v>
      </c>
      <c r="R697" t="s">
        <v>2179</v>
      </c>
      <c r="S697">
        <v>57</v>
      </c>
      <c r="T697">
        <v>77</v>
      </c>
      <c r="U697" t="s">
        <v>2178</v>
      </c>
      <c r="V697">
        <v>2</v>
      </c>
      <c r="W697" t="s">
        <v>617</v>
      </c>
      <c r="X697">
        <v>0</v>
      </c>
      <c r="Y697">
        <v>10</v>
      </c>
      <c r="Z697">
        <v>5</v>
      </c>
    </row>
    <row r="698" spans="1:26" x14ac:dyDescent="0.3">
      <c r="A698" t="s">
        <v>1227</v>
      </c>
      <c r="B698" t="s">
        <v>1228</v>
      </c>
      <c r="C698">
        <v>2</v>
      </c>
      <c r="D698">
        <v>2</v>
      </c>
      <c r="E698" s="6">
        <v>43890</v>
      </c>
      <c r="F698">
        <v>4890</v>
      </c>
      <c r="G698">
        <v>20</v>
      </c>
      <c r="H698">
        <v>759208783</v>
      </c>
      <c r="I698">
        <v>52</v>
      </c>
      <c r="J698">
        <v>42</v>
      </c>
      <c r="K698">
        <v>100</v>
      </c>
      <c r="L698">
        <v>0</v>
      </c>
      <c r="M698">
        <v>0</v>
      </c>
      <c r="N698">
        <v>93</v>
      </c>
      <c r="O698" t="s">
        <v>30</v>
      </c>
      <c r="P698" t="s">
        <v>27</v>
      </c>
      <c r="Q698" s="3">
        <v>74</v>
      </c>
      <c r="R698" t="s">
        <v>2178</v>
      </c>
      <c r="S698">
        <v>59</v>
      </c>
      <c r="T698">
        <v>87</v>
      </c>
      <c r="U698" t="s">
        <v>2178</v>
      </c>
      <c r="V698">
        <v>3</v>
      </c>
      <c r="W698" t="s">
        <v>617</v>
      </c>
      <c r="X698">
        <v>0</v>
      </c>
      <c r="Y698">
        <v>8</v>
      </c>
      <c r="Z698">
        <v>5</v>
      </c>
    </row>
    <row r="699" spans="1:26" x14ac:dyDescent="0.3">
      <c r="A699" t="s">
        <v>1229</v>
      </c>
      <c r="B699" t="s">
        <v>1105</v>
      </c>
      <c r="C699">
        <v>1</v>
      </c>
      <c r="D699">
        <v>1</v>
      </c>
      <c r="E699" s="6">
        <v>33505</v>
      </c>
      <c r="F699">
        <v>9514</v>
      </c>
      <c r="G699">
        <v>0</v>
      </c>
      <c r="H699">
        <v>368646862</v>
      </c>
      <c r="I699">
        <v>45</v>
      </c>
      <c r="J699">
        <v>27</v>
      </c>
      <c r="K699">
        <v>1197</v>
      </c>
      <c r="L699">
        <v>0</v>
      </c>
      <c r="M699">
        <v>43</v>
      </c>
      <c r="N699">
        <v>106</v>
      </c>
      <c r="O699" t="s">
        <v>64</v>
      </c>
      <c r="P699" t="s">
        <v>27</v>
      </c>
      <c r="Q699" s="3">
        <v>44</v>
      </c>
      <c r="R699" t="s">
        <v>2179</v>
      </c>
      <c r="S699">
        <v>8</v>
      </c>
      <c r="T699">
        <v>20</v>
      </c>
      <c r="U699" t="s">
        <v>617</v>
      </c>
      <c r="V699">
        <v>74</v>
      </c>
      <c r="W699" t="s">
        <v>2178</v>
      </c>
      <c r="X699">
        <v>42</v>
      </c>
      <c r="Y699">
        <v>11</v>
      </c>
      <c r="Z699">
        <v>3</v>
      </c>
    </row>
    <row r="700" spans="1:26" x14ac:dyDescent="0.3">
      <c r="A700" t="s">
        <v>1230</v>
      </c>
      <c r="B700" t="s">
        <v>1231</v>
      </c>
      <c r="C700">
        <v>2</v>
      </c>
      <c r="D700">
        <v>2</v>
      </c>
      <c r="E700" s="6">
        <v>44631</v>
      </c>
      <c r="F700">
        <v>3501</v>
      </c>
      <c r="G700">
        <v>0</v>
      </c>
      <c r="H700">
        <v>299634472</v>
      </c>
      <c r="I700">
        <v>69</v>
      </c>
      <c r="J700">
        <v>2</v>
      </c>
      <c r="K700">
        <v>51</v>
      </c>
      <c r="L700">
        <v>11</v>
      </c>
      <c r="M700">
        <v>0</v>
      </c>
      <c r="N700">
        <v>124</v>
      </c>
      <c r="O700" t="s">
        <v>73</v>
      </c>
      <c r="P700" t="s">
        <v>27</v>
      </c>
      <c r="Q700" s="3">
        <v>81</v>
      </c>
      <c r="R700" t="s">
        <v>2178</v>
      </c>
      <c r="S700">
        <v>68</v>
      </c>
      <c r="T700">
        <v>63</v>
      </c>
      <c r="U700" t="s">
        <v>2179</v>
      </c>
      <c r="V700">
        <v>17</v>
      </c>
      <c r="W700" t="s">
        <v>617</v>
      </c>
      <c r="X700">
        <v>0</v>
      </c>
      <c r="Y700">
        <v>10</v>
      </c>
      <c r="Z700">
        <v>22</v>
      </c>
    </row>
    <row r="701" spans="1:26" x14ac:dyDescent="0.3">
      <c r="A701" t="s">
        <v>2051</v>
      </c>
      <c r="B701" t="s">
        <v>1233</v>
      </c>
      <c r="C701">
        <v>2</v>
      </c>
      <c r="D701">
        <v>2</v>
      </c>
      <c r="E701" s="6">
        <v>44624</v>
      </c>
      <c r="F701">
        <v>6111</v>
      </c>
      <c r="G701">
        <v>4</v>
      </c>
      <c r="H701">
        <v>756907987</v>
      </c>
      <c r="I701">
        <v>185</v>
      </c>
      <c r="J701">
        <v>40</v>
      </c>
      <c r="K701">
        <v>492</v>
      </c>
      <c r="L701">
        <v>9</v>
      </c>
      <c r="M701">
        <v>35</v>
      </c>
      <c r="N701">
        <v>95</v>
      </c>
      <c r="O701" t="s">
        <v>64</v>
      </c>
      <c r="P701" t="s">
        <v>27</v>
      </c>
      <c r="Q701" s="3">
        <v>76</v>
      </c>
      <c r="R701" t="s">
        <v>2178</v>
      </c>
      <c r="S701">
        <v>96</v>
      </c>
      <c r="T701">
        <v>70</v>
      </c>
      <c r="U701" t="s">
        <v>2179</v>
      </c>
      <c r="V701">
        <v>18</v>
      </c>
      <c r="W701" t="s">
        <v>617</v>
      </c>
      <c r="X701">
        <v>0</v>
      </c>
      <c r="Y701">
        <v>33</v>
      </c>
      <c r="Z701">
        <v>4</v>
      </c>
    </row>
    <row r="702" spans="1:26" x14ac:dyDescent="0.3">
      <c r="A702" t="s">
        <v>2052</v>
      </c>
      <c r="B702" t="s">
        <v>1235</v>
      </c>
      <c r="C702">
        <v>1</v>
      </c>
      <c r="D702">
        <v>1</v>
      </c>
      <c r="E702" s="6">
        <v>44582</v>
      </c>
      <c r="F702">
        <v>5415</v>
      </c>
      <c r="G702">
        <v>32</v>
      </c>
      <c r="H702">
        <v>682475162</v>
      </c>
      <c r="I702">
        <v>46</v>
      </c>
      <c r="J702">
        <v>16</v>
      </c>
      <c r="K702">
        <v>53</v>
      </c>
      <c r="L702">
        <v>1</v>
      </c>
      <c r="M702">
        <v>2</v>
      </c>
      <c r="N702">
        <v>96</v>
      </c>
      <c r="O702" t="s">
        <v>131</v>
      </c>
      <c r="P702" t="s">
        <v>39</v>
      </c>
      <c r="Q702" s="3">
        <v>87</v>
      </c>
      <c r="R702" t="s">
        <v>2178</v>
      </c>
      <c r="S702">
        <v>82</v>
      </c>
      <c r="T702">
        <v>53</v>
      </c>
      <c r="U702" t="s">
        <v>2179</v>
      </c>
      <c r="V702">
        <v>10</v>
      </c>
      <c r="W702" t="s">
        <v>617</v>
      </c>
      <c r="X702">
        <v>0</v>
      </c>
      <c r="Y702">
        <v>5</v>
      </c>
      <c r="Z702">
        <v>8</v>
      </c>
    </row>
    <row r="703" spans="1:26" x14ac:dyDescent="0.3">
      <c r="A703" t="s">
        <v>1236</v>
      </c>
      <c r="B703" t="s">
        <v>1237</v>
      </c>
      <c r="C703">
        <v>1</v>
      </c>
      <c r="D703">
        <v>1</v>
      </c>
      <c r="E703" s="6">
        <v>44511</v>
      </c>
      <c r="F703">
        <v>4673</v>
      </c>
      <c r="G703">
        <v>2</v>
      </c>
      <c r="H703">
        <v>546191065</v>
      </c>
      <c r="I703">
        <v>123</v>
      </c>
      <c r="J703">
        <v>113</v>
      </c>
      <c r="K703">
        <v>180</v>
      </c>
      <c r="L703">
        <v>1</v>
      </c>
      <c r="M703">
        <v>4</v>
      </c>
      <c r="N703">
        <v>92</v>
      </c>
      <c r="O703" t="s">
        <v>100</v>
      </c>
      <c r="P703" t="s">
        <v>39</v>
      </c>
      <c r="Q703" s="3">
        <v>81</v>
      </c>
      <c r="R703" t="s">
        <v>2178</v>
      </c>
      <c r="S703">
        <v>40</v>
      </c>
      <c r="T703">
        <v>73</v>
      </c>
      <c r="U703" t="s">
        <v>2178</v>
      </c>
      <c r="V703">
        <v>15</v>
      </c>
      <c r="W703" t="s">
        <v>617</v>
      </c>
      <c r="X703">
        <v>0</v>
      </c>
      <c r="Y703">
        <v>9</v>
      </c>
      <c r="Z703">
        <v>8</v>
      </c>
    </row>
    <row r="704" spans="1:26" x14ac:dyDescent="0.3">
      <c r="A704" t="s">
        <v>1238</v>
      </c>
      <c r="B704" t="s">
        <v>1239</v>
      </c>
      <c r="C704">
        <v>1</v>
      </c>
      <c r="D704">
        <v>1</v>
      </c>
      <c r="E704" s="6">
        <v>44623</v>
      </c>
      <c r="F704">
        <v>1856</v>
      </c>
      <c r="G704">
        <v>3</v>
      </c>
      <c r="H704">
        <v>229473310</v>
      </c>
      <c r="I704">
        <v>29</v>
      </c>
      <c r="J704">
        <v>40</v>
      </c>
      <c r="K704">
        <v>31</v>
      </c>
      <c r="L704">
        <v>1</v>
      </c>
      <c r="M704">
        <v>1</v>
      </c>
      <c r="N704">
        <v>124</v>
      </c>
      <c r="O704" t="s">
        <v>73</v>
      </c>
      <c r="P704" t="s">
        <v>27</v>
      </c>
      <c r="Q704" s="3">
        <v>95</v>
      </c>
      <c r="R704" t="s">
        <v>2178</v>
      </c>
      <c r="S704">
        <v>36</v>
      </c>
      <c r="T704">
        <v>37</v>
      </c>
      <c r="U704" t="s">
        <v>2179</v>
      </c>
      <c r="V704">
        <v>35</v>
      </c>
      <c r="W704" t="s">
        <v>617</v>
      </c>
      <c r="X704">
        <v>0</v>
      </c>
      <c r="Y704">
        <v>10</v>
      </c>
      <c r="Z704">
        <v>28</v>
      </c>
    </row>
    <row r="705" spans="1:26" x14ac:dyDescent="0.3">
      <c r="A705" t="s">
        <v>2053</v>
      </c>
      <c r="B705" t="s">
        <v>1241</v>
      </c>
      <c r="C705">
        <v>1</v>
      </c>
      <c r="D705">
        <v>1</v>
      </c>
      <c r="E705" s="6">
        <v>44623</v>
      </c>
      <c r="F705">
        <v>200</v>
      </c>
      <c r="G705">
        <v>2</v>
      </c>
      <c r="H705">
        <v>202677468</v>
      </c>
      <c r="I705">
        <v>12</v>
      </c>
      <c r="J705">
        <v>4</v>
      </c>
      <c r="K705">
        <v>0</v>
      </c>
      <c r="L705">
        <v>0</v>
      </c>
      <c r="M705">
        <v>0</v>
      </c>
      <c r="N705">
        <v>72</v>
      </c>
      <c r="O705" t="s">
        <v>53</v>
      </c>
      <c r="P705" t="s">
        <v>27</v>
      </c>
      <c r="Q705" s="3">
        <v>64</v>
      </c>
      <c r="R705" t="s">
        <v>2179</v>
      </c>
      <c r="S705">
        <v>76</v>
      </c>
      <c r="T705">
        <v>44</v>
      </c>
      <c r="U705" t="s">
        <v>2179</v>
      </c>
      <c r="V705">
        <v>70</v>
      </c>
      <c r="W705" t="s">
        <v>2179</v>
      </c>
      <c r="X705">
        <v>9</v>
      </c>
      <c r="Y705">
        <v>12</v>
      </c>
      <c r="Z705">
        <v>4</v>
      </c>
    </row>
    <row r="706" spans="1:26" x14ac:dyDescent="0.3">
      <c r="A706" t="s">
        <v>2054</v>
      </c>
      <c r="B706" t="s">
        <v>499</v>
      </c>
      <c r="C706">
        <v>1</v>
      </c>
      <c r="D706">
        <v>1</v>
      </c>
      <c r="E706" s="6">
        <v>44596</v>
      </c>
      <c r="F706">
        <v>1888</v>
      </c>
      <c r="G706">
        <v>0</v>
      </c>
      <c r="H706">
        <v>121913181</v>
      </c>
      <c r="I706">
        <v>26</v>
      </c>
      <c r="J706">
        <v>1</v>
      </c>
      <c r="K706">
        <v>58</v>
      </c>
      <c r="L706">
        <v>0</v>
      </c>
      <c r="M706">
        <v>0</v>
      </c>
      <c r="N706">
        <v>71</v>
      </c>
      <c r="P706" t="s">
        <v>39</v>
      </c>
      <c r="Q706" s="3">
        <v>28</v>
      </c>
      <c r="R706" t="s">
        <v>617</v>
      </c>
      <c r="S706">
        <v>26</v>
      </c>
      <c r="T706">
        <v>20</v>
      </c>
      <c r="U706" t="s">
        <v>617</v>
      </c>
      <c r="V706">
        <v>19</v>
      </c>
      <c r="W706" t="s">
        <v>617</v>
      </c>
      <c r="X706">
        <v>0</v>
      </c>
      <c r="Y706">
        <v>30</v>
      </c>
      <c r="Z706">
        <v>3</v>
      </c>
    </row>
    <row r="707" spans="1:26" x14ac:dyDescent="0.3">
      <c r="A707" t="s">
        <v>2055</v>
      </c>
      <c r="B707" t="s">
        <v>1244</v>
      </c>
      <c r="C707">
        <v>2</v>
      </c>
      <c r="D707">
        <v>2</v>
      </c>
      <c r="E707" s="6">
        <v>44593</v>
      </c>
      <c r="F707">
        <v>911</v>
      </c>
      <c r="G707">
        <v>2</v>
      </c>
      <c r="H707">
        <v>208166039</v>
      </c>
      <c r="I707">
        <v>45</v>
      </c>
      <c r="J707">
        <v>0</v>
      </c>
      <c r="K707">
        <v>99</v>
      </c>
      <c r="L707">
        <v>1</v>
      </c>
      <c r="M707">
        <v>1</v>
      </c>
      <c r="N707">
        <v>135</v>
      </c>
      <c r="O707" t="s">
        <v>36</v>
      </c>
      <c r="P707" t="s">
        <v>39</v>
      </c>
      <c r="Q707" s="3">
        <v>78</v>
      </c>
      <c r="R707" t="s">
        <v>2178</v>
      </c>
      <c r="S707">
        <v>55</v>
      </c>
      <c r="T707">
        <v>57</v>
      </c>
      <c r="U707" t="s">
        <v>2179</v>
      </c>
      <c r="V707">
        <v>4</v>
      </c>
      <c r="W707" t="s">
        <v>617</v>
      </c>
      <c r="X707">
        <v>0</v>
      </c>
      <c r="Y707">
        <v>10</v>
      </c>
      <c r="Z707">
        <v>8</v>
      </c>
    </row>
    <row r="708" spans="1:26" x14ac:dyDescent="0.3">
      <c r="A708" t="s">
        <v>2056</v>
      </c>
      <c r="B708" t="s">
        <v>1246</v>
      </c>
      <c r="C708">
        <v>1</v>
      </c>
      <c r="D708">
        <v>1</v>
      </c>
      <c r="E708" s="6">
        <v>38111</v>
      </c>
      <c r="F708">
        <v>2954</v>
      </c>
      <c r="G708">
        <v>2</v>
      </c>
      <c r="H708">
        <v>527033089</v>
      </c>
      <c r="I708">
        <v>18</v>
      </c>
      <c r="J708">
        <v>82</v>
      </c>
      <c r="K708">
        <v>0</v>
      </c>
      <c r="L708">
        <v>0</v>
      </c>
      <c r="M708">
        <v>5</v>
      </c>
      <c r="N708">
        <v>95</v>
      </c>
      <c r="O708" t="s">
        <v>131</v>
      </c>
      <c r="P708" t="s">
        <v>27</v>
      </c>
      <c r="Q708" s="3">
        <v>81</v>
      </c>
      <c r="R708" t="s">
        <v>2178</v>
      </c>
      <c r="S708">
        <v>56</v>
      </c>
      <c r="T708">
        <v>70</v>
      </c>
      <c r="U708" t="s">
        <v>2179</v>
      </c>
      <c r="V708">
        <v>4</v>
      </c>
      <c r="W708" t="s">
        <v>617</v>
      </c>
      <c r="X708">
        <v>0</v>
      </c>
      <c r="Y708">
        <v>5</v>
      </c>
      <c r="Z708">
        <v>24</v>
      </c>
    </row>
    <row r="709" spans="1:26" x14ac:dyDescent="0.3">
      <c r="A709" t="s">
        <v>1247</v>
      </c>
      <c r="B709" t="s">
        <v>1248</v>
      </c>
      <c r="C709">
        <v>2</v>
      </c>
      <c r="D709">
        <v>2</v>
      </c>
      <c r="E709" s="6">
        <v>44623</v>
      </c>
      <c r="F709">
        <v>461</v>
      </c>
      <c r="G709">
        <v>0</v>
      </c>
      <c r="H709">
        <v>94616487</v>
      </c>
      <c r="I709">
        <v>7</v>
      </c>
      <c r="J709">
        <v>11</v>
      </c>
      <c r="K709">
        <v>13</v>
      </c>
      <c r="L709">
        <v>0</v>
      </c>
      <c r="M709">
        <v>0</v>
      </c>
      <c r="N709">
        <v>71</v>
      </c>
      <c r="O709" t="s">
        <v>30</v>
      </c>
      <c r="P709" t="s">
        <v>39</v>
      </c>
      <c r="Q709" s="3">
        <v>59</v>
      </c>
      <c r="R709" t="s">
        <v>2179</v>
      </c>
      <c r="S709">
        <v>70</v>
      </c>
      <c r="T709">
        <v>74</v>
      </c>
      <c r="U709" t="s">
        <v>2178</v>
      </c>
      <c r="V709">
        <v>56</v>
      </c>
      <c r="W709" t="s">
        <v>2179</v>
      </c>
      <c r="X709">
        <v>0</v>
      </c>
      <c r="Y709">
        <v>11</v>
      </c>
      <c r="Z709">
        <v>40</v>
      </c>
    </row>
    <row r="710" spans="1:26" x14ac:dyDescent="0.3">
      <c r="A710" t="s">
        <v>1249</v>
      </c>
      <c r="B710" t="s">
        <v>1188</v>
      </c>
      <c r="C710">
        <v>1</v>
      </c>
      <c r="D710">
        <v>1</v>
      </c>
      <c r="E710" s="6">
        <v>44316</v>
      </c>
      <c r="F710">
        <v>2844</v>
      </c>
      <c r="G710">
        <v>2</v>
      </c>
      <c r="H710">
        <v>394030335</v>
      </c>
      <c r="I710">
        <v>29</v>
      </c>
      <c r="J710">
        <v>2</v>
      </c>
      <c r="K710">
        <v>35</v>
      </c>
      <c r="L710">
        <v>1</v>
      </c>
      <c r="M710">
        <v>0</v>
      </c>
      <c r="N710">
        <v>180</v>
      </c>
      <c r="O710" t="s">
        <v>131</v>
      </c>
      <c r="P710" t="s">
        <v>39</v>
      </c>
      <c r="Q710" s="3">
        <v>80</v>
      </c>
      <c r="R710" t="s">
        <v>2178</v>
      </c>
      <c r="S710">
        <v>71</v>
      </c>
      <c r="T710">
        <v>68</v>
      </c>
      <c r="U710" t="s">
        <v>2179</v>
      </c>
      <c r="V710">
        <v>6</v>
      </c>
      <c r="W710" t="s">
        <v>617</v>
      </c>
      <c r="X710">
        <v>0</v>
      </c>
      <c r="Y710">
        <v>10</v>
      </c>
      <c r="Z710">
        <v>37</v>
      </c>
    </row>
    <row r="711" spans="1:26" x14ac:dyDescent="0.3">
      <c r="A711" t="s">
        <v>1250</v>
      </c>
      <c r="B711" t="s">
        <v>1251</v>
      </c>
      <c r="C711">
        <v>1</v>
      </c>
      <c r="D711">
        <v>1</v>
      </c>
      <c r="E711" s="6">
        <v>44610</v>
      </c>
      <c r="F711">
        <v>2939</v>
      </c>
      <c r="G711">
        <v>0</v>
      </c>
      <c r="H711">
        <v>193443895</v>
      </c>
      <c r="I711">
        <v>42</v>
      </c>
      <c r="J711">
        <v>0</v>
      </c>
      <c r="K711">
        <v>24</v>
      </c>
      <c r="L711">
        <v>0</v>
      </c>
      <c r="M711">
        <v>0</v>
      </c>
      <c r="N711">
        <v>150</v>
      </c>
      <c r="O711" t="s">
        <v>100</v>
      </c>
      <c r="P711" t="s">
        <v>39</v>
      </c>
      <c r="Q711" s="3">
        <v>65</v>
      </c>
      <c r="R711" t="s">
        <v>2179</v>
      </c>
      <c r="S711">
        <v>11</v>
      </c>
      <c r="T711">
        <v>58</v>
      </c>
      <c r="U711" t="s">
        <v>2179</v>
      </c>
      <c r="V711">
        <v>0</v>
      </c>
      <c r="W711" t="s">
        <v>617</v>
      </c>
      <c r="X711">
        <v>0</v>
      </c>
      <c r="Y711">
        <v>12</v>
      </c>
      <c r="Z711">
        <v>9</v>
      </c>
    </row>
    <row r="712" spans="1:26" x14ac:dyDescent="0.3">
      <c r="A712" t="s">
        <v>1252</v>
      </c>
      <c r="B712" t="s">
        <v>2057</v>
      </c>
      <c r="C712">
        <v>1</v>
      </c>
      <c r="D712">
        <v>1</v>
      </c>
      <c r="E712" s="6">
        <v>44610</v>
      </c>
      <c r="F712">
        <v>695</v>
      </c>
      <c r="G712">
        <v>11</v>
      </c>
      <c r="H712">
        <v>299648208</v>
      </c>
      <c r="I712">
        <v>16</v>
      </c>
      <c r="J712">
        <v>41</v>
      </c>
      <c r="K712">
        <v>13</v>
      </c>
      <c r="L712">
        <v>1</v>
      </c>
      <c r="M712">
        <v>1</v>
      </c>
      <c r="N712">
        <v>189</v>
      </c>
      <c r="O712" t="s">
        <v>64</v>
      </c>
      <c r="P712" t="s">
        <v>27</v>
      </c>
      <c r="Q712" s="3">
        <v>55</v>
      </c>
      <c r="R712" t="s">
        <v>2179</v>
      </c>
      <c r="S712">
        <v>86</v>
      </c>
      <c r="T712">
        <v>44</v>
      </c>
      <c r="U712" t="s">
        <v>2179</v>
      </c>
      <c r="V712">
        <v>40</v>
      </c>
      <c r="W712" t="s">
        <v>2179</v>
      </c>
      <c r="X712">
        <v>0</v>
      </c>
      <c r="Y712">
        <v>7</v>
      </c>
      <c r="Z712">
        <v>4</v>
      </c>
    </row>
    <row r="713" spans="1:26" x14ac:dyDescent="0.3">
      <c r="A713" t="s">
        <v>2058</v>
      </c>
      <c r="B713" t="s">
        <v>1255</v>
      </c>
      <c r="C713">
        <v>1</v>
      </c>
      <c r="D713">
        <v>1</v>
      </c>
      <c r="E713" s="6">
        <v>44607</v>
      </c>
      <c r="F713">
        <v>328</v>
      </c>
      <c r="G713">
        <v>0</v>
      </c>
      <c r="H713">
        <v>182978249</v>
      </c>
      <c r="I713">
        <v>10</v>
      </c>
      <c r="J713">
        <v>21</v>
      </c>
      <c r="K713">
        <v>7</v>
      </c>
      <c r="L713">
        <v>0</v>
      </c>
      <c r="M713">
        <v>9</v>
      </c>
      <c r="N713">
        <v>85</v>
      </c>
      <c r="P713" t="s">
        <v>27</v>
      </c>
      <c r="Q713" s="3">
        <v>72</v>
      </c>
      <c r="R713" t="s">
        <v>2178</v>
      </c>
      <c r="S713">
        <v>55</v>
      </c>
      <c r="T713">
        <v>64</v>
      </c>
      <c r="U713" t="s">
        <v>2179</v>
      </c>
      <c r="V713">
        <v>49</v>
      </c>
      <c r="W713" t="s">
        <v>2179</v>
      </c>
      <c r="X713">
        <v>0</v>
      </c>
      <c r="Y713">
        <v>7</v>
      </c>
      <c r="Z713">
        <v>4</v>
      </c>
    </row>
    <row r="714" spans="1:26" x14ac:dyDescent="0.3">
      <c r="A714" t="s">
        <v>1256</v>
      </c>
      <c r="B714" t="s">
        <v>1257</v>
      </c>
      <c r="C714">
        <v>1</v>
      </c>
      <c r="D714">
        <v>1</v>
      </c>
      <c r="E714" s="6">
        <v>44610</v>
      </c>
      <c r="F714">
        <v>866</v>
      </c>
      <c r="G714">
        <v>16</v>
      </c>
      <c r="H714">
        <v>319757142</v>
      </c>
      <c r="I714">
        <v>27</v>
      </c>
      <c r="J714">
        <v>84</v>
      </c>
      <c r="K714">
        <v>32</v>
      </c>
      <c r="L714">
        <v>7</v>
      </c>
      <c r="M714">
        <v>11</v>
      </c>
      <c r="N714">
        <v>140</v>
      </c>
      <c r="O714" t="s">
        <v>73</v>
      </c>
      <c r="P714" t="s">
        <v>27</v>
      </c>
      <c r="Q714" s="3">
        <v>59</v>
      </c>
      <c r="R714" t="s">
        <v>2179</v>
      </c>
      <c r="S714">
        <v>73</v>
      </c>
      <c r="T714">
        <v>45</v>
      </c>
      <c r="U714" t="s">
        <v>2179</v>
      </c>
      <c r="V714">
        <v>44</v>
      </c>
      <c r="W714" t="s">
        <v>2179</v>
      </c>
      <c r="X714">
        <v>0</v>
      </c>
      <c r="Y714">
        <v>34</v>
      </c>
      <c r="Z714">
        <v>3</v>
      </c>
    </row>
    <row r="715" spans="1:26" x14ac:dyDescent="0.3">
      <c r="A715" t="s">
        <v>2059</v>
      </c>
      <c r="B715" t="s">
        <v>1259</v>
      </c>
      <c r="C715">
        <v>2</v>
      </c>
      <c r="D715">
        <v>2</v>
      </c>
      <c r="E715" s="6">
        <v>41471</v>
      </c>
      <c r="F715">
        <v>1550</v>
      </c>
      <c r="G715">
        <v>0</v>
      </c>
      <c r="H715">
        <v>109091573</v>
      </c>
      <c r="I715">
        <v>0</v>
      </c>
      <c r="J715">
        <v>0</v>
      </c>
      <c r="K715">
        <v>14</v>
      </c>
      <c r="L715">
        <v>0</v>
      </c>
      <c r="M715">
        <v>0</v>
      </c>
      <c r="N715">
        <v>81</v>
      </c>
      <c r="P715" t="s">
        <v>27</v>
      </c>
      <c r="Q715" s="3">
        <v>77</v>
      </c>
      <c r="R715" t="s">
        <v>2178</v>
      </c>
      <c r="S715">
        <v>68</v>
      </c>
      <c r="T715">
        <v>70</v>
      </c>
      <c r="U715" t="s">
        <v>2179</v>
      </c>
      <c r="V715">
        <v>6</v>
      </c>
      <c r="W715" t="s">
        <v>617</v>
      </c>
      <c r="X715">
        <v>0</v>
      </c>
      <c r="Y715">
        <v>17</v>
      </c>
      <c r="Z715">
        <v>20</v>
      </c>
    </row>
    <row r="716" spans="1:26" x14ac:dyDescent="0.3">
      <c r="A716" t="s">
        <v>1260</v>
      </c>
      <c r="B716" t="s">
        <v>1261</v>
      </c>
      <c r="C716">
        <v>2</v>
      </c>
      <c r="D716">
        <v>2</v>
      </c>
      <c r="E716" s="6">
        <v>44617</v>
      </c>
      <c r="F716">
        <v>1729</v>
      </c>
      <c r="G716">
        <v>0</v>
      </c>
      <c r="H716">
        <v>153240879</v>
      </c>
      <c r="I716">
        <v>26</v>
      </c>
      <c r="J716">
        <v>1</v>
      </c>
      <c r="K716">
        <v>19</v>
      </c>
      <c r="L716">
        <v>0</v>
      </c>
      <c r="M716">
        <v>0</v>
      </c>
      <c r="N716">
        <v>104</v>
      </c>
      <c r="O716" t="s">
        <v>50</v>
      </c>
      <c r="P716" t="s">
        <v>39</v>
      </c>
      <c r="Q716" s="3">
        <v>80</v>
      </c>
      <c r="R716" t="s">
        <v>2178</v>
      </c>
      <c r="S716">
        <v>24</v>
      </c>
      <c r="T716">
        <v>65</v>
      </c>
      <c r="U716" t="s">
        <v>2179</v>
      </c>
      <c r="V716">
        <v>2</v>
      </c>
      <c r="W716" t="s">
        <v>617</v>
      </c>
      <c r="X716">
        <v>0</v>
      </c>
      <c r="Y716">
        <v>9</v>
      </c>
      <c r="Z716">
        <v>4</v>
      </c>
    </row>
    <row r="717" spans="1:26" x14ac:dyDescent="0.3">
      <c r="A717" t="s">
        <v>2060</v>
      </c>
      <c r="B717" t="s">
        <v>1683</v>
      </c>
      <c r="C717">
        <v>1</v>
      </c>
      <c r="D717">
        <v>1</v>
      </c>
      <c r="E717" s="6">
        <v>44442</v>
      </c>
      <c r="F717">
        <v>2005</v>
      </c>
      <c r="G717">
        <v>0</v>
      </c>
      <c r="H717">
        <v>346127840</v>
      </c>
      <c r="I717">
        <v>16</v>
      </c>
      <c r="J717">
        <v>5</v>
      </c>
      <c r="K717">
        <v>43</v>
      </c>
      <c r="L717">
        <v>0</v>
      </c>
      <c r="M717">
        <v>7</v>
      </c>
      <c r="N717">
        <v>129</v>
      </c>
      <c r="O717" t="s">
        <v>26</v>
      </c>
      <c r="P717" t="s">
        <v>27</v>
      </c>
      <c r="Q717" s="3">
        <v>42</v>
      </c>
      <c r="R717" t="s">
        <v>2179</v>
      </c>
      <c r="S717">
        <v>33</v>
      </c>
      <c r="T717">
        <v>44</v>
      </c>
      <c r="U717" t="s">
        <v>2179</v>
      </c>
      <c r="V717">
        <v>62</v>
      </c>
      <c r="W717" t="s">
        <v>2179</v>
      </c>
      <c r="X717">
        <v>0</v>
      </c>
      <c r="Y717">
        <v>8</v>
      </c>
      <c r="Z717">
        <v>6</v>
      </c>
    </row>
    <row r="718" spans="1:26" x14ac:dyDescent="0.3">
      <c r="A718" t="s">
        <v>1263</v>
      </c>
      <c r="B718" t="s">
        <v>38</v>
      </c>
      <c r="C718">
        <v>1</v>
      </c>
      <c r="D718">
        <v>1</v>
      </c>
      <c r="E718" s="6">
        <v>43890</v>
      </c>
      <c r="F718">
        <v>1188</v>
      </c>
      <c r="G718">
        <v>0</v>
      </c>
      <c r="H718">
        <v>312622938</v>
      </c>
      <c r="I718">
        <v>13</v>
      </c>
      <c r="J718">
        <v>1</v>
      </c>
      <c r="K718">
        <v>15</v>
      </c>
      <c r="L718">
        <v>0</v>
      </c>
      <c r="M718">
        <v>1</v>
      </c>
      <c r="N718">
        <v>94</v>
      </c>
      <c r="O718" t="s">
        <v>30</v>
      </c>
      <c r="P718" t="s">
        <v>39</v>
      </c>
      <c r="Q718" s="3">
        <v>76</v>
      </c>
      <c r="R718" t="s">
        <v>2178</v>
      </c>
      <c r="S718">
        <v>81</v>
      </c>
      <c r="T718">
        <v>80</v>
      </c>
      <c r="U718" t="s">
        <v>2178</v>
      </c>
      <c r="V718">
        <v>20</v>
      </c>
      <c r="W718" t="s">
        <v>617</v>
      </c>
      <c r="X718">
        <v>0</v>
      </c>
      <c r="Y718">
        <v>25</v>
      </c>
      <c r="Z718">
        <v>4</v>
      </c>
    </row>
    <row r="719" spans="1:26" x14ac:dyDescent="0.3">
      <c r="A719" t="s">
        <v>1264</v>
      </c>
      <c r="B719" t="s">
        <v>1265</v>
      </c>
      <c r="C719">
        <v>1</v>
      </c>
      <c r="D719">
        <v>1</v>
      </c>
      <c r="E719" s="6">
        <v>27698</v>
      </c>
      <c r="F719">
        <v>40112</v>
      </c>
      <c r="G719">
        <v>3</v>
      </c>
      <c r="H719">
        <v>2197010679</v>
      </c>
      <c r="I719">
        <v>321</v>
      </c>
      <c r="J719">
        <v>162</v>
      </c>
      <c r="K719">
        <v>5691</v>
      </c>
      <c r="L719">
        <v>8</v>
      </c>
      <c r="M719">
        <v>17</v>
      </c>
      <c r="N719">
        <v>71</v>
      </c>
      <c r="P719" t="s">
        <v>39</v>
      </c>
      <c r="Q719" s="3">
        <v>41</v>
      </c>
      <c r="R719" t="s">
        <v>2179</v>
      </c>
      <c r="S719">
        <v>23</v>
      </c>
      <c r="T719">
        <v>40</v>
      </c>
      <c r="U719" t="s">
        <v>2179</v>
      </c>
      <c r="V719">
        <v>27</v>
      </c>
      <c r="W719" t="s">
        <v>617</v>
      </c>
      <c r="X719">
        <v>0</v>
      </c>
      <c r="Y719">
        <v>30</v>
      </c>
      <c r="Z719">
        <v>5</v>
      </c>
    </row>
    <row r="720" spans="1:26" x14ac:dyDescent="0.3">
      <c r="A720" t="s">
        <v>1266</v>
      </c>
      <c r="B720" t="s">
        <v>1854</v>
      </c>
      <c r="C720">
        <v>1</v>
      </c>
      <c r="D720">
        <v>1</v>
      </c>
      <c r="E720" s="6">
        <v>43175</v>
      </c>
      <c r="F720">
        <v>3659</v>
      </c>
      <c r="G720">
        <v>0</v>
      </c>
      <c r="H720">
        <v>1200808494</v>
      </c>
      <c r="I720">
        <v>11</v>
      </c>
      <c r="J720">
        <v>10</v>
      </c>
      <c r="K720">
        <v>267</v>
      </c>
      <c r="L720">
        <v>0</v>
      </c>
      <c r="M720">
        <v>7</v>
      </c>
      <c r="N720">
        <v>146</v>
      </c>
      <c r="O720" t="s">
        <v>36</v>
      </c>
      <c r="P720" t="s">
        <v>39</v>
      </c>
      <c r="Q720" s="3">
        <v>59</v>
      </c>
      <c r="R720" t="s">
        <v>2179</v>
      </c>
      <c r="S720">
        <v>23</v>
      </c>
      <c r="T720">
        <v>46</v>
      </c>
      <c r="U720" t="s">
        <v>2179</v>
      </c>
      <c r="V720">
        <v>66</v>
      </c>
      <c r="W720" t="s">
        <v>2179</v>
      </c>
      <c r="X720">
        <v>0</v>
      </c>
      <c r="Y720">
        <v>15</v>
      </c>
      <c r="Z720">
        <v>6</v>
      </c>
    </row>
    <row r="721" spans="1:26" x14ac:dyDescent="0.3">
      <c r="A721" t="s">
        <v>1267</v>
      </c>
      <c r="B721" t="s">
        <v>92</v>
      </c>
      <c r="C721">
        <v>1</v>
      </c>
      <c r="D721">
        <v>1</v>
      </c>
      <c r="E721" s="6">
        <v>43917</v>
      </c>
      <c r="F721">
        <v>9833</v>
      </c>
      <c r="G721">
        <v>0</v>
      </c>
      <c r="H721">
        <v>797196073</v>
      </c>
      <c r="I721">
        <v>233</v>
      </c>
      <c r="J721">
        <v>82</v>
      </c>
      <c r="K721">
        <v>531</v>
      </c>
      <c r="L721">
        <v>1</v>
      </c>
      <c r="M721">
        <v>1</v>
      </c>
      <c r="N721">
        <v>103</v>
      </c>
      <c r="O721" t="s">
        <v>53</v>
      </c>
      <c r="P721" t="s">
        <v>39</v>
      </c>
      <c r="Q721" s="3">
        <v>69</v>
      </c>
      <c r="R721" t="s">
        <v>2179</v>
      </c>
      <c r="S721">
        <v>90</v>
      </c>
      <c r="T721">
        <v>88</v>
      </c>
      <c r="U721" t="s">
        <v>2178</v>
      </c>
      <c r="V721">
        <v>5</v>
      </c>
      <c r="W721" t="s">
        <v>617</v>
      </c>
      <c r="X721">
        <v>0</v>
      </c>
      <c r="Y721">
        <v>29</v>
      </c>
      <c r="Z721">
        <v>8</v>
      </c>
    </row>
    <row r="722" spans="1:26" x14ac:dyDescent="0.3">
      <c r="A722" t="s">
        <v>1268</v>
      </c>
      <c r="B722" t="s">
        <v>1090</v>
      </c>
      <c r="C722">
        <v>1</v>
      </c>
      <c r="D722">
        <v>1</v>
      </c>
      <c r="E722" s="6">
        <v>41275</v>
      </c>
      <c r="F722">
        <v>50887</v>
      </c>
      <c r="G722">
        <v>34</v>
      </c>
      <c r="H722">
        <v>1970673297</v>
      </c>
      <c r="I722">
        <v>315</v>
      </c>
      <c r="J722">
        <v>160</v>
      </c>
      <c r="K722">
        <v>6284</v>
      </c>
      <c r="L722">
        <v>1</v>
      </c>
      <c r="M722">
        <v>46</v>
      </c>
      <c r="N722">
        <v>124</v>
      </c>
      <c r="O722" t="s">
        <v>50</v>
      </c>
      <c r="P722" t="s">
        <v>27</v>
      </c>
      <c r="Q722" s="3">
        <v>53</v>
      </c>
      <c r="R722" t="s">
        <v>2179</v>
      </c>
      <c r="S722">
        <v>66</v>
      </c>
      <c r="T722">
        <v>78</v>
      </c>
      <c r="U722" t="s">
        <v>2178</v>
      </c>
      <c r="V722">
        <v>0</v>
      </c>
      <c r="W722" t="s">
        <v>617</v>
      </c>
      <c r="X722">
        <v>0</v>
      </c>
      <c r="Y722">
        <v>16</v>
      </c>
      <c r="Z722">
        <v>5</v>
      </c>
    </row>
    <row r="723" spans="1:26" x14ac:dyDescent="0.3">
      <c r="A723" t="s">
        <v>2061</v>
      </c>
      <c r="B723" t="s">
        <v>32</v>
      </c>
      <c r="C723">
        <v>1</v>
      </c>
      <c r="D723">
        <v>1</v>
      </c>
      <c r="E723" s="6">
        <v>44337</v>
      </c>
      <c r="F723">
        <v>3257</v>
      </c>
      <c r="G723">
        <v>0</v>
      </c>
      <c r="H723">
        <v>665765558</v>
      </c>
      <c r="I723">
        <v>10</v>
      </c>
      <c r="J723">
        <v>0</v>
      </c>
      <c r="K723">
        <v>70</v>
      </c>
      <c r="L723">
        <v>0</v>
      </c>
      <c r="M723">
        <v>0</v>
      </c>
      <c r="N723">
        <v>164</v>
      </c>
      <c r="O723" t="s">
        <v>131</v>
      </c>
      <c r="P723" t="s">
        <v>39</v>
      </c>
      <c r="Q723" s="3">
        <v>70</v>
      </c>
      <c r="R723" t="s">
        <v>2179</v>
      </c>
      <c r="S723">
        <v>71</v>
      </c>
      <c r="T723">
        <v>58</v>
      </c>
      <c r="U723" t="s">
        <v>2179</v>
      </c>
      <c r="V723">
        <v>24</v>
      </c>
      <c r="W723" t="s">
        <v>617</v>
      </c>
      <c r="X723">
        <v>0</v>
      </c>
      <c r="Y723">
        <v>7</v>
      </c>
      <c r="Z723">
        <v>13</v>
      </c>
    </row>
    <row r="724" spans="1:26" x14ac:dyDescent="0.3">
      <c r="A724" t="s">
        <v>2062</v>
      </c>
      <c r="B724" t="s">
        <v>2063</v>
      </c>
      <c r="C724">
        <v>1</v>
      </c>
      <c r="D724">
        <v>1</v>
      </c>
      <c r="E724" s="6">
        <v>44449</v>
      </c>
      <c r="F724">
        <v>1473</v>
      </c>
      <c r="G724">
        <v>0</v>
      </c>
      <c r="H724">
        <v>263779030</v>
      </c>
      <c r="I724">
        <v>2</v>
      </c>
      <c r="J724">
        <v>0</v>
      </c>
      <c r="K724">
        <v>12</v>
      </c>
      <c r="L724">
        <v>0</v>
      </c>
      <c r="M724">
        <v>10</v>
      </c>
      <c r="N724">
        <v>138</v>
      </c>
      <c r="O724" t="s">
        <v>50</v>
      </c>
      <c r="P724" t="s">
        <v>27</v>
      </c>
      <c r="Q724" s="3">
        <v>69</v>
      </c>
      <c r="R724" t="s">
        <v>2179</v>
      </c>
      <c r="S724">
        <v>35</v>
      </c>
      <c r="T724">
        <v>57</v>
      </c>
      <c r="U724" t="s">
        <v>2179</v>
      </c>
      <c r="V724">
        <v>12</v>
      </c>
      <c r="W724" t="s">
        <v>617</v>
      </c>
      <c r="X724">
        <v>0</v>
      </c>
      <c r="Y724">
        <v>10</v>
      </c>
      <c r="Z724">
        <v>9</v>
      </c>
    </row>
    <row r="725" spans="1:26" x14ac:dyDescent="0.3">
      <c r="A725" t="s">
        <v>1272</v>
      </c>
      <c r="B725" t="s">
        <v>1273</v>
      </c>
      <c r="C725">
        <v>1</v>
      </c>
      <c r="D725">
        <v>1</v>
      </c>
      <c r="E725" s="6">
        <v>44112</v>
      </c>
      <c r="F725">
        <v>2226</v>
      </c>
      <c r="G725">
        <v>0</v>
      </c>
      <c r="H725">
        <v>339473453</v>
      </c>
      <c r="I725">
        <v>36</v>
      </c>
      <c r="J725">
        <v>2</v>
      </c>
      <c r="K725">
        <v>11</v>
      </c>
      <c r="L725">
        <v>0</v>
      </c>
      <c r="M725">
        <v>14</v>
      </c>
      <c r="N725">
        <v>126</v>
      </c>
      <c r="O725" t="s">
        <v>36</v>
      </c>
      <c r="P725" t="s">
        <v>39</v>
      </c>
      <c r="Q725" s="3">
        <v>67</v>
      </c>
      <c r="R725" t="s">
        <v>2179</v>
      </c>
      <c r="S725">
        <v>37</v>
      </c>
      <c r="T725">
        <v>46</v>
      </c>
      <c r="U725" t="s">
        <v>2179</v>
      </c>
      <c r="V725">
        <v>13</v>
      </c>
      <c r="W725" t="s">
        <v>617</v>
      </c>
      <c r="X725">
        <v>0</v>
      </c>
      <c r="Y725">
        <v>10</v>
      </c>
      <c r="Z725">
        <v>39</v>
      </c>
    </row>
    <row r="726" spans="1:26" x14ac:dyDescent="0.3">
      <c r="A726" t="s">
        <v>1274</v>
      </c>
      <c r="B726" t="s">
        <v>1275</v>
      </c>
      <c r="C726">
        <v>2</v>
      </c>
      <c r="D726">
        <v>2</v>
      </c>
      <c r="E726" s="6">
        <v>42788</v>
      </c>
      <c r="F726">
        <v>23375</v>
      </c>
      <c r="G726">
        <v>21</v>
      </c>
      <c r="H726">
        <v>2204080728</v>
      </c>
      <c r="I726">
        <v>336</v>
      </c>
      <c r="J726">
        <v>188</v>
      </c>
      <c r="K726">
        <v>2692</v>
      </c>
      <c r="L726">
        <v>3</v>
      </c>
      <c r="M726">
        <v>30</v>
      </c>
      <c r="N726">
        <v>103</v>
      </c>
      <c r="O726" t="s">
        <v>26</v>
      </c>
      <c r="P726" t="s">
        <v>39</v>
      </c>
      <c r="Q726" s="3">
        <v>61</v>
      </c>
      <c r="R726" t="s">
        <v>2179</v>
      </c>
      <c r="S726">
        <v>47</v>
      </c>
      <c r="T726">
        <v>65</v>
      </c>
      <c r="U726" t="s">
        <v>2179</v>
      </c>
      <c r="V726">
        <v>3</v>
      </c>
      <c r="W726" t="s">
        <v>617</v>
      </c>
      <c r="X726">
        <v>0</v>
      </c>
      <c r="Y726">
        <v>17</v>
      </c>
      <c r="Z726">
        <v>4</v>
      </c>
    </row>
    <row r="727" spans="1:26" x14ac:dyDescent="0.3">
      <c r="A727" t="s">
        <v>1276</v>
      </c>
      <c r="B727" t="s">
        <v>1277</v>
      </c>
      <c r="C727">
        <v>2</v>
      </c>
      <c r="D727">
        <v>2</v>
      </c>
      <c r="E727" s="6">
        <v>42521</v>
      </c>
      <c r="F727">
        <v>28032</v>
      </c>
      <c r="G727">
        <v>0</v>
      </c>
      <c r="H727">
        <v>2591224264</v>
      </c>
      <c r="I727">
        <v>315</v>
      </c>
      <c r="J727">
        <v>159</v>
      </c>
      <c r="K727">
        <v>2179</v>
      </c>
      <c r="L727">
        <v>0</v>
      </c>
      <c r="M727">
        <v>44</v>
      </c>
      <c r="N727">
        <v>95</v>
      </c>
      <c r="O727" t="s">
        <v>64</v>
      </c>
      <c r="P727" t="s">
        <v>27</v>
      </c>
      <c r="Q727" s="3">
        <v>75</v>
      </c>
      <c r="R727" t="s">
        <v>2178</v>
      </c>
      <c r="S727">
        <v>64</v>
      </c>
      <c r="T727">
        <v>52</v>
      </c>
      <c r="U727" t="s">
        <v>2179</v>
      </c>
      <c r="V727">
        <v>41</v>
      </c>
      <c r="W727" t="s">
        <v>2179</v>
      </c>
      <c r="X727">
        <v>0</v>
      </c>
      <c r="Y727">
        <v>11</v>
      </c>
      <c r="Z727">
        <v>3</v>
      </c>
    </row>
    <row r="728" spans="1:26" x14ac:dyDescent="0.3">
      <c r="A728" t="s">
        <v>1278</v>
      </c>
      <c r="B728" t="s">
        <v>2064</v>
      </c>
      <c r="C728">
        <v>1</v>
      </c>
      <c r="D728">
        <v>1</v>
      </c>
      <c r="E728" s="6">
        <v>44614</v>
      </c>
      <c r="F728">
        <v>290</v>
      </c>
      <c r="G728">
        <v>0</v>
      </c>
      <c r="H728">
        <v>135444283</v>
      </c>
      <c r="I728">
        <v>9</v>
      </c>
      <c r="J728">
        <v>66</v>
      </c>
      <c r="K728">
        <v>10</v>
      </c>
      <c r="L728">
        <v>0</v>
      </c>
      <c r="M728">
        <v>0</v>
      </c>
      <c r="N728">
        <v>200</v>
      </c>
      <c r="O728" t="s">
        <v>26</v>
      </c>
      <c r="P728" t="s">
        <v>39</v>
      </c>
      <c r="Q728" s="3">
        <v>39</v>
      </c>
      <c r="R728" t="s">
        <v>2179</v>
      </c>
      <c r="S728">
        <v>28</v>
      </c>
      <c r="T728">
        <v>77</v>
      </c>
      <c r="U728" t="s">
        <v>2178</v>
      </c>
      <c r="V728">
        <v>4</v>
      </c>
      <c r="W728" t="s">
        <v>617</v>
      </c>
      <c r="X728">
        <v>0</v>
      </c>
      <c r="Y728">
        <v>6</v>
      </c>
      <c r="Z728">
        <v>29</v>
      </c>
    </row>
    <row r="729" spans="1:26" x14ac:dyDescent="0.3">
      <c r="A729" t="s">
        <v>1280</v>
      </c>
      <c r="B729" t="s">
        <v>1281</v>
      </c>
      <c r="C729">
        <v>2</v>
      </c>
      <c r="D729">
        <v>2</v>
      </c>
      <c r="E729" s="6">
        <v>40544</v>
      </c>
      <c r="F729">
        <v>42798</v>
      </c>
      <c r="G729">
        <v>0</v>
      </c>
      <c r="H729">
        <v>1457139296</v>
      </c>
      <c r="I729">
        <v>217</v>
      </c>
      <c r="J729">
        <v>136</v>
      </c>
      <c r="K729">
        <v>6508</v>
      </c>
      <c r="L729">
        <v>1</v>
      </c>
      <c r="N729">
        <v>129</v>
      </c>
      <c r="P729" t="s">
        <v>27</v>
      </c>
      <c r="Q729" s="3">
        <v>86</v>
      </c>
      <c r="R729" t="s">
        <v>2178</v>
      </c>
      <c r="S729">
        <v>75</v>
      </c>
      <c r="T729">
        <v>52</v>
      </c>
      <c r="U729" t="s">
        <v>2179</v>
      </c>
      <c r="V729">
        <v>54</v>
      </c>
      <c r="W729" t="s">
        <v>2179</v>
      </c>
      <c r="X729">
        <v>0</v>
      </c>
      <c r="Y729">
        <v>10</v>
      </c>
      <c r="Z729">
        <v>4</v>
      </c>
    </row>
    <row r="730" spans="1:26" x14ac:dyDescent="0.3">
      <c r="A730" t="s">
        <v>2065</v>
      </c>
      <c r="B730" t="s">
        <v>2066</v>
      </c>
      <c r="C730">
        <v>2</v>
      </c>
      <c r="D730">
        <v>2</v>
      </c>
      <c r="E730" s="6">
        <v>43644</v>
      </c>
      <c r="F730">
        <v>2605</v>
      </c>
      <c r="G730">
        <v>0</v>
      </c>
      <c r="H730">
        <v>236872197</v>
      </c>
      <c r="I730">
        <v>15</v>
      </c>
      <c r="J730">
        <v>48</v>
      </c>
      <c r="K730">
        <v>50</v>
      </c>
      <c r="L730">
        <v>0</v>
      </c>
      <c r="M730">
        <v>3</v>
      </c>
      <c r="N730">
        <v>98</v>
      </c>
      <c r="O730" t="s">
        <v>53</v>
      </c>
      <c r="P730" t="s">
        <v>39</v>
      </c>
      <c r="Q730" s="3">
        <v>68</v>
      </c>
      <c r="R730" t="s">
        <v>2179</v>
      </c>
      <c r="S730">
        <v>33</v>
      </c>
      <c r="T730">
        <v>43</v>
      </c>
      <c r="U730" t="s">
        <v>2179</v>
      </c>
      <c r="V730">
        <v>38</v>
      </c>
      <c r="W730" t="s">
        <v>2179</v>
      </c>
      <c r="X730">
        <v>0</v>
      </c>
      <c r="Y730">
        <v>36</v>
      </c>
      <c r="Z730">
        <v>14</v>
      </c>
    </row>
    <row r="731" spans="1:26" x14ac:dyDescent="0.3">
      <c r="A731" t="s">
        <v>1284</v>
      </c>
      <c r="B731" t="s">
        <v>1251</v>
      </c>
      <c r="C731">
        <v>1</v>
      </c>
      <c r="D731">
        <v>1</v>
      </c>
      <c r="E731" s="6">
        <v>44659</v>
      </c>
      <c r="F731">
        <v>8737</v>
      </c>
      <c r="G731">
        <v>0</v>
      </c>
      <c r="H731">
        <v>694525298</v>
      </c>
      <c r="I731">
        <v>163</v>
      </c>
      <c r="J731">
        <v>32</v>
      </c>
      <c r="K731">
        <v>137</v>
      </c>
      <c r="L731">
        <v>15</v>
      </c>
      <c r="M731">
        <v>12</v>
      </c>
      <c r="N731">
        <v>107</v>
      </c>
      <c r="O731" t="s">
        <v>64</v>
      </c>
      <c r="P731" t="s">
        <v>27</v>
      </c>
      <c r="Q731" s="3">
        <v>91</v>
      </c>
      <c r="R731" t="s">
        <v>2178</v>
      </c>
      <c r="S731">
        <v>32</v>
      </c>
      <c r="T731">
        <v>56</v>
      </c>
      <c r="U731" t="s">
        <v>2179</v>
      </c>
      <c r="V731">
        <v>3</v>
      </c>
      <c r="W731" t="s">
        <v>617</v>
      </c>
      <c r="X731">
        <v>0</v>
      </c>
      <c r="Y731">
        <v>11</v>
      </c>
      <c r="Z731">
        <v>10</v>
      </c>
    </row>
    <row r="732" spans="1:26" x14ac:dyDescent="0.3">
      <c r="A732" t="s">
        <v>1285</v>
      </c>
      <c r="B732" t="s">
        <v>1286</v>
      </c>
      <c r="C732">
        <v>1</v>
      </c>
      <c r="D732">
        <v>1</v>
      </c>
      <c r="E732" s="6">
        <v>44643</v>
      </c>
      <c r="F732">
        <v>1105</v>
      </c>
      <c r="G732">
        <v>0</v>
      </c>
      <c r="H732">
        <v>240661097</v>
      </c>
      <c r="I732">
        <v>32</v>
      </c>
      <c r="J732">
        <v>0</v>
      </c>
      <c r="K732">
        <v>19</v>
      </c>
      <c r="L732">
        <v>0</v>
      </c>
      <c r="M732">
        <v>0</v>
      </c>
      <c r="N732">
        <v>174</v>
      </c>
      <c r="P732" t="s">
        <v>27</v>
      </c>
      <c r="Q732" s="3">
        <v>58</v>
      </c>
      <c r="R732" t="s">
        <v>2179</v>
      </c>
      <c r="S732">
        <v>56</v>
      </c>
      <c r="T732">
        <v>83</v>
      </c>
      <c r="U732" t="s">
        <v>2178</v>
      </c>
      <c r="V732">
        <v>5</v>
      </c>
      <c r="W732" t="s">
        <v>617</v>
      </c>
      <c r="X732">
        <v>0</v>
      </c>
      <c r="Y732">
        <v>7</v>
      </c>
      <c r="Z732">
        <v>4</v>
      </c>
    </row>
    <row r="733" spans="1:26" x14ac:dyDescent="0.3">
      <c r="A733" t="s">
        <v>2067</v>
      </c>
      <c r="B733" t="s">
        <v>1288</v>
      </c>
      <c r="C733">
        <v>1</v>
      </c>
      <c r="D733">
        <v>1</v>
      </c>
      <c r="E733" s="6">
        <v>44609</v>
      </c>
      <c r="F733">
        <v>2499</v>
      </c>
      <c r="G733">
        <v>21</v>
      </c>
      <c r="H733">
        <v>421365166</v>
      </c>
      <c r="I733">
        <v>68</v>
      </c>
      <c r="J733">
        <v>24</v>
      </c>
      <c r="K733">
        <v>43</v>
      </c>
      <c r="L733">
        <v>1</v>
      </c>
      <c r="M733">
        <v>0</v>
      </c>
      <c r="N733">
        <v>92</v>
      </c>
      <c r="O733" t="s">
        <v>64</v>
      </c>
      <c r="P733" t="s">
        <v>27</v>
      </c>
      <c r="Q733" s="3">
        <v>45</v>
      </c>
      <c r="R733" t="s">
        <v>2179</v>
      </c>
      <c r="S733">
        <v>27</v>
      </c>
      <c r="T733">
        <v>67</v>
      </c>
      <c r="U733" t="s">
        <v>2179</v>
      </c>
      <c r="V733">
        <v>32</v>
      </c>
      <c r="W733" t="s">
        <v>617</v>
      </c>
      <c r="X733">
        <v>0</v>
      </c>
      <c r="Y733">
        <v>13</v>
      </c>
      <c r="Z733">
        <v>14</v>
      </c>
    </row>
    <row r="734" spans="1:26" x14ac:dyDescent="0.3">
      <c r="A734" t="s">
        <v>2068</v>
      </c>
      <c r="B734" t="s">
        <v>1228</v>
      </c>
      <c r="C734">
        <v>2</v>
      </c>
      <c r="D734">
        <v>2</v>
      </c>
      <c r="E734" s="6">
        <v>44645</v>
      </c>
      <c r="F734">
        <v>2697</v>
      </c>
      <c r="G734">
        <v>1</v>
      </c>
      <c r="H734">
        <v>349746291</v>
      </c>
      <c r="I734">
        <v>55</v>
      </c>
      <c r="J734">
        <v>3</v>
      </c>
      <c r="K734">
        <v>32</v>
      </c>
      <c r="L734">
        <v>0</v>
      </c>
      <c r="M734">
        <v>0</v>
      </c>
      <c r="N734">
        <v>90</v>
      </c>
      <c r="O734" t="s">
        <v>73</v>
      </c>
      <c r="P734" t="s">
        <v>27</v>
      </c>
      <c r="Q734" s="3">
        <v>81</v>
      </c>
      <c r="R734" t="s">
        <v>2178</v>
      </c>
      <c r="S734">
        <v>59</v>
      </c>
      <c r="T734">
        <v>83</v>
      </c>
      <c r="U734" t="s">
        <v>2178</v>
      </c>
      <c r="V734">
        <v>9</v>
      </c>
      <c r="W734" t="s">
        <v>617</v>
      </c>
      <c r="X734">
        <v>0</v>
      </c>
      <c r="Y734">
        <v>11</v>
      </c>
      <c r="Z734">
        <v>5</v>
      </c>
    </row>
    <row r="735" spans="1:26" x14ac:dyDescent="0.3">
      <c r="A735" t="s">
        <v>2069</v>
      </c>
      <c r="B735" t="s">
        <v>971</v>
      </c>
      <c r="C735">
        <v>1</v>
      </c>
      <c r="D735">
        <v>1</v>
      </c>
      <c r="E735" s="6">
        <v>44651</v>
      </c>
      <c r="F735">
        <v>2092</v>
      </c>
      <c r="G735">
        <v>0</v>
      </c>
      <c r="H735">
        <v>255120451</v>
      </c>
      <c r="I735">
        <v>75</v>
      </c>
      <c r="J735">
        <v>11</v>
      </c>
      <c r="K735">
        <v>44</v>
      </c>
      <c r="L735">
        <v>0</v>
      </c>
      <c r="M735">
        <v>14</v>
      </c>
      <c r="N735">
        <v>147</v>
      </c>
      <c r="O735" t="s">
        <v>33</v>
      </c>
      <c r="P735" t="s">
        <v>27</v>
      </c>
      <c r="Q735" s="3">
        <v>60</v>
      </c>
      <c r="R735" t="s">
        <v>2179</v>
      </c>
      <c r="S735">
        <v>58</v>
      </c>
      <c r="T735">
        <v>69</v>
      </c>
      <c r="U735" t="s">
        <v>2179</v>
      </c>
      <c r="V735">
        <v>2</v>
      </c>
      <c r="W735" t="s">
        <v>617</v>
      </c>
      <c r="X735">
        <v>0</v>
      </c>
      <c r="Y735">
        <v>58</v>
      </c>
      <c r="Z735">
        <v>4</v>
      </c>
    </row>
    <row r="736" spans="1:26" x14ac:dyDescent="0.3">
      <c r="A736" t="s">
        <v>1291</v>
      </c>
      <c r="B736" t="s">
        <v>1292</v>
      </c>
      <c r="C736">
        <v>1</v>
      </c>
      <c r="D736">
        <v>1</v>
      </c>
      <c r="E736" s="6">
        <v>44652</v>
      </c>
      <c r="F736">
        <v>1185</v>
      </c>
      <c r="G736">
        <v>0</v>
      </c>
      <c r="H736">
        <v>190981339</v>
      </c>
      <c r="I736">
        <v>21</v>
      </c>
      <c r="J736">
        <v>0</v>
      </c>
      <c r="K736">
        <v>31</v>
      </c>
      <c r="L736">
        <v>0</v>
      </c>
      <c r="M736">
        <v>0</v>
      </c>
      <c r="N736">
        <v>143</v>
      </c>
      <c r="O736" t="s">
        <v>30</v>
      </c>
      <c r="P736" t="s">
        <v>27</v>
      </c>
      <c r="Q736" s="3">
        <v>68</v>
      </c>
      <c r="R736" t="s">
        <v>2179</v>
      </c>
      <c r="S736">
        <v>41</v>
      </c>
      <c r="T736">
        <v>55</v>
      </c>
      <c r="U736" t="s">
        <v>2179</v>
      </c>
      <c r="V736">
        <v>16</v>
      </c>
      <c r="W736" t="s">
        <v>617</v>
      </c>
      <c r="X736">
        <v>0</v>
      </c>
      <c r="Y736">
        <v>10</v>
      </c>
      <c r="Z736">
        <v>12</v>
      </c>
    </row>
    <row r="737" spans="1:26" x14ac:dyDescent="0.3">
      <c r="A737" t="s">
        <v>2070</v>
      </c>
      <c r="B737" t="s">
        <v>1294</v>
      </c>
      <c r="C737">
        <v>1</v>
      </c>
      <c r="D737">
        <v>1</v>
      </c>
      <c r="E737" s="6">
        <v>42015</v>
      </c>
      <c r="F737">
        <v>11985</v>
      </c>
      <c r="G737">
        <v>0</v>
      </c>
      <c r="H737">
        <v>924193303</v>
      </c>
      <c r="I737">
        <v>79</v>
      </c>
      <c r="J737">
        <v>80</v>
      </c>
      <c r="K737">
        <v>250</v>
      </c>
      <c r="L737">
        <v>3</v>
      </c>
      <c r="M737">
        <v>10</v>
      </c>
      <c r="N737">
        <v>101</v>
      </c>
      <c r="O737" t="s">
        <v>215</v>
      </c>
      <c r="P737" t="s">
        <v>39</v>
      </c>
      <c r="Q737" s="3">
        <v>76</v>
      </c>
      <c r="R737" t="s">
        <v>2178</v>
      </c>
      <c r="S737">
        <v>63</v>
      </c>
      <c r="T737">
        <v>71</v>
      </c>
      <c r="U737" t="s">
        <v>2178</v>
      </c>
      <c r="V737">
        <v>3</v>
      </c>
      <c r="W737" t="s">
        <v>617</v>
      </c>
      <c r="X737">
        <v>0</v>
      </c>
      <c r="Y737">
        <v>10</v>
      </c>
      <c r="Z737">
        <v>3</v>
      </c>
    </row>
    <row r="738" spans="1:26" x14ac:dyDescent="0.3">
      <c r="A738" t="s">
        <v>2071</v>
      </c>
      <c r="B738" t="s">
        <v>1788</v>
      </c>
      <c r="C738">
        <v>1</v>
      </c>
      <c r="D738">
        <v>1</v>
      </c>
      <c r="E738" s="6">
        <v>44656</v>
      </c>
      <c r="F738">
        <v>753</v>
      </c>
      <c r="G738">
        <v>8</v>
      </c>
      <c r="H738">
        <v>305771063</v>
      </c>
      <c r="I738">
        <v>28</v>
      </c>
      <c r="J738">
        <v>124</v>
      </c>
      <c r="K738">
        <v>13</v>
      </c>
      <c r="L738">
        <v>0</v>
      </c>
      <c r="M738">
        <v>1</v>
      </c>
      <c r="N738">
        <v>118</v>
      </c>
      <c r="O738" t="s">
        <v>30</v>
      </c>
      <c r="P738" t="s">
        <v>39</v>
      </c>
      <c r="Q738" s="3">
        <v>70</v>
      </c>
      <c r="R738" t="s">
        <v>2179</v>
      </c>
      <c r="S738">
        <v>54</v>
      </c>
      <c r="T738">
        <v>71</v>
      </c>
      <c r="U738" t="s">
        <v>2178</v>
      </c>
      <c r="V738">
        <v>0</v>
      </c>
      <c r="W738" t="s">
        <v>617</v>
      </c>
      <c r="X738">
        <v>0</v>
      </c>
      <c r="Y738">
        <v>33</v>
      </c>
      <c r="Z738">
        <v>4</v>
      </c>
    </row>
    <row r="739" spans="1:26" x14ac:dyDescent="0.3">
      <c r="A739" t="s">
        <v>1296</v>
      </c>
      <c r="B739" t="s">
        <v>1297</v>
      </c>
      <c r="C739">
        <v>3</v>
      </c>
      <c r="D739">
        <v>3</v>
      </c>
      <c r="E739" s="6">
        <v>44638</v>
      </c>
      <c r="F739">
        <v>2995</v>
      </c>
      <c r="G739">
        <v>0</v>
      </c>
      <c r="H739">
        <v>273005485</v>
      </c>
      <c r="I739">
        <v>49</v>
      </c>
      <c r="J739">
        <v>17</v>
      </c>
      <c r="K739">
        <v>30</v>
      </c>
      <c r="L739">
        <v>0</v>
      </c>
      <c r="M739">
        <v>0</v>
      </c>
      <c r="N739">
        <v>98</v>
      </c>
      <c r="O739" t="s">
        <v>73</v>
      </c>
      <c r="P739" t="s">
        <v>39</v>
      </c>
      <c r="Q739" s="3">
        <v>83</v>
      </c>
      <c r="R739" t="s">
        <v>2178</v>
      </c>
      <c r="S739">
        <v>63</v>
      </c>
      <c r="T739">
        <v>74</v>
      </c>
      <c r="U739" t="s">
        <v>2178</v>
      </c>
      <c r="V739">
        <v>14</v>
      </c>
      <c r="W739" t="s">
        <v>617</v>
      </c>
      <c r="X739">
        <v>0</v>
      </c>
      <c r="Y739">
        <v>16</v>
      </c>
      <c r="Z739">
        <v>6</v>
      </c>
    </row>
    <row r="740" spans="1:26" x14ac:dyDescent="0.3">
      <c r="A740" t="s">
        <v>1298</v>
      </c>
      <c r="B740" t="s">
        <v>1286</v>
      </c>
      <c r="C740">
        <v>1</v>
      </c>
      <c r="D740">
        <v>1</v>
      </c>
      <c r="E740" s="6">
        <v>44657</v>
      </c>
      <c r="F740">
        <v>225</v>
      </c>
      <c r="G740">
        <v>0</v>
      </c>
      <c r="H740">
        <v>89566512</v>
      </c>
      <c r="I740">
        <v>11</v>
      </c>
      <c r="J740">
        <v>0</v>
      </c>
      <c r="K740">
        <v>7</v>
      </c>
      <c r="L740">
        <v>0</v>
      </c>
      <c r="M740">
        <v>0</v>
      </c>
      <c r="N740">
        <v>138</v>
      </c>
      <c r="O740" t="s">
        <v>30</v>
      </c>
      <c r="P740" t="s">
        <v>39</v>
      </c>
      <c r="Q740" s="3">
        <v>72</v>
      </c>
      <c r="R740" t="s">
        <v>2178</v>
      </c>
      <c r="S740">
        <v>22</v>
      </c>
      <c r="T740">
        <v>46</v>
      </c>
      <c r="U740" t="s">
        <v>2179</v>
      </c>
      <c r="V740">
        <v>24</v>
      </c>
      <c r="W740" t="s">
        <v>617</v>
      </c>
      <c r="X740">
        <v>0</v>
      </c>
      <c r="Y740">
        <v>9</v>
      </c>
      <c r="Z740">
        <v>6</v>
      </c>
    </row>
    <row r="741" spans="1:26" x14ac:dyDescent="0.3">
      <c r="A741" t="s">
        <v>2072</v>
      </c>
      <c r="B741" t="s">
        <v>1300</v>
      </c>
      <c r="C741">
        <v>1</v>
      </c>
      <c r="D741">
        <v>1</v>
      </c>
      <c r="E741" s="6">
        <v>42005</v>
      </c>
      <c r="F741">
        <v>9243</v>
      </c>
      <c r="G741">
        <v>0</v>
      </c>
      <c r="H741">
        <v>677389855</v>
      </c>
      <c r="I741">
        <v>155</v>
      </c>
      <c r="J741">
        <v>5</v>
      </c>
      <c r="K741">
        <v>577</v>
      </c>
      <c r="L741">
        <v>0</v>
      </c>
      <c r="M741">
        <v>6</v>
      </c>
      <c r="N741">
        <v>114</v>
      </c>
      <c r="O741" t="s">
        <v>33</v>
      </c>
      <c r="P741" t="s">
        <v>39</v>
      </c>
      <c r="Q741" s="3">
        <v>59</v>
      </c>
      <c r="R741" t="s">
        <v>2179</v>
      </c>
      <c r="S741">
        <v>30</v>
      </c>
      <c r="T741">
        <v>62</v>
      </c>
      <c r="U741" t="s">
        <v>2179</v>
      </c>
      <c r="V741">
        <v>1</v>
      </c>
      <c r="W741" t="s">
        <v>617</v>
      </c>
      <c r="X741">
        <v>0</v>
      </c>
      <c r="Y741">
        <v>8</v>
      </c>
      <c r="Z741">
        <v>4</v>
      </c>
    </row>
    <row r="742" spans="1:26" x14ac:dyDescent="0.3">
      <c r="A742" t="s">
        <v>2073</v>
      </c>
      <c r="B742" t="s">
        <v>1302</v>
      </c>
      <c r="C742">
        <v>2</v>
      </c>
      <c r="D742">
        <v>2</v>
      </c>
      <c r="E742" s="6">
        <v>44658</v>
      </c>
      <c r="F742">
        <v>918</v>
      </c>
      <c r="G742">
        <v>0</v>
      </c>
      <c r="H742">
        <v>75476209</v>
      </c>
      <c r="I742">
        <v>24</v>
      </c>
      <c r="J742">
        <v>0</v>
      </c>
      <c r="K742">
        <v>52</v>
      </c>
      <c r="L742">
        <v>0</v>
      </c>
      <c r="M742">
        <v>0</v>
      </c>
      <c r="N742">
        <v>180</v>
      </c>
      <c r="O742" t="s">
        <v>73</v>
      </c>
      <c r="P742" t="s">
        <v>39</v>
      </c>
      <c r="Q742" s="3">
        <v>63</v>
      </c>
      <c r="R742" t="s">
        <v>2179</v>
      </c>
      <c r="S742">
        <v>45</v>
      </c>
      <c r="T742">
        <v>64</v>
      </c>
      <c r="U742" t="s">
        <v>2179</v>
      </c>
      <c r="V742">
        <v>34</v>
      </c>
      <c r="W742" t="s">
        <v>617</v>
      </c>
      <c r="X742">
        <v>0</v>
      </c>
      <c r="Y742">
        <v>9</v>
      </c>
      <c r="Z742">
        <v>8</v>
      </c>
    </row>
    <row r="743" spans="1:26" x14ac:dyDescent="0.3">
      <c r="A743" t="s">
        <v>1303</v>
      </c>
      <c r="B743" t="s">
        <v>94</v>
      </c>
      <c r="C743">
        <v>1</v>
      </c>
      <c r="D743">
        <v>1</v>
      </c>
      <c r="E743" s="6">
        <v>44448</v>
      </c>
      <c r="F743">
        <v>1959</v>
      </c>
      <c r="G743">
        <v>9</v>
      </c>
      <c r="H743">
        <v>408843328</v>
      </c>
      <c r="I743">
        <v>52</v>
      </c>
      <c r="J743">
        <v>25</v>
      </c>
      <c r="K743">
        <v>32</v>
      </c>
      <c r="L743">
        <v>0</v>
      </c>
      <c r="M743">
        <v>10</v>
      </c>
      <c r="N743">
        <v>145</v>
      </c>
      <c r="O743" t="s">
        <v>26</v>
      </c>
      <c r="P743" t="s">
        <v>27</v>
      </c>
      <c r="Q743" s="3">
        <v>56</v>
      </c>
      <c r="R743" t="s">
        <v>2179</v>
      </c>
      <c r="S743">
        <v>41</v>
      </c>
      <c r="T743">
        <v>57</v>
      </c>
      <c r="U743" t="s">
        <v>2179</v>
      </c>
      <c r="V743">
        <v>1</v>
      </c>
      <c r="W743" t="s">
        <v>617</v>
      </c>
      <c r="X743">
        <v>0</v>
      </c>
      <c r="Y743">
        <v>13</v>
      </c>
      <c r="Z743">
        <v>3</v>
      </c>
    </row>
    <row r="744" spans="1:26" x14ac:dyDescent="0.3">
      <c r="A744" t="s">
        <v>1304</v>
      </c>
      <c r="B744" t="s">
        <v>2074</v>
      </c>
      <c r="C744">
        <v>3</v>
      </c>
      <c r="D744">
        <v>3</v>
      </c>
      <c r="E744" s="6">
        <v>44591</v>
      </c>
      <c r="F744">
        <v>540</v>
      </c>
      <c r="G744">
        <v>4</v>
      </c>
      <c r="H744">
        <v>187772591</v>
      </c>
      <c r="I744">
        <v>26</v>
      </c>
      <c r="J744">
        <v>3</v>
      </c>
      <c r="K744">
        <v>39</v>
      </c>
      <c r="L744">
        <v>0</v>
      </c>
      <c r="M744">
        <v>0</v>
      </c>
      <c r="N744">
        <v>115</v>
      </c>
      <c r="O744" t="s">
        <v>64</v>
      </c>
      <c r="P744" t="s">
        <v>39</v>
      </c>
      <c r="Q744" s="3">
        <v>78</v>
      </c>
      <c r="R744" t="s">
        <v>2178</v>
      </c>
      <c r="S744">
        <v>63</v>
      </c>
      <c r="T744">
        <v>64</v>
      </c>
      <c r="U744" t="s">
        <v>2179</v>
      </c>
      <c r="V744">
        <v>1</v>
      </c>
      <c r="W744" t="s">
        <v>617</v>
      </c>
      <c r="X744">
        <v>0</v>
      </c>
      <c r="Y744">
        <v>7</v>
      </c>
      <c r="Z744">
        <v>4</v>
      </c>
    </row>
    <row r="745" spans="1:26" x14ac:dyDescent="0.3">
      <c r="A745" t="s">
        <v>1306</v>
      </c>
      <c r="B745" t="s">
        <v>1307</v>
      </c>
      <c r="C745">
        <v>3</v>
      </c>
      <c r="D745">
        <v>3</v>
      </c>
      <c r="E745" s="6">
        <v>44651</v>
      </c>
      <c r="F745">
        <v>859</v>
      </c>
      <c r="G745">
        <v>0</v>
      </c>
      <c r="H745">
        <v>178512385</v>
      </c>
      <c r="I745">
        <v>14</v>
      </c>
      <c r="J745">
        <v>0</v>
      </c>
      <c r="K745">
        <v>11</v>
      </c>
      <c r="L745">
        <v>0</v>
      </c>
      <c r="M745">
        <v>0</v>
      </c>
      <c r="N745">
        <v>82</v>
      </c>
      <c r="O745" t="s">
        <v>131</v>
      </c>
      <c r="P745" t="s">
        <v>27</v>
      </c>
      <c r="Q745" s="3">
        <v>79</v>
      </c>
      <c r="R745" t="s">
        <v>2178</v>
      </c>
      <c r="S745">
        <v>48</v>
      </c>
      <c r="T745">
        <v>84</v>
      </c>
      <c r="U745" t="s">
        <v>2178</v>
      </c>
      <c r="V745">
        <v>13</v>
      </c>
      <c r="W745" t="s">
        <v>617</v>
      </c>
      <c r="X745">
        <v>0</v>
      </c>
      <c r="Y745">
        <v>21</v>
      </c>
      <c r="Z745">
        <v>23</v>
      </c>
    </row>
    <row r="746" spans="1:26" x14ac:dyDescent="0.3">
      <c r="A746" t="s">
        <v>1308</v>
      </c>
      <c r="B746" t="s">
        <v>1309</v>
      </c>
      <c r="C746">
        <v>1</v>
      </c>
      <c r="D746">
        <v>1</v>
      </c>
      <c r="E746" s="6">
        <v>44659</v>
      </c>
      <c r="F746">
        <v>1116</v>
      </c>
      <c r="G746">
        <v>0</v>
      </c>
      <c r="H746">
        <v>101780047</v>
      </c>
      <c r="I746">
        <v>31</v>
      </c>
      <c r="J746">
        <v>9</v>
      </c>
      <c r="K746">
        <v>15</v>
      </c>
      <c r="L746">
        <v>0</v>
      </c>
      <c r="M746">
        <v>1</v>
      </c>
      <c r="N746">
        <v>166</v>
      </c>
      <c r="O746" t="s">
        <v>50</v>
      </c>
      <c r="P746" t="s">
        <v>27</v>
      </c>
      <c r="Q746" s="3">
        <v>70</v>
      </c>
      <c r="R746" t="s">
        <v>2179</v>
      </c>
      <c r="S746">
        <v>22</v>
      </c>
      <c r="T746">
        <v>61</v>
      </c>
      <c r="U746" t="s">
        <v>2179</v>
      </c>
      <c r="V746">
        <v>2</v>
      </c>
      <c r="W746" t="s">
        <v>617</v>
      </c>
      <c r="X746">
        <v>0</v>
      </c>
      <c r="Y746">
        <v>10</v>
      </c>
      <c r="Z746">
        <v>34</v>
      </c>
    </row>
    <row r="747" spans="1:26" x14ac:dyDescent="0.3">
      <c r="A747" t="s">
        <v>1310</v>
      </c>
      <c r="B747" t="s">
        <v>1311</v>
      </c>
      <c r="C747">
        <v>3</v>
      </c>
      <c r="D747">
        <v>3</v>
      </c>
      <c r="E747" s="6">
        <v>44650</v>
      </c>
      <c r="F747">
        <v>273</v>
      </c>
      <c r="G747">
        <v>2</v>
      </c>
      <c r="H747">
        <v>118381354</v>
      </c>
      <c r="I747">
        <v>12</v>
      </c>
      <c r="J747">
        <v>2</v>
      </c>
      <c r="K747">
        <v>4</v>
      </c>
      <c r="L747">
        <v>0</v>
      </c>
      <c r="M747">
        <v>0</v>
      </c>
      <c r="N747">
        <v>92</v>
      </c>
      <c r="P747" t="s">
        <v>27</v>
      </c>
      <c r="Q747" s="3">
        <v>86</v>
      </c>
      <c r="R747" t="s">
        <v>2178</v>
      </c>
      <c r="S747">
        <v>91</v>
      </c>
      <c r="T747">
        <v>79</v>
      </c>
      <c r="U747" t="s">
        <v>2178</v>
      </c>
      <c r="V747">
        <v>29</v>
      </c>
      <c r="W747" t="s">
        <v>617</v>
      </c>
      <c r="X747">
        <v>0</v>
      </c>
      <c r="Y747">
        <v>60</v>
      </c>
      <c r="Z747">
        <v>16</v>
      </c>
    </row>
    <row r="748" spans="1:26" x14ac:dyDescent="0.3">
      <c r="A748" t="s">
        <v>2075</v>
      </c>
      <c r="B748" t="s">
        <v>1159</v>
      </c>
      <c r="C748">
        <v>1</v>
      </c>
      <c r="D748">
        <v>1</v>
      </c>
      <c r="E748" s="6">
        <v>44659</v>
      </c>
      <c r="F748">
        <v>686</v>
      </c>
      <c r="G748">
        <v>2</v>
      </c>
      <c r="H748">
        <v>146363130</v>
      </c>
      <c r="I748">
        <v>11</v>
      </c>
      <c r="J748">
        <v>6</v>
      </c>
      <c r="K748">
        <v>12</v>
      </c>
      <c r="L748">
        <v>0</v>
      </c>
      <c r="M748">
        <v>15</v>
      </c>
      <c r="N748">
        <v>108</v>
      </c>
      <c r="O748" t="s">
        <v>53</v>
      </c>
      <c r="P748" t="s">
        <v>27</v>
      </c>
      <c r="Q748" s="3">
        <v>71</v>
      </c>
      <c r="R748" t="s">
        <v>2178</v>
      </c>
      <c r="S748">
        <v>55</v>
      </c>
      <c r="T748">
        <v>44</v>
      </c>
      <c r="U748" t="s">
        <v>2179</v>
      </c>
      <c r="V748">
        <v>74</v>
      </c>
      <c r="W748" t="s">
        <v>2178</v>
      </c>
      <c r="X748">
        <v>0</v>
      </c>
      <c r="Y748">
        <v>11</v>
      </c>
      <c r="Z748">
        <v>6</v>
      </c>
    </row>
    <row r="749" spans="1:26" x14ac:dyDescent="0.3">
      <c r="A749" t="s">
        <v>1313</v>
      </c>
      <c r="B749" t="s">
        <v>1314</v>
      </c>
      <c r="C749">
        <v>1</v>
      </c>
      <c r="D749">
        <v>1</v>
      </c>
      <c r="E749" s="6">
        <v>44645</v>
      </c>
      <c r="F749">
        <v>226</v>
      </c>
      <c r="G749">
        <v>0</v>
      </c>
      <c r="H749">
        <v>126443991</v>
      </c>
      <c r="I749">
        <v>5</v>
      </c>
      <c r="J749">
        <v>0</v>
      </c>
      <c r="K749">
        <v>4</v>
      </c>
      <c r="L749">
        <v>0</v>
      </c>
      <c r="M749">
        <v>1</v>
      </c>
      <c r="N749">
        <v>84</v>
      </c>
      <c r="O749" t="s">
        <v>100</v>
      </c>
      <c r="P749" t="s">
        <v>39</v>
      </c>
      <c r="Q749" s="3">
        <v>71</v>
      </c>
      <c r="R749" t="s">
        <v>2178</v>
      </c>
      <c r="S749">
        <v>63</v>
      </c>
      <c r="T749">
        <v>45</v>
      </c>
      <c r="U749" t="s">
        <v>2179</v>
      </c>
      <c r="V749">
        <v>45</v>
      </c>
      <c r="W749" t="s">
        <v>2179</v>
      </c>
      <c r="X749">
        <v>0</v>
      </c>
      <c r="Y749">
        <v>11</v>
      </c>
      <c r="Z749">
        <v>3</v>
      </c>
    </row>
    <row r="750" spans="1:26" x14ac:dyDescent="0.3">
      <c r="A750" t="s">
        <v>2076</v>
      </c>
      <c r="B750" t="s">
        <v>328</v>
      </c>
      <c r="C750">
        <v>1</v>
      </c>
      <c r="D750">
        <v>1</v>
      </c>
      <c r="E750" s="6">
        <v>44645</v>
      </c>
      <c r="F750">
        <v>1264</v>
      </c>
      <c r="G750">
        <v>0</v>
      </c>
      <c r="H750">
        <v>157990698</v>
      </c>
      <c r="I750">
        <v>20</v>
      </c>
      <c r="J750">
        <v>4</v>
      </c>
      <c r="K750">
        <v>52</v>
      </c>
      <c r="L750">
        <v>0</v>
      </c>
      <c r="M750">
        <v>1</v>
      </c>
      <c r="N750">
        <v>95</v>
      </c>
      <c r="O750" t="s">
        <v>215</v>
      </c>
      <c r="P750" t="s">
        <v>39</v>
      </c>
      <c r="Q750" s="3">
        <v>69</v>
      </c>
      <c r="R750" t="s">
        <v>2179</v>
      </c>
      <c r="S750">
        <v>90</v>
      </c>
      <c r="T750">
        <v>91</v>
      </c>
      <c r="U750" t="s">
        <v>2178</v>
      </c>
      <c r="V750">
        <v>6</v>
      </c>
      <c r="W750" t="s">
        <v>617</v>
      </c>
      <c r="X750">
        <v>0</v>
      </c>
      <c r="Y750">
        <v>35</v>
      </c>
      <c r="Z750">
        <v>4</v>
      </c>
    </row>
    <row r="751" spans="1:26" x14ac:dyDescent="0.3">
      <c r="A751" t="s">
        <v>2077</v>
      </c>
      <c r="B751" t="s">
        <v>2078</v>
      </c>
      <c r="C751">
        <v>4</v>
      </c>
      <c r="D751" t="s">
        <v>1661</v>
      </c>
      <c r="E751" s="6">
        <v>44637</v>
      </c>
      <c r="F751">
        <v>870</v>
      </c>
      <c r="G751">
        <v>0</v>
      </c>
      <c r="H751">
        <v>176290831</v>
      </c>
      <c r="I751">
        <v>32</v>
      </c>
      <c r="J751">
        <v>0</v>
      </c>
      <c r="K751">
        <v>49</v>
      </c>
      <c r="L751">
        <v>0</v>
      </c>
      <c r="M751">
        <v>0</v>
      </c>
      <c r="N751">
        <v>135</v>
      </c>
      <c r="O751" t="s">
        <v>215</v>
      </c>
      <c r="P751" t="s">
        <v>39</v>
      </c>
      <c r="Q751" s="3">
        <v>93</v>
      </c>
      <c r="R751" t="s">
        <v>2178</v>
      </c>
      <c r="S751">
        <v>77</v>
      </c>
      <c r="T751">
        <v>45</v>
      </c>
      <c r="U751" t="s">
        <v>2179</v>
      </c>
      <c r="V751">
        <v>25</v>
      </c>
      <c r="W751" t="s">
        <v>617</v>
      </c>
      <c r="X751">
        <v>0</v>
      </c>
      <c r="Y751">
        <v>13</v>
      </c>
      <c r="Z751">
        <v>27</v>
      </c>
    </row>
    <row r="752" spans="1:26" x14ac:dyDescent="0.3">
      <c r="A752" t="s">
        <v>1318</v>
      </c>
      <c r="B752" t="s">
        <v>61</v>
      </c>
      <c r="C752">
        <v>1</v>
      </c>
      <c r="D752">
        <v>1</v>
      </c>
      <c r="E752" s="6">
        <v>43812</v>
      </c>
      <c r="F752">
        <v>7556</v>
      </c>
      <c r="G752">
        <v>0</v>
      </c>
      <c r="H752">
        <v>1023187129</v>
      </c>
      <c r="I752">
        <v>124</v>
      </c>
      <c r="J752">
        <v>24</v>
      </c>
      <c r="K752">
        <v>254</v>
      </c>
      <c r="L752">
        <v>0</v>
      </c>
      <c r="M752">
        <v>8</v>
      </c>
      <c r="N752">
        <v>110</v>
      </c>
      <c r="O752" t="s">
        <v>100</v>
      </c>
      <c r="P752" t="s">
        <v>27</v>
      </c>
      <c r="Q752" s="3">
        <v>57</v>
      </c>
      <c r="R752" t="s">
        <v>2179</v>
      </c>
      <c r="S752">
        <v>6</v>
      </c>
      <c r="T752">
        <v>27</v>
      </c>
      <c r="U752" t="s">
        <v>617</v>
      </c>
      <c r="V752">
        <v>84</v>
      </c>
      <c r="W752" t="s">
        <v>2178</v>
      </c>
      <c r="X752">
        <v>0</v>
      </c>
      <c r="Y752">
        <v>9</v>
      </c>
      <c r="Z752">
        <v>3</v>
      </c>
    </row>
    <row r="753" spans="1:26" x14ac:dyDescent="0.3">
      <c r="A753" t="s">
        <v>1319</v>
      </c>
      <c r="B753" t="s">
        <v>1320</v>
      </c>
      <c r="C753">
        <v>2</v>
      </c>
      <c r="D753">
        <v>2</v>
      </c>
      <c r="E753" s="6">
        <v>35393</v>
      </c>
      <c r="F753">
        <v>1370</v>
      </c>
      <c r="G753">
        <v>0</v>
      </c>
      <c r="H753">
        <v>106933107</v>
      </c>
      <c r="I753">
        <v>46</v>
      </c>
      <c r="J753">
        <v>8</v>
      </c>
      <c r="K753">
        <v>60</v>
      </c>
      <c r="L753">
        <v>0</v>
      </c>
      <c r="M753">
        <v>0</v>
      </c>
      <c r="N753">
        <v>88</v>
      </c>
      <c r="O753" t="s">
        <v>73</v>
      </c>
      <c r="P753" t="s">
        <v>27</v>
      </c>
      <c r="Q753" s="3">
        <v>89</v>
      </c>
      <c r="R753" t="s">
        <v>2178</v>
      </c>
      <c r="S753">
        <v>59</v>
      </c>
      <c r="T753">
        <v>64</v>
      </c>
      <c r="U753" t="s">
        <v>2179</v>
      </c>
      <c r="V753">
        <v>5</v>
      </c>
      <c r="W753" t="s">
        <v>617</v>
      </c>
      <c r="X753">
        <v>0</v>
      </c>
      <c r="Y753">
        <v>19</v>
      </c>
      <c r="Z753">
        <v>7</v>
      </c>
    </row>
    <row r="754" spans="1:26" x14ac:dyDescent="0.3">
      <c r="A754" t="s">
        <v>2079</v>
      </c>
      <c r="B754" t="s">
        <v>2080</v>
      </c>
      <c r="C754">
        <v>1</v>
      </c>
      <c r="D754">
        <v>1</v>
      </c>
      <c r="E754" s="6">
        <v>44650</v>
      </c>
      <c r="F754">
        <v>315</v>
      </c>
      <c r="G754">
        <v>2</v>
      </c>
      <c r="H754">
        <v>139193812</v>
      </c>
      <c r="I754">
        <v>27</v>
      </c>
      <c r="J754">
        <v>2</v>
      </c>
      <c r="K754">
        <v>31</v>
      </c>
      <c r="L754">
        <v>0</v>
      </c>
      <c r="M754">
        <v>0</v>
      </c>
      <c r="N754">
        <v>119</v>
      </c>
      <c r="O754" t="s">
        <v>30</v>
      </c>
      <c r="P754" t="s">
        <v>39</v>
      </c>
      <c r="Q754" s="3">
        <v>87</v>
      </c>
      <c r="R754" t="s">
        <v>2178</v>
      </c>
      <c r="S754">
        <v>28</v>
      </c>
      <c r="T754">
        <v>50</v>
      </c>
      <c r="U754" t="s">
        <v>2179</v>
      </c>
      <c r="V754">
        <v>12</v>
      </c>
      <c r="W754" t="s">
        <v>617</v>
      </c>
      <c r="X754">
        <v>0</v>
      </c>
      <c r="Y754">
        <v>10</v>
      </c>
      <c r="Z754">
        <v>10</v>
      </c>
    </row>
    <row r="755" spans="1:26" x14ac:dyDescent="0.3">
      <c r="A755" t="s">
        <v>2081</v>
      </c>
      <c r="B755" t="s">
        <v>401</v>
      </c>
      <c r="C755">
        <v>1</v>
      </c>
      <c r="D755">
        <v>1</v>
      </c>
      <c r="E755" s="6">
        <v>44638</v>
      </c>
      <c r="F755">
        <v>651</v>
      </c>
      <c r="G755">
        <v>0</v>
      </c>
      <c r="H755">
        <v>212234990</v>
      </c>
      <c r="I755">
        <v>6</v>
      </c>
      <c r="J755">
        <v>188</v>
      </c>
      <c r="K755">
        <v>20</v>
      </c>
      <c r="L755">
        <v>0</v>
      </c>
      <c r="M755">
        <v>0</v>
      </c>
      <c r="N755">
        <v>120</v>
      </c>
      <c r="O755" t="s">
        <v>30</v>
      </c>
      <c r="P755" t="s">
        <v>27</v>
      </c>
      <c r="Q755" s="3">
        <v>58</v>
      </c>
      <c r="R755" t="s">
        <v>2179</v>
      </c>
      <c r="S755">
        <v>71</v>
      </c>
      <c r="T755">
        <v>80</v>
      </c>
      <c r="U755" t="s">
        <v>2178</v>
      </c>
      <c r="V755">
        <v>15</v>
      </c>
      <c r="W755" t="s">
        <v>617</v>
      </c>
      <c r="X755">
        <v>0</v>
      </c>
      <c r="Y755">
        <v>7</v>
      </c>
      <c r="Z755">
        <v>41</v>
      </c>
    </row>
    <row r="756" spans="1:26" x14ac:dyDescent="0.3">
      <c r="A756" t="s">
        <v>2082</v>
      </c>
      <c r="B756" t="s">
        <v>971</v>
      </c>
      <c r="C756">
        <v>1</v>
      </c>
      <c r="D756">
        <v>1</v>
      </c>
      <c r="E756" s="6">
        <v>42636</v>
      </c>
      <c r="F756">
        <v>12382</v>
      </c>
      <c r="G756">
        <v>0</v>
      </c>
      <c r="H756">
        <v>1714490998</v>
      </c>
      <c r="I756">
        <v>229</v>
      </c>
      <c r="J756">
        <v>57</v>
      </c>
      <c r="K756">
        <v>1370</v>
      </c>
      <c r="L756">
        <v>2</v>
      </c>
      <c r="M756">
        <v>71</v>
      </c>
      <c r="N756">
        <v>122</v>
      </c>
      <c r="O756" t="s">
        <v>50</v>
      </c>
      <c r="P756" t="s">
        <v>27</v>
      </c>
      <c r="Q756" s="3">
        <v>86</v>
      </c>
      <c r="R756" t="s">
        <v>2178</v>
      </c>
      <c r="S756">
        <v>97</v>
      </c>
      <c r="T756">
        <v>80</v>
      </c>
      <c r="U756" t="s">
        <v>2178</v>
      </c>
      <c r="V756">
        <v>36</v>
      </c>
      <c r="W756" t="s">
        <v>2179</v>
      </c>
      <c r="X756">
        <v>0</v>
      </c>
      <c r="Y756">
        <v>9</v>
      </c>
      <c r="Z756">
        <v>6</v>
      </c>
    </row>
    <row r="757" spans="1:26" x14ac:dyDescent="0.3">
      <c r="A757" t="s">
        <v>2083</v>
      </c>
      <c r="B757" t="s">
        <v>2084</v>
      </c>
      <c r="C757">
        <v>2</v>
      </c>
      <c r="D757">
        <v>2</v>
      </c>
      <c r="E757" s="6">
        <v>44638</v>
      </c>
      <c r="F757">
        <v>625</v>
      </c>
      <c r="G757">
        <v>0</v>
      </c>
      <c r="H757">
        <v>197643795</v>
      </c>
      <c r="I757">
        <v>10</v>
      </c>
      <c r="J757">
        <v>2</v>
      </c>
      <c r="K757">
        <v>13</v>
      </c>
      <c r="L757">
        <v>0</v>
      </c>
      <c r="M757">
        <v>1</v>
      </c>
      <c r="N757">
        <v>98</v>
      </c>
      <c r="O757" t="s">
        <v>33</v>
      </c>
      <c r="P757" t="s">
        <v>27</v>
      </c>
      <c r="Q757" s="3">
        <v>78</v>
      </c>
      <c r="R757" t="s">
        <v>2178</v>
      </c>
      <c r="S757">
        <v>83</v>
      </c>
      <c r="T757">
        <v>75</v>
      </c>
      <c r="U757" t="s">
        <v>2178</v>
      </c>
      <c r="V757">
        <v>41</v>
      </c>
      <c r="W757" t="s">
        <v>2179</v>
      </c>
      <c r="X757">
        <v>0</v>
      </c>
      <c r="Y757">
        <v>27</v>
      </c>
      <c r="Z757">
        <v>8</v>
      </c>
    </row>
    <row r="758" spans="1:26" x14ac:dyDescent="0.3">
      <c r="A758" t="s">
        <v>1327</v>
      </c>
      <c r="B758" t="s">
        <v>61</v>
      </c>
      <c r="C758">
        <v>1</v>
      </c>
      <c r="D758">
        <v>1</v>
      </c>
      <c r="E758" s="6">
        <v>43812</v>
      </c>
      <c r="F758">
        <v>8429</v>
      </c>
      <c r="G758">
        <v>1</v>
      </c>
      <c r="H758">
        <v>807015863</v>
      </c>
      <c r="I758">
        <v>85</v>
      </c>
      <c r="J758">
        <v>24</v>
      </c>
      <c r="K758">
        <v>200</v>
      </c>
      <c r="L758">
        <v>0</v>
      </c>
      <c r="M758">
        <v>2</v>
      </c>
      <c r="N758">
        <v>140</v>
      </c>
      <c r="O758" t="s">
        <v>100</v>
      </c>
      <c r="P758" t="s">
        <v>39</v>
      </c>
      <c r="Q758" s="3">
        <v>45</v>
      </c>
      <c r="R758" t="s">
        <v>2179</v>
      </c>
      <c r="S758">
        <v>25</v>
      </c>
      <c r="T758">
        <v>84</v>
      </c>
      <c r="U758" t="s">
        <v>2178</v>
      </c>
      <c r="V758">
        <v>21</v>
      </c>
      <c r="W758" t="s">
        <v>617</v>
      </c>
      <c r="X758">
        <v>0</v>
      </c>
      <c r="Y758">
        <v>13</v>
      </c>
      <c r="Z758">
        <v>6</v>
      </c>
    </row>
    <row r="759" spans="1:26" x14ac:dyDescent="0.3">
      <c r="A759" t="s">
        <v>1328</v>
      </c>
      <c r="B759" t="s">
        <v>1329</v>
      </c>
      <c r="C759">
        <v>3</v>
      </c>
      <c r="D759">
        <v>3</v>
      </c>
      <c r="E759" s="6">
        <v>41275</v>
      </c>
      <c r="F759">
        <v>52898</v>
      </c>
      <c r="G759">
        <v>0</v>
      </c>
      <c r="H759">
        <v>933815613</v>
      </c>
      <c r="I759">
        <v>203</v>
      </c>
      <c r="J759">
        <v>1</v>
      </c>
      <c r="K759">
        <v>8215</v>
      </c>
      <c r="L759">
        <v>0</v>
      </c>
      <c r="M759">
        <v>0</v>
      </c>
      <c r="N759">
        <v>116</v>
      </c>
      <c r="O759" t="s">
        <v>53</v>
      </c>
      <c r="P759" t="s">
        <v>39</v>
      </c>
      <c r="Q759" s="3">
        <v>79</v>
      </c>
      <c r="R759" t="s">
        <v>2178</v>
      </c>
      <c r="S759">
        <v>87</v>
      </c>
      <c r="T759">
        <v>81</v>
      </c>
      <c r="U759" t="s">
        <v>2178</v>
      </c>
      <c r="V759">
        <v>4</v>
      </c>
      <c r="W759" t="s">
        <v>617</v>
      </c>
      <c r="X759">
        <v>0</v>
      </c>
      <c r="Y759">
        <v>10</v>
      </c>
      <c r="Z759">
        <v>4</v>
      </c>
    </row>
    <row r="760" spans="1:26" x14ac:dyDescent="0.3">
      <c r="A760" t="s">
        <v>2085</v>
      </c>
      <c r="B760" t="s">
        <v>794</v>
      </c>
      <c r="C760">
        <v>1</v>
      </c>
      <c r="D760">
        <v>1</v>
      </c>
      <c r="E760" s="6">
        <v>44372</v>
      </c>
      <c r="F760">
        <v>3436</v>
      </c>
      <c r="G760">
        <v>0</v>
      </c>
      <c r="H760">
        <v>499710590</v>
      </c>
      <c r="I760">
        <v>32</v>
      </c>
      <c r="J760">
        <v>6</v>
      </c>
      <c r="K760">
        <v>46</v>
      </c>
      <c r="L760">
        <v>0</v>
      </c>
      <c r="M760">
        <v>1</v>
      </c>
      <c r="N760">
        <v>124</v>
      </c>
      <c r="O760" t="s">
        <v>215</v>
      </c>
      <c r="P760" t="s">
        <v>27</v>
      </c>
      <c r="Q760" s="3">
        <v>86</v>
      </c>
      <c r="R760" t="s">
        <v>2178</v>
      </c>
      <c r="S760">
        <v>62</v>
      </c>
      <c r="T760">
        <v>49</v>
      </c>
      <c r="U760" t="s">
        <v>2179</v>
      </c>
      <c r="V760">
        <v>51</v>
      </c>
      <c r="W760" t="s">
        <v>2179</v>
      </c>
      <c r="X760">
        <v>0</v>
      </c>
      <c r="Y760">
        <v>35</v>
      </c>
      <c r="Z760">
        <v>21</v>
      </c>
    </row>
    <row r="761" spans="1:26" x14ac:dyDescent="0.3">
      <c r="A761" t="s">
        <v>1331</v>
      </c>
      <c r="B761" t="s">
        <v>2086</v>
      </c>
      <c r="C761">
        <v>6</v>
      </c>
      <c r="D761" t="s">
        <v>1661</v>
      </c>
      <c r="E761" s="6">
        <v>44617</v>
      </c>
      <c r="F761">
        <v>918</v>
      </c>
      <c r="G761">
        <v>0</v>
      </c>
      <c r="H761">
        <v>120847157</v>
      </c>
      <c r="I761">
        <v>34</v>
      </c>
      <c r="J761">
        <v>39</v>
      </c>
      <c r="K761">
        <v>30</v>
      </c>
      <c r="L761">
        <v>0</v>
      </c>
      <c r="M761">
        <v>0</v>
      </c>
      <c r="N761">
        <v>105</v>
      </c>
      <c r="O761" t="s">
        <v>36</v>
      </c>
      <c r="P761" t="s">
        <v>39</v>
      </c>
      <c r="Q761" s="3">
        <v>91</v>
      </c>
      <c r="R761" t="s">
        <v>2178</v>
      </c>
      <c r="S761">
        <v>73</v>
      </c>
      <c r="T761">
        <v>72</v>
      </c>
      <c r="U761" t="s">
        <v>2178</v>
      </c>
      <c r="V761">
        <v>13</v>
      </c>
      <c r="W761" t="s">
        <v>617</v>
      </c>
      <c r="X761">
        <v>0</v>
      </c>
      <c r="Y761">
        <v>9</v>
      </c>
      <c r="Z761">
        <v>15</v>
      </c>
    </row>
    <row r="762" spans="1:26" x14ac:dyDescent="0.3">
      <c r="A762" t="s">
        <v>1333</v>
      </c>
      <c r="B762" t="s">
        <v>2087</v>
      </c>
      <c r="C762">
        <v>1</v>
      </c>
      <c r="D762">
        <v>1</v>
      </c>
      <c r="E762" s="6">
        <v>44656</v>
      </c>
      <c r="F762">
        <v>181</v>
      </c>
      <c r="G762">
        <v>0</v>
      </c>
      <c r="H762">
        <v>53909146</v>
      </c>
      <c r="I762">
        <v>16</v>
      </c>
      <c r="J762">
        <v>14</v>
      </c>
      <c r="K762">
        <v>7</v>
      </c>
      <c r="L762">
        <v>0</v>
      </c>
      <c r="M762">
        <v>0</v>
      </c>
      <c r="N762">
        <v>118</v>
      </c>
      <c r="O762" t="s">
        <v>64</v>
      </c>
      <c r="P762" t="s">
        <v>27</v>
      </c>
      <c r="Q762" s="3">
        <v>68</v>
      </c>
      <c r="R762" t="s">
        <v>2179</v>
      </c>
      <c r="S762">
        <v>24</v>
      </c>
      <c r="T762">
        <v>58</v>
      </c>
      <c r="U762" t="s">
        <v>2179</v>
      </c>
      <c r="V762">
        <v>44</v>
      </c>
      <c r="W762" t="s">
        <v>2179</v>
      </c>
      <c r="X762">
        <v>0</v>
      </c>
      <c r="Y762">
        <v>6</v>
      </c>
      <c r="Z762">
        <v>3</v>
      </c>
    </row>
    <row r="763" spans="1:26" x14ac:dyDescent="0.3">
      <c r="A763" t="s">
        <v>1335</v>
      </c>
      <c r="B763" t="s">
        <v>287</v>
      </c>
      <c r="C763">
        <v>1</v>
      </c>
      <c r="D763">
        <v>1</v>
      </c>
      <c r="E763" s="6">
        <v>41810</v>
      </c>
      <c r="F763">
        <v>18778</v>
      </c>
      <c r="G763">
        <v>3</v>
      </c>
      <c r="H763">
        <v>2236667932</v>
      </c>
      <c r="I763">
        <v>228</v>
      </c>
      <c r="J763">
        <v>105</v>
      </c>
      <c r="K763">
        <v>2453</v>
      </c>
      <c r="L763">
        <v>0</v>
      </c>
      <c r="M763">
        <v>84</v>
      </c>
      <c r="N763">
        <v>108</v>
      </c>
      <c r="O763" t="s">
        <v>100</v>
      </c>
      <c r="P763" t="s">
        <v>27</v>
      </c>
      <c r="Q763" s="3">
        <v>61</v>
      </c>
      <c r="R763" t="s">
        <v>2179</v>
      </c>
      <c r="S763">
        <v>20</v>
      </c>
      <c r="T763">
        <v>38</v>
      </c>
      <c r="U763" t="s">
        <v>2179</v>
      </c>
      <c r="V763">
        <v>61</v>
      </c>
      <c r="W763" t="s">
        <v>2179</v>
      </c>
      <c r="X763">
        <v>0</v>
      </c>
      <c r="Y763">
        <v>10</v>
      </c>
      <c r="Z763">
        <v>5</v>
      </c>
    </row>
    <row r="764" spans="1:26" x14ac:dyDescent="0.3">
      <c r="A764" t="s">
        <v>1336</v>
      </c>
      <c r="B764" t="s">
        <v>322</v>
      </c>
      <c r="C764">
        <v>1</v>
      </c>
      <c r="D764">
        <v>1</v>
      </c>
      <c r="E764" s="6">
        <v>42317</v>
      </c>
      <c r="F764">
        <v>22730</v>
      </c>
      <c r="G764">
        <v>5</v>
      </c>
      <c r="H764">
        <v>2123309722</v>
      </c>
      <c r="I764">
        <v>289</v>
      </c>
      <c r="J764">
        <v>87</v>
      </c>
      <c r="K764">
        <v>2430</v>
      </c>
      <c r="L764">
        <v>0</v>
      </c>
      <c r="M764">
        <v>36</v>
      </c>
      <c r="N764">
        <v>100</v>
      </c>
      <c r="O764" t="s">
        <v>100</v>
      </c>
      <c r="P764" t="s">
        <v>27</v>
      </c>
      <c r="Q764" s="3">
        <v>61</v>
      </c>
      <c r="R764" t="s">
        <v>2179</v>
      </c>
      <c r="S764">
        <v>53</v>
      </c>
      <c r="T764">
        <v>38</v>
      </c>
      <c r="U764" t="s">
        <v>2179</v>
      </c>
      <c r="V764">
        <v>84</v>
      </c>
      <c r="W764" t="s">
        <v>2178</v>
      </c>
      <c r="X764">
        <v>0</v>
      </c>
      <c r="Y764">
        <v>28</v>
      </c>
      <c r="Z764">
        <v>44</v>
      </c>
    </row>
    <row r="765" spans="1:26" x14ac:dyDescent="0.3">
      <c r="A765" t="s">
        <v>1337</v>
      </c>
      <c r="B765" t="s">
        <v>1190</v>
      </c>
      <c r="C765">
        <v>1</v>
      </c>
      <c r="D765">
        <v>1</v>
      </c>
      <c r="E765" s="6">
        <v>44694</v>
      </c>
      <c r="F765">
        <v>5542</v>
      </c>
      <c r="G765">
        <v>0</v>
      </c>
      <c r="H765">
        <v>301242089</v>
      </c>
      <c r="I765">
        <v>52</v>
      </c>
      <c r="J765">
        <v>16</v>
      </c>
      <c r="K765">
        <v>65</v>
      </c>
      <c r="L765">
        <v>0</v>
      </c>
      <c r="M765">
        <v>206</v>
      </c>
      <c r="N765">
        <v>140</v>
      </c>
      <c r="O765" t="s">
        <v>215</v>
      </c>
      <c r="P765" t="s">
        <v>39</v>
      </c>
      <c r="Q765" s="3">
        <v>81</v>
      </c>
      <c r="R765" t="s">
        <v>2178</v>
      </c>
      <c r="S765">
        <v>39</v>
      </c>
      <c r="T765">
        <v>66</v>
      </c>
      <c r="U765" t="s">
        <v>2179</v>
      </c>
      <c r="V765">
        <v>38</v>
      </c>
      <c r="W765" t="s">
        <v>2179</v>
      </c>
      <c r="X765">
        <v>0</v>
      </c>
      <c r="Y765">
        <v>12</v>
      </c>
      <c r="Z765">
        <v>14</v>
      </c>
    </row>
    <row r="766" spans="1:26" x14ac:dyDescent="0.3">
      <c r="A766" t="s">
        <v>686</v>
      </c>
      <c r="B766" t="s">
        <v>687</v>
      </c>
      <c r="C766">
        <v>1</v>
      </c>
      <c r="D766">
        <v>1</v>
      </c>
      <c r="E766" s="6">
        <v>44665</v>
      </c>
      <c r="F766">
        <v>9021</v>
      </c>
      <c r="G766">
        <v>0</v>
      </c>
      <c r="H766">
        <v>723894473</v>
      </c>
      <c r="I766">
        <v>242</v>
      </c>
      <c r="J766">
        <v>49</v>
      </c>
      <c r="K766">
        <v>272</v>
      </c>
      <c r="L766">
        <v>21</v>
      </c>
      <c r="M766">
        <v>24</v>
      </c>
      <c r="N766">
        <v>109</v>
      </c>
      <c r="O766" t="s">
        <v>131</v>
      </c>
      <c r="P766" t="s">
        <v>39</v>
      </c>
      <c r="Q766" s="3">
        <v>84</v>
      </c>
      <c r="R766" t="s">
        <v>2178</v>
      </c>
      <c r="S766">
        <v>72</v>
      </c>
      <c r="T766">
        <v>74</v>
      </c>
      <c r="U766" t="s">
        <v>2178</v>
      </c>
      <c r="V766">
        <v>10</v>
      </c>
      <c r="W766" t="s">
        <v>617</v>
      </c>
      <c r="X766">
        <v>0</v>
      </c>
      <c r="Y766">
        <v>34</v>
      </c>
      <c r="Z766">
        <v>7</v>
      </c>
    </row>
    <row r="767" spans="1:26" x14ac:dyDescent="0.3">
      <c r="A767" t="s">
        <v>1338</v>
      </c>
      <c r="B767" t="s">
        <v>1339</v>
      </c>
      <c r="C767">
        <v>3</v>
      </c>
      <c r="D767">
        <v>3</v>
      </c>
      <c r="E767" s="6">
        <v>44694</v>
      </c>
      <c r="F767">
        <v>4627</v>
      </c>
      <c r="G767">
        <v>0</v>
      </c>
      <c r="H767">
        <v>237351106</v>
      </c>
      <c r="I767">
        <v>38</v>
      </c>
      <c r="J767">
        <v>13</v>
      </c>
      <c r="K767">
        <v>32</v>
      </c>
      <c r="L767">
        <v>0</v>
      </c>
      <c r="M767">
        <v>0</v>
      </c>
      <c r="N767">
        <v>101</v>
      </c>
      <c r="O767" t="s">
        <v>30</v>
      </c>
      <c r="P767" t="s">
        <v>39</v>
      </c>
      <c r="Q767" s="3">
        <v>78</v>
      </c>
      <c r="R767" t="s">
        <v>2178</v>
      </c>
      <c r="S767">
        <v>40</v>
      </c>
      <c r="T767">
        <v>74</v>
      </c>
      <c r="U767" t="s">
        <v>2178</v>
      </c>
      <c r="V767">
        <v>36</v>
      </c>
      <c r="W767" t="s">
        <v>2179</v>
      </c>
      <c r="X767">
        <v>0</v>
      </c>
      <c r="Y767">
        <v>17</v>
      </c>
      <c r="Z767">
        <v>27</v>
      </c>
    </row>
    <row r="768" spans="1:26" x14ac:dyDescent="0.3">
      <c r="A768" t="s">
        <v>2088</v>
      </c>
      <c r="B768" t="s">
        <v>38</v>
      </c>
      <c r="C768">
        <v>1</v>
      </c>
      <c r="D768">
        <v>1</v>
      </c>
      <c r="E768" s="6">
        <v>44687</v>
      </c>
      <c r="F768">
        <v>2229</v>
      </c>
      <c r="G768">
        <v>0</v>
      </c>
      <c r="H768">
        <v>461558540</v>
      </c>
      <c r="I768">
        <v>27</v>
      </c>
      <c r="J768">
        <v>44</v>
      </c>
      <c r="K768">
        <v>24</v>
      </c>
      <c r="L768">
        <v>0</v>
      </c>
      <c r="M768">
        <v>5</v>
      </c>
      <c r="N768">
        <v>78</v>
      </c>
      <c r="O768" t="s">
        <v>33</v>
      </c>
      <c r="P768" t="s">
        <v>27</v>
      </c>
      <c r="Q768" s="3">
        <v>56</v>
      </c>
      <c r="R768" t="s">
        <v>2179</v>
      </c>
      <c r="S768">
        <v>61</v>
      </c>
      <c r="T768">
        <v>90</v>
      </c>
      <c r="U768" t="s">
        <v>2178</v>
      </c>
      <c r="V768">
        <v>36</v>
      </c>
      <c r="W768" t="s">
        <v>2179</v>
      </c>
      <c r="X768">
        <v>0</v>
      </c>
      <c r="Y768">
        <v>18</v>
      </c>
      <c r="Z768">
        <v>31</v>
      </c>
    </row>
    <row r="769" spans="1:26" x14ac:dyDescent="0.3">
      <c r="A769" t="s">
        <v>1341</v>
      </c>
      <c r="B769" t="s">
        <v>38</v>
      </c>
      <c r="C769">
        <v>1</v>
      </c>
      <c r="D769">
        <v>1</v>
      </c>
      <c r="E769" s="6">
        <v>44687</v>
      </c>
      <c r="F769">
        <v>1112</v>
      </c>
      <c r="G769">
        <v>6</v>
      </c>
      <c r="H769">
        <v>417230415</v>
      </c>
      <c r="I769">
        <v>7</v>
      </c>
      <c r="J769">
        <v>30</v>
      </c>
      <c r="K769">
        <v>13</v>
      </c>
      <c r="L769">
        <v>1</v>
      </c>
      <c r="M769">
        <v>1</v>
      </c>
      <c r="N769">
        <v>93</v>
      </c>
      <c r="P769" t="s">
        <v>39</v>
      </c>
      <c r="Q769" s="3">
        <v>79</v>
      </c>
      <c r="R769" t="s">
        <v>2178</v>
      </c>
      <c r="S769">
        <v>22</v>
      </c>
      <c r="T769">
        <v>55</v>
      </c>
      <c r="U769" t="s">
        <v>2179</v>
      </c>
      <c r="V769">
        <v>31</v>
      </c>
      <c r="W769" t="s">
        <v>617</v>
      </c>
      <c r="X769">
        <v>0</v>
      </c>
      <c r="Y769">
        <v>12</v>
      </c>
      <c r="Z769">
        <v>5</v>
      </c>
    </row>
    <row r="770" spans="1:26" x14ac:dyDescent="0.3">
      <c r="A770" t="s">
        <v>1342</v>
      </c>
      <c r="B770" t="s">
        <v>1190</v>
      </c>
      <c r="C770">
        <v>1</v>
      </c>
      <c r="D770">
        <v>1</v>
      </c>
      <c r="E770" s="6">
        <v>44694</v>
      </c>
      <c r="F770">
        <v>2575</v>
      </c>
      <c r="G770">
        <v>0</v>
      </c>
      <c r="H770">
        <v>156898322</v>
      </c>
      <c r="I770">
        <v>4</v>
      </c>
      <c r="J770">
        <v>5</v>
      </c>
      <c r="K770">
        <v>12</v>
      </c>
      <c r="L770">
        <v>0</v>
      </c>
      <c r="M770">
        <v>51</v>
      </c>
      <c r="N770">
        <v>87</v>
      </c>
      <c r="O770" t="s">
        <v>64</v>
      </c>
      <c r="P770" t="s">
        <v>27</v>
      </c>
      <c r="Q770" s="3">
        <v>52</v>
      </c>
      <c r="R770" t="s">
        <v>2179</v>
      </c>
      <c r="S770">
        <v>32</v>
      </c>
      <c r="T770">
        <v>83</v>
      </c>
      <c r="U770" t="s">
        <v>2178</v>
      </c>
      <c r="V770">
        <v>24</v>
      </c>
      <c r="W770" t="s">
        <v>617</v>
      </c>
      <c r="X770">
        <v>0</v>
      </c>
      <c r="Y770">
        <v>17</v>
      </c>
      <c r="Z770">
        <v>43</v>
      </c>
    </row>
    <row r="771" spans="1:26" x14ac:dyDescent="0.3">
      <c r="A771" t="s">
        <v>2089</v>
      </c>
      <c r="B771" t="s">
        <v>1344</v>
      </c>
      <c r="C771">
        <v>2</v>
      </c>
      <c r="D771">
        <v>2</v>
      </c>
      <c r="E771" s="6">
        <v>44694</v>
      </c>
      <c r="F771">
        <v>3107</v>
      </c>
      <c r="G771">
        <v>0</v>
      </c>
      <c r="H771">
        <v>127309180</v>
      </c>
      <c r="I771">
        <v>4</v>
      </c>
      <c r="J771">
        <v>0</v>
      </c>
      <c r="K771">
        <v>22</v>
      </c>
      <c r="L771">
        <v>0</v>
      </c>
      <c r="M771">
        <v>0</v>
      </c>
      <c r="N771">
        <v>153</v>
      </c>
      <c r="O771" t="s">
        <v>131</v>
      </c>
      <c r="P771" t="s">
        <v>39</v>
      </c>
      <c r="Q771" s="3">
        <v>55</v>
      </c>
      <c r="R771" t="s">
        <v>2179</v>
      </c>
      <c r="S771">
        <v>50</v>
      </c>
      <c r="T771">
        <v>78</v>
      </c>
      <c r="U771" t="s">
        <v>2178</v>
      </c>
      <c r="V771">
        <v>19</v>
      </c>
      <c r="W771" t="s">
        <v>617</v>
      </c>
      <c r="X771">
        <v>0</v>
      </c>
      <c r="Y771">
        <v>11</v>
      </c>
      <c r="Z771">
        <v>35</v>
      </c>
    </row>
    <row r="772" spans="1:26" x14ac:dyDescent="0.3">
      <c r="A772" t="s">
        <v>1345</v>
      </c>
      <c r="B772" t="s">
        <v>38</v>
      </c>
      <c r="C772">
        <v>1</v>
      </c>
      <c r="D772">
        <v>1</v>
      </c>
      <c r="E772" s="6">
        <v>44687</v>
      </c>
      <c r="F772">
        <v>1179</v>
      </c>
      <c r="G772">
        <v>0</v>
      </c>
      <c r="H772">
        <v>313113297</v>
      </c>
      <c r="I772">
        <v>7</v>
      </c>
      <c r="J772">
        <v>21</v>
      </c>
      <c r="K772">
        <v>11</v>
      </c>
      <c r="L772">
        <v>0</v>
      </c>
      <c r="M772">
        <v>0</v>
      </c>
      <c r="N772">
        <v>142</v>
      </c>
      <c r="P772" t="s">
        <v>27</v>
      </c>
      <c r="Q772" s="3">
        <v>87</v>
      </c>
      <c r="R772" t="s">
        <v>2178</v>
      </c>
      <c r="S772">
        <v>93</v>
      </c>
      <c r="T772">
        <v>59</v>
      </c>
      <c r="U772" t="s">
        <v>2179</v>
      </c>
      <c r="V772">
        <v>28</v>
      </c>
      <c r="W772" t="s">
        <v>617</v>
      </c>
      <c r="X772">
        <v>0</v>
      </c>
      <c r="Y772">
        <v>17</v>
      </c>
      <c r="Z772">
        <v>5</v>
      </c>
    </row>
    <row r="773" spans="1:26" x14ac:dyDescent="0.3">
      <c r="A773" t="s">
        <v>1346</v>
      </c>
      <c r="B773" t="s">
        <v>1190</v>
      </c>
      <c r="C773">
        <v>1</v>
      </c>
      <c r="D773">
        <v>1</v>
      </c>
      <c r="E773" s="6">
        <v>44694</v>
      </c>
      <c r="F773">
        <v>3486</v>
      </c>
      <c r="G773">
        <v>0</v>
      </c>
      <c r="H773">
        <v>173702135</v>
      </c>
      <c r="I773">
        <v>20</v>
      </c>
      <c r="J773">
        <v>10</v>
      </c>
      <c r="K773">
        <v>33</v>
      </c>
      <c r="L773">
        <v>0</v>
      </c>
      <c r="M773">
        <v>0</v>
      </c>
      <c r="N773">
        <v>96</v>
      </c>
      <c r="O773" t="s">
        <v>131</v>
      </c>
      <c r="P773" t="s">
        <v>39</v>
      </c>
      <c r="Q773" s="3">
        <v>85</v>
      </c>
      <c r="R773" t="s">
        <v>2178</v>
      </c>
      <c r="S773">
        <v>41</v>
      </c>
      <c r="T773">
        <v>43</v>
      </c>
      <c r="U773" t="s">
        <v>2179</v>
      </c>
      <c r="V773">
        <v>39</v>
      </c>
      <c r="W773" t="s">
        <v>2179</v>
      </c>
      <c r="X773">
        <v>0</v>
      </c>
      <c r="Y773">
        <v>12</v>
      </c>
      <c r="Z773">
        <v>21</v>
      </c>
    </row>
    <row r="774" spans="1:26" x14ac:dyDescent="0.3">
      <c r="A774" t="s">
        <v>2090</v>
      </c>
      <c r="B774" t="s">
        <v>1348</v>
      </c>
      <c r="C774">
        <v>2</v>
      </c>
      <c r="D774">
        <v>2</v>
      </c>
      <c r="E774" s="6">
        <v>44693</v>
      </c>
      <c r="F774">
        <v>2942</v>
      </c>
      <c r="G774">
        <v>0</v>
      </c>
      <c r="H774">
        <v>271666301</v>
      </c>
      <c r="I774">
        <v>42</v>
      </c>
      <c r="J774">
        <v>28</v>
      </c>
      <c r="K774">
        <v>43</v>
      </c>
      <c r="L774">
        <v>0</v>
      </c>
      <c r="M774">
        <v>0</v>
      </c>
      <c r="N774">
        <v>125</v>
      </c>
      <c r="P774" t="s">
        <v>27</v>
      </c>
      <c r="Q774" s="3">
        <v>50</v>
      </c>
      <c r="R774" t="s">
        <v>2179</v>
      </c>
      <c r="S774">
        <v>39</v>
      </c>
      <c r="T774">
        <v>78</v>
      </c>
      <c r="U774" t="s">
        <v>2178</v>
      </c>
      <c r="V774">
        <v>4</v>
      </c>
      <c r="W774" t="s">
        <v>617</v>
      </c>
      <c r="X774">
        <v>0</v>
      </c>
      <c r="Y774">
        <v>11</v>
      </c>
      <c r="Z774">
        <v>33</v>
      </c>
    </row>
    <row r="775" spans="1:26" x14ac:dyDescent="0.3">
      <c r="A775" t="s">
        <v>2091</v>
      </c>
      <c r="B775" t="s">
        <v>38</v>
      </c>
      <c r="C775">
        <v>1</v>
      </c>
      <c r="D775">
        <v>1</v>
      </c>
      <c r="E775" s="6">
        <v>44687</v>
      </c>
      <c r="F775">
        <v>1443</v>
      </c>
      <c r="G775">
        <v>0</v>
      </c>
      <c r="H775">
        <v>305650299</v>
      </c>
      <c r="I775">
        <v>9</v>
      </c>
      <c r="J775">
        <v>11</v>
      </c>
      <c r="K775">
        <v>22</v>
      </c>
      <c r="L775">
        <v>1</v>
      </c>
      <c r="M775">
        <v>0</v>
      </c>
      <c r="N775">
        <v>85</v>
      </c>
      <c r="O775" t="s">
        <v>131</v>
      </c>
      <c r="P775" t="s">
        <v>27</v>
      </c>
      <c r="Q775" s="3">
        <v>71</v>
      </c>
      <c r="R775" t="s">
        <v>2178</v>
      </c>
      <c r="S775">
        <v>43</v>
      </c>
      <c r="T775">
        <v>65</v>
      </c>
      <c r="U775" t="s">
        <v>2179</v>
      </c>
      <c r="V775">
        <v>23</v>
      </c>
      <c r="W775" t="s">
        <v>617</v>
      </c>
      <c r="X775">
        <v>0</v>
      </c>
      <c r="Y775">
        <v>9</v>
      </c>
      <c r="Z775">
        <v>5</v>
      </c>
    </row>
    <row r="776" spans="1:26" x14ac:dyDescent="0.3">
      <c r="A776" t="s">
        <v>1350</v>
      </c>
      <c r="B776" t="s">
        <v>1351</v>
      </c>
      <c r="C776">
        <v>2</v>
      </c>
      <c r="D776">
        <v>2</v>
      </c>
      <c r="E776" s="6">
        <v>44694</v>
      </c>
      <c r="F776">
        <v>3028</v>
      </c>
      <c r="G776">
        <v>0</v>
      </c>
      <c r="H776">
        <v>123216717</v>
      </c>
      <c r="I776">
        <v>22</v>
      </c>
      <c r="J776">
        <v>0</v>
      </c>
      <c r="K776">
        <v>23</v>
      </c>
      <c r="L776">
        <v>0</v>
      </c>
      <c r="M776">
        <v>0</v>
      </c>
      <c r="N776">
        <v>140</v>
      </c>
      <c r="O776" t="s">
        <v>30</v>
      </c>
      <c r="P776" t="s">
        <v>39</v>
      </c>
      <c r="Q776" s="3">
        <v>92</v>
      </c>
      <c r="R776" t="s">
        <v>2178</v>
      </c>
      <c r="S776">
        <v>78</v>
      </c>
      <c r="T776">
        <v>57</v>
      </c>
      <c r="U776" t="s">
        <v>2179</v>
      </c>
      <c r="V776">
        <v>46</v>
      </c>
      <c r="W776" t="s">
        <v>2179</v>
      </c>
      <c r="X776">
        <v>0</v>
      </c>
      <c r="Y776">
        <v>14</v>
      </c>
      <c r="Z776">
        <v>9</v>
      </c>
    </row>
    <row r="777" spans="1:26" x14ac:dyDescent="0.3">
      <c r="A777" t="s">
        <v>1352</v>
      </c>
      <c r="B777" t="s">
        <v>1353</v>
      </c>
      <c r="C777">
        <v>2</v>
      </c>
      <c r="D777">
        <v>2</v>
      </c>
      <c r="E777" s="6">
        <v>44687</v>
      </c>
      <c r="F777">
        <v>1796</v>
      </c>
      <c r="G777">
        <v>8</v>
      </c>
      <c r="H777">
        <v>479655659</v>
      </c>
      <c r="I777">
        <v>8</v>
      </c>
      <c r="J777">
        <v>25</v>
      </c>
      <c r="K777">
        <v>18</v>
      </c>
      <c r="L777">
        <v>1</v>
      </c>
      <c r="M777">
        <v>0</v>
      </c>
      <c r="N777">
        <v>196</v>
      </c>
      <c r="O777" t="s">
        <v>26</v>
      </c>
      <c r="P777" t="s">
        <v>39</v>
      </c>
      <c r="Q777" s="3">
        <v>66</v>
      </c>
      <c r="R777" t="s">
        <v>2179</v>
      </c>
      <c r="S777">
        <v>58</v>
      </c>
      <c r="T777">
        <v>79</v>
      </c>
      <c r="U777" t="s">
        <v>2178</v>
      </c>
      <c r="V777">
        <v>23</v>
      </c>
      <c r="W777" t="s">
        <v>617</v>
      </c>
      <c r="X777">
        <v>0</v>
      </c>
      <c r="Y777">
        <v>22</v>
      </c>
      <c r="Z777">
        <v>20</v>
      </c>
    </row>
    <row r="778" spans="1:26" x14ac:dyDescent="0.3">
      <c r="A778" t="s">
        <v>1354</v>
      </c>
      <c r="B778" t="s">
        <v>1190</v>
      </c>
      <c r="C778">
        <v>1</v>
      </c>
      <c r="D778">
        <v>1</v>
      </c>
      <c r="E778" s="6">
        <v>44694</v>
      </c>
      <c r="F778">
        <v>2729</v>
      </c>
      <c r="G778">
        <v>0</v>
      </c>
      <c r="H778">
        <v>126191104</v>
      </c>
      <c r="I778">
        <v>3</v>
      </c>
      <c r="J778">
        <v>7</v>
      </c>
      <c r="K778">
        <v>13</v>
      </c>
      <c r="L778">
        <v>0</v>
      </c>
      <c r="M778">
        <v>1</v>
      </c>
      <c r="N778">
        <v>134</v>
      </c>
      <c r="O778" t="s">
        <v>73</v>
      </c>
      <c r="P778" t="s">
        <v>27</v>
      </c>
      <c r="Q778" s="3">
        <v>78</v>
      </c>
      <c r="R778" t="s">
        <v>2178</v>
      </c>
      <c r="S778">
        <v>51</v>
      </c>
      <c r="T778">
        <v>43</v>
      </c>
      <c r="U778" t="s">
        <v>2179</v>
      </c>
      <c r="V778">
        <v>69</v>
      </c>
      <c r="W778" t="s">
        <v>2179</v>
      </c>
      <c r="X778">
        <v>0</v>
      </c>
      <c r="Y778">
        <v>14</v>
      </c>
      <c r="Z778">
        <v>9</v>
      </c>
    </row>
    <row r="779" spans="1:26" x14ac:dyDescent="0.3">
      <c r="A779" t="s">
        <v>1355</v>
      </c>
      <c r="B779" t="s">
        <v>1356</v>
      </c>
      <c r="C779">
        <v>2</v>
      </c>
      <c r="D779">
        <v>2</v>
      </c>
      <c r="E779" s="6">
        <v>44687</v>
      </c>
      <c r="F779">
        <v>1195</v>
      </c>
      <c r="G779">
        <v>0</v>
      </c>
      <c r="H779">
        <v>344055883</v>
      </c>
      <c r="I779">
        <v>8</v>
      </c>
      <c r="J779">
        <v>30</v>
      </c>
      <c r="K779">
        <v>13</v>
      </c>
      <c r="L779">
        <v>1</v>
      </c>
      <c r="M779">
        <v>1</v>
      </c>
      <c r="N779">
        <v>103</v>
      </c>
      <c r="O779" t="s">
        <v>30</v>
      </c>
      <c r="P779" t="s">
        <v>39</v>
      </c>
      <c r="Q779" s="3">
        <v>80</v>
      </c>
      <c r="R779" t="s">
        <v>2178</v>
      </c>
      <c r="S779">
        <v>45</v>
      </c>
      <c r="T779">
        <v>62</v>
      </c>
      <c r="U779" t="s">
        <v>2179</v>
      </c>
      <c r="V779">
        <v>76</v>
      </c>
      <c r="W779" t="s">
        <v>2178</v>
      </c>
      <c r="X779">
        <v>0</v>
      </c>
      <c r="Y779">
        <v>10</v>
      </c>
      <c r="Z779">
        <v>38</v>
      </c>
    </row>
    <row r="780" spans="1:26" x14ac:dyDescent="0.3">
      <c r="A780" t="s">
        <v>1357</v>
      </c>
      <c r="B780" t="s">
        <v>38</v>
      </c>
      <c r="C780">
        <v>1</v>
      </c>
      <c r="D780">
        <v>1</v>
      </c>
      <c r="E780" s="6">
        <v>44687</v>
      </c>
      <c r="F780">
        <v>892</v>
      </c>
      <c r="G780">
        <v>3</v>
      </c>
      <c r="H780">
        <v>338422004</v>
      </c>
      <c r="I780">
        <v>10</v>
      </c>
      <c r="J780">
        <v>24</v>
      </c>
      <c r="K780">
        <v>11</v>
      </c>
      <c r="L780">
        <v>0</v>
      </c>
      <c r="M780">
        <v>0</v>
      </c>
      <c r="N780">
        <v>130</v>
      </c>
      <c r="O780" t="s">
        <v>30</v>
      </c>
      <c r="P780" t="s">
        <v>27</v>
      </c>
      <c r="Q780" s="3">
        <v>82</v>
      </c>
      <c r="R780" t="s">
        <v>2178</v>
      </c>
      <c r="S780">
        <v>50</v>
      </c>
      <c r="T780">
        <v>67</v>
      </c>
      <c r="U780" t="s">
        <v>2179</v>
      </c>
      <c r="V780">
        <v>12</v>
      </c>
      <c r="W780" t="s">
        <v>617</v>
      </c>
      <c r="X780">
        <v>0</v>
      </c>
      <c r="Y780">
        <v>13</v>
      </c>
      <c r="Z780">
        <v>5</v>
      </c>
    </row>
    <row r="781" spans="1:26" x14ac:dyDescent="0.3">
      <c r="A781" t="s">
        <v>1358</v>
      </c>
      <c r="B781" t="s">
        <v>1359</v>
      </c>
      <c r="C781">
        <v>2</v>
      </c>
      <c r="D781">
        <v>2</v>
      </c>
      <c r="E781" s="6">
        <v>44694</v>
      </c>
      <c r="F781">
        <v>1635</v>
      </c>
      <c r="G781">
        <v>0</v>
      </c>
      <c r="H781">
        <v>68895644</v>
      </c>
      <c r="I781">
        <v>4</v>
      </c>
      <c r="J781">
        <v>1</v>
      </c>
      <c r="K781">
        <v>6</v>
      </c>
      <c r="L781">
        <v>0</v>
      </c>
      <c r="M781">
        <v>0</v>
      </c>
      <c r="N781">
        <v>108</v>
      </c>
      <c r="O781" t="s">
        <v>26</v>
      </c>
      <c r="P781" t="s">
        <v>27</v>
      </c>
      <c r="Q781" s="3">
        <v>65</v>
      </c>
      <c r="R781" t="s">
        <v>2179</v>
      </c>
      <c r="S781">
        <v>52</v>
      </c>
      <c r="T781">
        <v>69</v>
      </c>
      <c r="U781" t="s">
        <v>2179</v>
      </c>
      <c r="V781">
        <v>31</v>
      </c>
      <c r="W781" t="s">
        <v>617</v>
      </c>
      <c r="X781">
        <v>0</v>
      </c>
      <c r="Y781">
        <v>8</v>
      </c>
      <c r="Z781">
        <v>36</v>
      </c>
    </row>
    <row r="782" spans="1:26" x14ac:dyDescent="0.3">
      <c r="A782" t="s">
        <v>1360</v>
      </c>
      <c r="B782" t="s">
        <v>1361</v>
      </c>
      <c r="C782">
        <v>3</v>
      </c>
      <c r="D782">
        <v>3</v>
      </c>
      <c r="E782" s="6">
        <v>44694</v>
      </c>
      <c r="F782">
        <v>2291</v>
      </c>
      <c r="G782">
        <v>0</v>
      </c>
      <c r="H782">
        <v>86176890</v>
      </c>
      <c r="I782">
        <v>9</v>
      </c>
      <c r="J782">
        <v>0</v>
      </c>
      <c r="K782">
        <v>8</v>
      </c>
      <c r="L782">
        <v>0</v>
      </c>
      <c r="M782">
        <v>0</v>
      </c>
      <c r="N782">
        <v>123</v>
      </c>
      <c r="O782" t="s">
        <v>64</v>
      </c>
      <c r="P782" t="s">
        <v>27</v>
      </c>
      <c r="Q782" s="3">
        <v>61</v>
      </c>
      <c r="R782" t="s">
        <v>2179</v>
      </c>
      <c r="S782">
        <v>66</v>
      </c>
      <c r="T782">
        <v>71</v>
      </c>
      <c r="U782" t="s">
        <v>2178</v>
      </c>
      <c r="V782">
        <v>53</v>
      </c>
      <c r="W782" t="s">
        <v>2179</v>
      </c>
      <c r="X782">
        <v>0</v>
      </c>
      <c r="Y782">
        <v>32</v>
      </c>
      <c r="Z782">
        <v>46</v>
      </c>
    </row>
    <row r="783" spans="1:26" x14ac:dyDescent="0.3">
      <c r="A783" t="s">
        <v>1362</v>
      </c>
      <c r="B783" t="s">
        <v>38</v>
      </c>
      <c r="C783">
        <v>1</v>
      </c>
      <c r="D783">
        <v>1</v>
      </c>
      <c r="E783" s="6">
        <v>44687</v>
      </c>
      <c r="F783">
        <v>1029</v>
      </c>
      <c r="G783">
        <v>28</v>
      </c>
      <c r="H783">
        <v>403231558</v>
      </c>
      <c r="I783">
        <v>5</v>
      </c>
      <c r="J783">
        <v>28</v>
      </c>
      <c r="K783">
        <v>9</v>
      </c>
      <c r="L783">
        <v>0</v>
      </c>
      <c r="M783">
        <v>0</v>
      </c>
      <c r="N783">
        <v>152</v>
      </c>
      <c r="O783" t="s">
        <v>26</v>
      </c>
      <c r="P783" t="s">
        <v>27</v>
      </c>
      <c r="Q783" s="3">
        <v>84</v>
      </c>
      <c r="R783" t="s">
        <v>2178</v>
      </c>
      <c r="S783">
        <v>74</v>
      </c>
      <c r="T783">
        <v>69</v>
      </c>
      <c r="U783" t="s">
        <v>2179</v>
      </c>
      <c r="V783">
        <v>21</v>
      </c>
      <c r="W783" t="s">
        <v>617</v>
      </c>
      <c r="X783">
        <v>0</v>
      </c>
      <c r="Y783">
        <v>18</v>
      </c>
      <c r="Z783">
        <v>6</v>
      </c>
    </row>
    <row r="784" spans="1:26" x14ac:dyDescent="0.3">
      <c r="A784" t="s">
        <v>1363</v>
      </c>
      <c r="B784" t="s">
        <v>2092</v>
      </c>
      <c r="C784">
        <v>2</v>
      </c>
      <c r="D784">
        <v>2</v>
      </c>
      <c r="E784" s="6">
        <v>44687</v>
      </c>
      <c r="F784">
        <v>1681</v>
      </c>
      <c r="G784">
        <v>7</v>
      </c>
      <c r="H784">
        <v>319546754</v>
      </c>
      <c r="I784">
        <v>10</v>
      </c>
      <c r="J784">
        <v>30</v>
      </c>
      <c r="K784">
        <v>13</v>
      </c>
      <c r="L784">
        <v>0</v>
      </c>
      <c r="M784">
        <v>33</v>
      </c>
      <c r="N784">
        <v>108</v>
      </c>
      <c r="O784" t="s">
        <v>50</v>
      </c>
      <c r="P784" t="s">
        <v>27</v>
      </c>
      <c r="Q784" s="3">
        <v>78</v>
      </c>
      <c r="R784" t="s">
        <v>2178</v>
      </c>
      <c r="S784">
        <v>55</v>
      </c>
      <c r="T784">
        <v>60</v>
      </c>
      <c r="U784" t="s">
        <v>2179</v>
      </c>
      <c r="V784">
        <v>59</v>
      </c>
      <c r="W784" t="s">
        <v>2179</v>
      </c>
      <c r="X784">
        <v>0</v>
      </c>
      <c r="Y784">
        <v>7</v>
      </c>
      <c r="Z784">
        <v>4</v>
      </c>
    </row>
    <row r="785" spans="1:26" x14ac:dyDescent="0.3">
      <c r="A785" t="s">
        <v>1365</v>
      </c>
      <c r="B785" t="s">
        <v>1190</v>
      </c>
      <c r="C785">
        <v>1</v>
      </c>
      <c r="D785">
        <v>1</v>
      </c>
      <c r="E785" s="6">
        <v>44694</v>
      </c>
      <c r="F785">
        <v>1480</v>
      </c>
      <c r="G785">
        <v>0</v>
      </c>
      <c r="H785">
        <v>61739839</v>
      </c>
      <c r="I785">
        <v>1</v>
      </c>
      <c r="J785">
        <v>0</v>
      </c>
      <c r="K785">
        <v>5</v>
      </c>
      <c r="L785">
        <v>0</v>
      </c>
      <c r="M785">
        <v>0</v>
      </c>
      <c r="N785">
        <v>72</v>
      </c>
      <c r="O785" t="s">
        <v>131</v>
      </c>
      <c r="P785" t="s">
        <v>39</v>
      </c>
      <c r="Q785" s="3">
        <v>56</v>
      </c>
      <c r="R785" t="s">
        <v>2179</v>
      </c>
      <c r="S785">
        <v>56</v>
      </c>
      <c r="T785">
        <v>47</v>
      </c>
      <c r="U785" t="s">
        <v>2179</v>
      </c>
      <c r="V785">
        <v>76</v>
      </c>
      <c r="W785" t="s">
        <v>2178</v>
      </c>
      <c r="X785">
        <v>0</v>
      </c>
      <c r="Y785">
        <v>8</v>
      </c>
      <c r="Z785">
        <v>36</v>
      </c>
    </row>
    <row r="786" spans="1:26" x14ac:dyDescent="0.3">
      <c r="A786" t="s">
        <v>1366</v>
      </c>
      <c r="B786" t="s">
        <v>38</v>
      </c>
      <c r="C786">
        <v>1</v>
      </c>
      <c r="D786">
        <v>1</v>
      </c>
      <c r="E786" s="6">
        <v>44687</v>
      </c>
      <c r="F786">
        <v>829</v>
      </c>
      <c r="G786">
        <v>0</v>
      </c>
      <c r="H786">
        <v>283359161</v>
      </c>
      <c r="I786">
        <v>4</v>
      </c>
      <c r="J786">
        <v>15</v>
      </c>
      <c r="K786">
        <v>10</v>
      </c>
      <c r="L786">
        <v>0</v>
      </c>
      <c r="M786">
        <v>0</v>
      </c>
      <c r="N786">
        <v>121</v>
      </c>
      <c r="O786" t="s">
        <v>53</v>
      </c>
      <c r="P786" t="s">
        <v>39</v>
      </c>
      <c r="Q786" s="3">
        <v>86</v>
      </c>
      <c r="R786" t="s">
        <v>2178</v>
      </c>
      <c r="S786">
        <v>67</v>
      </c>
      <c r="T786">
        <v>65</v>
      </c>
      <c r="U786" t="s">
        <v>2179</v>
      </c>
      <c r="V786">
        <v>42</v>
      </c>
      <c r="W786" t="s">
        <v>2179</v>
      </c>
      <c r="X786">
        <v>0</v>
      </c>
      <c r="Y786">
        <v>35</v>
      </c>
      <c r="Z786">
        <v>7</v>
      </c>
    </row>
    <row r="787" spans="1:26" x14ac:dyDescent="0.3">
      <c r="A787" t="s">
        <v>1367</v>
      </c>
      <c r="B787" t="s">
        <v>1368</v>
      </c>
      <c r="C787">
        <v>3</v>
      </c>
      <c r="D787">
        <v>3</v>
      </c>
      <c r="E787" s="6">
        <v>44694</v>
      </c>
      <c r="F787">
        <v>2308</v>
      </c>
      <c r="G787">
        <v>0</v>
      </c>
      <c r="H787">
        <v>76831876</v>
      </c>
      <c r="I787">
        <v>7</v>
      </c>
      <c r="J787">
        <v>0</v>
      </c>
      <c r="K787">
        <v>7</v>
      </c>
      <c r="L787">
        <v>0</v>
      </c>
      <c r="M787">
        <v>0</v>
      </c>
      <c r="N787">
        <v>138</v>
      </c>
      <c r="O787" t="s">
        <v>215</v>
      </c>
      <c r="P787" t="s">
        <v>39</v>
      </c>
      <c r="Q787" s="3">
        <v>57</v>
      </c>
      <c r="R787" t="s">
        <v>2179</v>
      </c>
      <c r="S787">
        <v>71</v>
      </c>
      <c r="T787">
        <v>82</v>
      </c>
      <c r="U787" t="s">
        <v>2178</v>
      </c>
      <c r="V787">
        <v>19</v>
      </c>
      <c r="W787" t="s">
        <v>617</v>
      </c>
      <c r="X787">
        <v>0</v>
      </c>
      <c r="Y787">
        <v>15</v>
      </c>
      <c r="Z787">
        <v>29</v>
      </c>
    </row>
    <row r="788" spans="1:26" x14ac:dyDescent="0.3">
      <c r="A788" t="s">
        <v>1369</v>
      </c>
      <c r="B788" t="s">
        <v>38</v>
      </c>
      <c r="C788">
        <v>1</v>
      </c>
      <c r="D788">
        <v>1</v>
      </c>
      <c r="E788" s="6">
        <v>44687</v>
      </c>
      <c r="F788">
        <v>1004</v>
      </c>
      <c r="G788">
        <v>1</v>
      </c>
      <c r="H788">
        <v>283332261</v>
      </c>
      <c r="I788">
        <v>8</v>
      </c>
      <c r="J788">
        <v>12</v>
      </c>
      <c r="K788">
        <v>9</v>
      </c>
      <c r="L788">
        <v>0</v>
      </c>
      <c r="M788">
        <v>0</v>
      </c>
      <c r="N788">
        <v>188</v>
      </c>
      <c r="O788" t="s">
        <v>33</v>
      </c>
      <c r="P788" t="s">
        <v>39</v>
      </c>
      <c r="Q788" s="3">
        <v>50</v>
      </c>
      <c r="R788" t="s">
        <v>2179</v>
      </c>
      <c r="S788">
        <v>41</v>
      </c>
      <c r="T788">
        <v>50</v>
      </c>
      <c r="U788" t="s">
        <v>2179</v>
      </c>
      <c r="V788">
        <v>69</v>
      </c>
      <c r="W788" t="s">
        <v>2179</v>
      </c>
      <c r="X788">
        <v>0</v>
      </c>
      <c r="Y788">
        <v>12</v>
      </c>
      <c r="Z788">
        <v>6</v>
      </c>
    </row>
    <row r="789" spans="1:26" x14ac:dyDescent="0.3">
      <c r="A789" t="s">
        <v>2093</v>
      </c>
      <c r="B789" t="s">
        <v>2094</v>
      </c>
      <c r="C789">
        <v>2</v>
      </c>
      <c r="D789">
        <v>2</v>
      </c>
      <c r="E789" s="6">
        <v>44606</v>
      </c>
      <c r="F789">
        <v>1367</v>
      </c>
      <c r="G789">
        <v>0</v>
      </c>
      <c r="H789">
        <v>307752576</v>
      </c>
      <c r="I789">
        <v>48</v>
      </c>
      <c r="J789">
        <v>4</v>
      </c>
      <c r="K789">
        <v>34</v>
      </c>
      <c r="L789">
        <v>1</v>
      </c>
      <c r="M789">
        <v>0</v>
      </c>
      <c r="N789">
        <v>110</v>
      </c>
      <c r="O789" t="s">
        <v>30</v>
      </c>
      <c r="P789" t="s">
        <v>27</v>
      </c>
      <c r="Q789" s="3">
        <v>80</v>
      </c>
      <c r="R789" t="s">
        <v>2178</v>
      </c>
      <c r="S789">
        <v>26</v>
      </c>
      <c r="T789">
        <v>85</v>
      </c>
      <c r="U789" t="s">
        <v>2178</v>
      </c>
      <c r="V789">
        <v>23</v>
      </c>
      <c r="W789" t="s">
        <v>617</v>
      </c>
      <c r="X789">
        <v>0</v>
      </c>
      <c r="Y789">
        <v>11</v>
      </c>
      <c r="Z789">
        <v>21</v>
      </c>
    </row>
    <row r="790" spans="1:26" x14ac:dyDescent="0.3">
      <c r="A790" t="s">
        <v>2095</v>
      </c>
      <c r="B790" t="s">
        <v>38</v>
      </c>
      <c r="C790">
        <v>1</v>
      </c>
      <c r="D790">
        <v>1</v>
      </c>
      <c r="E790" s="6">
        <v>44687</v>
      </c>
      <c r="F790">
        <v>1112</v>
      </c>
      <c r="G790">
        <v>3</v>
      </c>
      <c r="H790">
        <v>279737940</v>
      </c>
      <c r="I790">
        <v>7</v>
      </c>
      <c r="J790">
        <v>25</v>
      </c>
      <c r="K790">
        <v>12</v>
      </c>
      <c r="L790">
        <v>0</v>
      </c>
      <c r="M790">
        <v>0</v>
      </c>
      <c r="N790">
        <v>105</v>
      </c>
      <c r="O790" t="s">
        <v>64</v>
      </c>
      <c r="P790" t="s">
        <v>27</v>
      </c>
      <c r="Q790" s="3">
        <v>81</v>
      </c>
      <c r="R790" t="s">
        <v>2178</v>
      </c>
      <c r="S790">
        <v>77</v>
      </c>
      <c r="T790">
        <v>79</v>
      </c>
      <c r="U790" t="s">
        <v>2178</v>
      </c>
      <c r="V790">
        <v>19</v>
      </c>
      <c r="W790" t="s">
        <v>617</v>
      </c>
      <c r="X790">
        <v>0</v>
      </c>
      <c r="Y790">
        <v>47</v>
      </c>
      <c r="Z790">
        <v>8</v>
      </c>
    </row>
    <row r="791" spans="1:26" x14ac:dyDescent="0.3">
      <c r="A791" t="s">
        <v>1373</v>
      </c>
      <c r="B791" t="s">
        <v>38</v>
      </c>
      <c r="C791">
        <v>1</v>
      </c>
      <c r="D791">
        <v>1</v>
      </c>
      <c r="E791" s="6">
        <v>44687</v>
      </c>
      <c r="F791">
        <v>1209</v>
      </c>
      <c r="G791">
        <v>0</v>
      </c>
      <c r="H791">
        <v>212351890</v>
      </c>
      <c r="I791">
        <v>9</v>
      </c>
      <c r="J791">
        <v>7</v>
      </c>
      <c r="K791">
        <v>14</v>
      </c>
      <c r="L791">
        <v>0</v>
      </c>
      <c r="M791">
        <v>1</v>
      </c>
      <c r="N791">
        <v>118</v>
      </c>
      <c r="O791" t="s">
        <v>64</v>
      </c>
      <c r="P791" t="s">
        <v>27</v>
      </c>
      <c r="Q791" s="3">
        <v>63</v>
      </c>
      <c r="R791" t="s">
        <v>2179</v>
      </c>
      <c r="S791">
        <v>60</v>
      </c>
      <c r="T791">
        <v>70</v>
      </c>
      <c r="U791" t="s">
        <v>2179</v>
      </c>
      <c r="V791">
        <v>5</v>
      </c>
      <c r="W791" t="s">
        <v>617</v>
      </c>
      <c r="X791">
        <v>0</v>
      </c>
      <c r="Y791">
        <v>9</v>
      </c>
      <c r="Z791">
        <v>31</v>
      </c>
    </row>
    <row r="792" spans="1:26" x14ac:dyDescent="0.3">
      <c r="A792" t="s">
        <v>1374</v>
      </c>
      <c r="B792" t="s">
        <v>1375</v>
      </c>
      <c r="C792">
        <v>2</v>
      </c>
      <c r="D792">
        <v>2</v>
      </c>
      <c r="E792" s="6">
        <v>43616</v>
      </c>
      <c r="F792">
        <v>9539</v>
      </c>
      <c r="G792">
        <v>15</v>
      </c>
      <c r="H792">
        <v>1304313953</v>
      </c>
      <c r="I792">
        <v>162</v>
      </c>
      <c r="J792">
        <v>116</v>
      </c>
      <c r="K792">
        <v>355</v>
      </c>
      <c r="L792">
        <v>7</v>
      </c>
      <c r="M792">
        <v>0</v>
      </c>
      <c r="N792">
        <v>176</v>
      </c>
      <c r="O792" t="s">
        <v>50</v>
      </c>
      <c r="P792" t="s">
        <v>27</v>
      </c>
      <c r="Q792" s="3">
        <v>61</v>
      </c>
      <c r="R792" t="s">
        <v>2179</v>
      </c>
      <c r="S792">
        <v>24</v>
      </c>
      <c r="T792">
        <v>62</v>
      </c>
      <c r="U792" t="s">
        <v>2179</v>
      </c>
      <c r="V792">
        <v>60</v>
      </c>
      <c r="W792" t="s">
        <v>2179</v>
      </c>
      <c r="X792">
        <v>0</v>
      </c>
      <c r="Y792">
        <v>24</v>
      </c>
      <c r="Z792">
        <v>31</v>
      </c>
    </row>
    <row r="793" spans="1:26" x14ac:dyDescent="0.3">
      <c r="A793" t="s">
        <v>92</v>
      </c>
      <c r="B793" t="s">
        <v>1251</v>
      </c>
      <c r="C793">
        <v>1</v>
      </c>
      <c r="D793">
        <v>1</v>
      </c>
      <c r="E793" s="6">
        <v>44687</v>
      </c>
      <c r="F793">
        <v>1992</v>
      </c>
      <c r="G793">
        <v>0</v>
      </c>
      <c r="H793">
        <v>150500965</v>
      </c>
      <c r="I793">
        <v>35</v>
      </c>
      <c r="J793">
        <v>0</v>
      </c>
      <c r="K793">
        <v>3</v>
      </c>
      <c r="L793">
        <v>0</v>
      </c>
      <c r="M793">
        <v>0</v>
      </c>
      <c r="N793">
        <v>158</v>
      </c>
      <c r="O793" t="s">
        <v>26</v>
      </c>
      <c r="P793" t="s">
        <v>27</v>
      </c>
      <c r="Q793" s="3">
        <v>83</v>
      </c>
      <c r="R793" t="s">
        <v>2178</v>
      </c>
      <c r="S793">
        <v>41</v>
      </c>
      <c r="T793">
        <v>65</v>
      </c>
      <c r="U793" t="s">
        <v>2179</v>
      </c>
      <c r="V793">
        <v>0</v>
      </c>
      <c r="W793" t="s">
        <v>617</v>
      </c>
      <c r="X793">
        <v>10</v>
      </c>
      <c r="Y793">
        <v>11</v>
      </c>
      <c r="Z793">
        <v>8</v>
      </c>
    </row>
    <row r="794" spans="1:26" x14ac:dyDescent="0.3">
      <c r="A794" t="s">
        <v>1376</v>
      </c>
      <c r="B794" t="s">
        <v>38</v>
      </c>
      <c r="C794">
        <v>1</v>
      </c>
      <c r="D794">
        <v>1</v>
      </c>
      <c r="E794" s="6">
        <v>44687</v>
      </c>
      <c r="F794">
        <v>897</v>
      </c>
      <c r="G794">
        <v>0</v>
      </c>
      <c r="H794">
        <v>246127838</v>
      </c>
      <c r="I794">
        <v>6</v>
      </c>
      <c r="J794">
        <v>20</v>
      </c>
      <c r="K794">
        <v>8</v>
      </c>
      <c r="L794">
        <v>0</v>
      </c>
      <c r="M794">
        <v>0</v>
      </c>
      <c r="N794">
        <v>115</v>
      </c>
      <c r="O794" t="s">
        <v>30</v>
      </c>
      <c r="P794" t="s">
        <v>39</v>
      </c>
      <c r="Q794" s="3">
        <v>85</v>
      </c>
      <c r="R794" t="s">
        <v>2178</v>
      </c>
      <c r="S794">
        <v>72</v>
      </c>
      <c r="T794">
        <v>58</v>
      </c>
      <c r="U794" t="s">
        <v>2179</v>
      </c>
      <c r="V794">
        <v>9</v>
      </c>
      <c r="W794" t="s">
        <v>617</v>
      </c>
      <c r="X794">
        <v>0</v>
      </c>
      <c r="Y794">
        <v>49</v>
      </c>
      <c r="Z794">
        <v>12</v>
      </c>
    </row>
    <row r="795" spans="1:26" x14ac:dyDescent="0.3">
      <c r="A795" t="s">
        <v>1377</v>
      </c>
      <c r="B795" t="s">
        <v>1378</v>
      </c>
      <c r="C795">
        <v>1</v>
      </c>
      <c r="D795">
        <v>1</v>
      </c>
      <c r="E795" s="6">
        <v>42384</v>
      </c>
      <c r="F795">
        <v>2948</v>
      </c>
      <c r="G795">
        <v>0</v>
      </c>
      <c r="H795">
        <v>582863434</v>
      </c>
      <c r="I795">
        <v>10</v>
      </c>
      <c r="J795">
        <v>2</v>
      </c>
      <c r="K795">
        <v>150</v>
      </c>
      <c r="L795">
        <v>0</v>
      </c>
      <c r="M795">
        <v>0</v>
      </c>
      <c r="N795">
        <v>110</v>
      </c>
      <c r="O795" t="s">
        <v>26</v>
      </c>
      <c r="P795" t="s">
        <v>39</v>
      </c>
      <c r="Q795" s="3">
        <v>51</v>
      </c>
      <c r="R795" t="s">
        <v>2179</v>
      </c>
      <c r="S795">
        <v>48</v>
      </c>
      <c r="T795">
        <v>82</v>
      </c>
      <c r="U795" t="s">
        <v>2178</v>
      </c>
      <c r="V795">
        <v>0</v>
      </c>
      <c r="W795" t="s">
        <v>617</v>
      </c>
      <c r="X795">
        <v>0</v>
      </c>
      <c r="Y795">
        <v>5</v>
      </c>
      <c r="Z795">
        <v>3</v>
      </c>
    </row>
    <row r="796" spans="1:26" x14ac:dyDescent="0.3">
      <c r="A796" t="s">
        <v>1379</v>
      </c>
      <c r="B796" t="s">
        <v>1380</v>
      </c>
      <c r="C796">
        <v>2</v>
      </c>
      <c r="D796">
        <v>2</v>
      </c>
      <c r="E796" s="6">
        <v>44694</v>
      </c>
      <c r="F796">
        <v>1860</v>
      </c>
      <c r="G796">
        <v>0</v>
      </c>
      <c r="H796">
        <v>58687425</v>
      </c>
      <c r="I796">
        <v>1</v>
      </c>
      <c r="J796">
        <v>0</v>
      </c>
      <c r="K796">
        <v>3</v>
      </c>
      <c r="L796">
        <v>0</v>
      </c>
      <c r="M796">
        <v>0</v>
      </c>
      <c r="N796">
        <v>174</v>
      </c>
      <c r="O796" t="s">
        <v>36</v>
      </c>
      <c r="P796" t="s">
        <v>27</v>
      </c>
      <c r="Q796" s="3">
        <v>73</v>
      </c>
      <c r="R796" t="s">
        <v>2178</v>
      </c>
      <c r="S796">
        <v>26</v>
      </c>
      <c r="T796">
        <v>54</v>
      </c>
      <c r="U796" t="s">
        <v>2179</v>
      </c>
      <c r="V796">
        <v>30</v>
      </c>
      <c r="W796" t="s">
        <v>617</v>
      </c>
      <c r="X796">
        <v>0</v>
      </c>
      <c r="Y796">
        <v>34</v>
      </c>
      <c r="Z796">
        <v>32</v>
      </c>
    </row>
    <row r="797" spans="1:26" x14ac:dyDescent="0.3">
      <c r="A797" t="s">
        <v>2096</v>
      </c>
      <c r="B797" t="s">
        <v>2097</v>
      </c>
      <c r="C797">
        <v>2</v>
      </c>
      <c r="D797">
        <v>2</v>
      </c>
      <c r="E797" s="6">
        <v>44680</v>
      </c>
      <c r="F797">
        <v>802</v>
      </c>
      <c r="G797">
        <v>0</v>
      </c>
      <c r="H797">
        <v>212109195</v>
      </c>
      <c r="I797">
        <v>16</v>
      </c>
      <c r="J797">
        <v>81</v>
      </c>
      <c r="K797">
        <v>23</v>
      </c>
      <c r="L797">
        <v>0</v>
      </c>
      <c r="M797">
        <v>0</v>
      </c>
      <c r="N797">
        <v>130</v>
      </c>
      <c r="O797" t="s">
        <v>100</v>
      </c>
      <c r="P797" t="s">
        <v>27</v>
      </c>
      <c r="Q797" s="3">
        <v>91</v>
      </c>
      <c r="R797" t="s">
        <v>2178</v>
      </c>
      <c r="S797">
        <v>91</v>
      </c>
      <c r="T797">
        <v>96</v>
      </c>
      <c r="U797" t="s">
        <v>2178</v>
      </c>
      <c r="V797">
        <v>3</v>
      </c>
      <c r="W797" t="s">
        <v>617</v>
      </c>
      <c r="X797">
        <v>0</v>
      </c>
      <c r="Y797">
        <v>3</v>
      </c>
      <c r="Z797">
        <v>9</v>
      </c>
    </row>
    <row r="798" spans="1:26" x14ac:dyDescent="0.3">
      <c r="A798" t="s">
        <v>1383</v>
      </c>
      <c r="B798" t="s">
        <v>1384</v>
      </c>
      <c r="C798">
        <v>1</v>
      </c>
      <c r="D798">
        <v>1</v>
      </c>
      <c r="E798" s="6">
        <v>44680</v>
      </c>
      <c r="F798">
        <v>2224</v>
      </c>
      <c r="G798">
        <v>8</v>
      </c>
      <c r="H798">
        <v>382199619</v>
      </c>
      <c r="I798">
        <v>48</v>
      </c>
      <c r="J798">
        <v>40</v>
      </c>
      <c r="K798">
        <v>87</v>
      </c>
      <c r="L798">
        <v>1</v>
      </c>
      <c r="M798">
        <v>210</v>
      </c>
      <c r="N798">
        <v>78</v>
      </c>
      <c r="O798" t="s">
        <v>131</v>
      </c>
      <c r="P798" t="s">
        <v>27</v>
      </c>
      <c r="Q798" s="3">
        <v>36</v>
      </c>
      <c r="R798" t="s">
        <v>2179</v>
      </c>
      <c r="S798">
        <v>30</v>
      </c>
      <c r="T798">
        <v>54</v>
      </c>
      <c r="U798" t="s">
        <v>2179</v>
      </c>
      <c r="V798">
        <v>34</v>
      </c>
      <c r="W798" t="s">
        <v>617</v>
      </c>
      <c r="X798">
        <v>0</v>
      </c>
      <c r="Y798">
        <v>14</v>
      </c>
      <c r="Z798">
        <v>5</v>
      </c>
    </row>
    <row r="799" spans="1:26" x14ac:dyDescent="0.3">
      <c r="A799" t="s">
        <v>1385</v>
      </c>
      <c r="B799" t="s">
        <v>1190</v>
      </c>
      <c r="C799">
        <v>1</v>
      </c>
      <c r="D799">
        <v>1</v>
      </c>
      <c r="E799" s="6">
        <v>44694</v>
      </c>
      <c r="F799">
        <v>1103</v>
      </c>
      <c r="G799">
        <v>0</v>
      </c>
      <c r="H799">
        <v>41210087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104</v>
      </c>
      <c r="O799" t="s">
        <v>73</v>
      </c>
      <c r="P799" t="s">
        <v>27</v>
      </c>
      <c r="Q799" s="3">
        <v>44</v>
      </c>
      <c r="R799" t="s">
        <v>2179</v>
      </c>
      <c r="S799">
        <v>74</v>
      </c>
      <c r="T799">
        <v>42</v>
      </c>
      <c r="U799" t="s">
        <v>2179</v>
      </c>
      <c r="V799">
        <v>88</v>
      </c>
      <c r="W799" t="s">
        <v>2178</v>
      </c>
      <c r="X799">
        <v>0</v>
      </c>
      <c r="Y799">
        <v>9</v>
      </c>
      <c r="Z799">
        <v>9</v>
      </c>
    </row>
    <row r="800" spans="1:26" x14ac:dyDescent="0.3">
      <c r="A800" t="s">
        <v>2098</v>
      </c>
      <c r="B800" t="s">
        <v>1940</v>
      </c>
      <c r="C800">
        <v>1</v>
      </c>
      <c r="D800">
        <v>1</v>
      </c>
      <c r="E800" s="6">
        <v>44694</v>
      </c>
      <c r="F800">
        <v>2265</v>
      </c>
      <c r="G800">
        <v>0</v>
      </c>
      <c r="H800">
        <v>231657891</v>
      </c>
      <c r="I800">
        <v>93</v>
      </c>
      <c r="J800">
        <v>12</v>
      </c>
      <c r="K800">
        <v>173</v>
      </c>
      <c r="L800">
        <v>11</v>
      </c>
      <c r="M800">
        <v>3</v>
      </c>
      <c r="N800">
        <v>121</v>
      </c>
      <c r="O800" t="s">
        <v>73</v>
      </c>
      <c r="P800" t="s">
        <v>27</v>
      </c>
      <c r="Q800" s="3">
        <v>64</v>
      </c>
      <c r="R800" t="s">
        <v>2179</v>
      </c>
      <c r="S800">
        <v>80</v>
      </c>
      <c r="T800">
        <v>88</v>
      </c>
      <c r="U800" t="s">
        <v>2178</v>
      </c>
      <c r="V800">
        <v>0</v>
      </c>
      <c r="W800" t="s">
        <v>617</v>
      </c>
      <c r="X800">
        <v>0</v>
      </c>
      <c r="Y800">
        <v>12</v>
      </c>
      <c r="Z800">
        <v>6</v>
      </c>
    </row>
    <row r="801" spans="1:26" x14ac:dyDescent="0.3">
      <c r="A801" t="s">
        <v>1387</v>
      </c>
      <c r="B801" t="s">
        <v>2099</v>
      </c>
      <c r="C801">
        <v>1</v>
      </c>
      <c r="D801">
        <v>1</v>
      </c>
      <c r="E801" s="6">
        <v>44630</v>
      </c>
      <c r="F801">
        <v>555</v>
      </c>
      <c r="G801">
        <v>0</v>
      </c>
      <c r="H801">
        <v>53729194</v>
      </c>
      <c r="I801">
        <v>10</v>
      </c>
      <c r="J801">
        <v>4</v>
      </c>
      <c r="K801">
        <v>4</v>
      </c>
      <c r="L801">
        <v>0</v>
      </c>
      <c r="M801">
        <v>0</v>
      </c>
      <c r="N801">
        <v>105</v>
      </c>
      <c r="O801" t="s">
        <v>50</v>
      </c>
      <c r="P801" t="s">
        <v>27</v>
      </c>
      <c r="Q801" s="3">
        <v>83</v>
      </c>
      <c r="R801" t="s">
        <v>2178</v>
      </c>
      <c r="S801">
        <v>32</v>
      </c>
      <c r="T801">
        <v>82</v>
      </c>
      <c r="U801" t="s">
        <v>2178</v>
      </c>
      <c r="V801">
        <v>14</v>
      </c>
      <c r="W801" t="s">
        <v>617</v>
      </c>
      <c r="X801">
        <v>0</v>
      </c>
      <c r="Y801">
        <v>12</v>
      </c>
      <c r="Z801">
        <v>4</v>
      </c>
    </row>
    <row r="802" spans="1:26" x14ac:dyDescent="0.3">
      <c r="A802" t="s">
        <v>1389</v>
      </c>
      <c r="B802" t="s">
        <v>684</v>
      </c>
      <c r="C802">
        <v>1</v>
      </c>
      <c r="D802">
        <v>1</v>
      </c>
      <c r="E802" s="6">
        <v>44673</v>
      </c>
      <c r="F802">
        <v>2050</v>
      </c>
      <c r="G802">
        <v>0</v>
      </c>
      <c r="H802">
        <v>244741137</v>
      </c>
      <c r="I802">
        <v>52</v>
      </c>
      <c r="J802">
        <v>9</v>
      </c>
      <c r="K802">
        <v>46</v>
      </c>
      <c r="L802">
        <v>0</v>
      </c>
      <c r="M802">
        <v>1</v>
      </c>
      <c r="N802">
        <v>81</v>
      </c>
      <c r="O802" t="s">
        <v>73</v>
      </c>
      <c r="P802" t="s">
        <v>27</v>
      </c>
      <c r="Q802" s="3">
        <v>38</v>
      </c>
      <c r="R802" t="s">
        <v>2179</v>
      </c>
      <c r="S802">
        <v>20</v>
      </c>
      <c r="T802">
        <v>66</v>
      </c>
      <c r="U802" t="s">
        <v>2179</v>
      </c>
      <c r="V802">
        <v>9</v>
      </c>
      <c r="W802" t="s">
        <v>617</v>
      </c>
      <c r="X802">
        <v>0</v>
      </c>
      <c r="Y802">
        <v>9</v>
      </c>
      <c r="Z802">
        <v>8</v>
      </c>
    </row>
    <row r="803" spans="1:26" x14ac:dyDescent="0.3">
      <c r="A803" t="s">
        <v>1390</v>
      </c>
      <c r="B803" t="s">
        <v>1190</v>
      </c>
      <c r="C803">
        <v>1</v>
      </c>
      <c r="D803">
        <v>1</v>
      </c>
      <c r="E803" s="6">
        <v>44694</v>
      </c>
      <c r="F803">
        <v>1493</v>
      </c>
      <c r="G803">
        <v>0</v>
      </c>
      <c r="H803">
        <v>42485571</v>
      </c>
      <c r="I803">
        <v>2</v>
      </c>
      <c r="J803">
        <v>0</v>
      </c>
      <c r="K803">
        <v>10</v>
      </c>
      <c r="L803">
        <v>0</v>
      </c>
      <c r="M803">
        <v>0</v>
      </c>
      <c r="N803">
        <v>170</v>
      </c>
      <c r="O803" t="s">
        <v>30</v>
      </c>
      <c r="P803" t="s">
        <v>39</v>
      </c>
      <c r="Q803" s="3">
        <v>37</v>
      </c>
      <c r="R803" t="s">
        <v>2179</v>
      </c>
      <c r="S803">
        <v>14</v>
      </c>
      <c r="T803">
        <v>24</v>
      </c>
      <c r="U803" t="s">
        <v>617</v>
      </c>
      <c r="V803">
        <v>80</v>
      </c>
      <c r="W803" t="s">
        <v>2178</v>
      </c>
      <c r="X803">
        <v>0</v>
      </c>
      <c r="Y803">
        <v>11</v>
      </c>
      <c r="Z803">
        <v>4</v>
      </c>
    </row>
    <row r="804" spans="1:26" x14ac:dyDescent="0.3">
      <c r="A804" t="s">
        <v>1391</v>
      </c>
      <c r="B804" t="s">
        <v>1190</v>
      </c>
      <c r="C804">
        <v>1</v>
      </c>
      <c r="D804">
        <v>1</v>
      </c>
      <c r="E804" s="6">
        <v>44694</v>
      </c>
      <c r="F804">
        <v>1545</v>
      </c>
      <c r="G804">
        <v>0</v>
      </c>
      <c r="H804">
        <v>37778188</v>
      </c>
      <c r="I804">
        <v>1</v>
      </c>
      <c r="J804">
        <v>0</v>
      </c>
      <c r="K804">
        <v>4</v>
      </c>
      <c r="L804">
        <v>0</v>
      </c>
      <c r="M804">
        <v>0</v>
      </c>
      <c r="N804">
        <v>78</v>
      </c>
      <c r="O804" t="s">
        <v>73</v>
      </c>
      <c r="P804" t="s">
        <v>27</v>
      </c>
      <c r="Q804" s="3">
        <v>43</v>
      </c>
      <c r="R804" t="s">
        <v>2179</v>
      </c>
      <c r="S804">
        <v>60</v>
      </c>
      <c r="T804">
        <v>38</v>
      </c>
      <c r="U804" t="s">
        <v>2179</v>
      </c>
      <c r="V804">
        <v>76</v>
      </c>
      <c r="W804" t="s">
        <v>2178</v>
      </c>
      <c r="X804">
        <v>1</v>
      </c>
      <c r="Y804">
        <v>48</v>
      </c>
      <c r="Z804">
        <v>38</v>
      </c>
    </row>
    <row r="805" spans="1:26" x14ac:dyDescent="0.3">
      <c r="A805" t="s">
        <v>2100</v>
      </c>
      <c r="B805" t="s">
        <v>1206</v>
      </c>
      <c r="C805">
        <v>1</v>
      </c>
      <c r="D805">
        <v>1</v>
      </c>
      <c r="E805" s="6">
        <v>44680</v>
      </c>
      <c r="F805">
        <v>2350</v>
      </c>
      <c r="G805">
        <v>0</v>
      </c>
      <c r="H805">
        <v>254218729</v>
      </c>
      <c r="I805">
        <v>28</v>
      </c>
      <c r="J805">
        <v>42</v>
      </c>
      <c r="K805">
        <v>23</v>
      </c>
      <c r="L805">
        <v>0</v>
      </c>
      <c r="M805">
        <v>0</v>
      </c>
      <c r="N805">
        <v>125</v>
      </c>
      <c r="O805" t="s">
        <v>64</v>
      </c>
      <c r="P805" t="s">
        <v>27</v>
      </c>
      <c r="Q805" s="3">
        <v>88</v>
      </c>
      <c r="R805" t="s">
        <v>2178</v>
      </c>
      <c r="S805">
        <v>28</v>
      </c>
      <c r="T805">
        <v>66</v>
      </c>
      <c r="U805" t="s">
        <v>2179</v>
      </c>
      <c r="V805">
        <v>6</v>
      </c>
      <c r="W805" t="s">
        <v>617</v>
      </c>
      <c r="X805">
        <v>0</v>
      </c>
      <c r="Y805">
        <v>13</v>
      </c>
      <c r="Z805">
        <v>31</v>
      </c>
    </row>
    <row r="806" spans="1:26" x14ac:dyDescent="0.3">
      <c r="A806" t="s">
        <v>1393</v>
      </c>
      <c r="B806" t="s">
        <v>1190</v>
      </c>
      <c r="C806">
        <v>1</v>
      </c>
      <c r="D806">
        <v>1</v>
      </c>
      <c r="E806" s="6">
        <v>44694</v>
      </c>
      <c r="F806">
        <v>1929</v>
      </c>
      <c r="G806">
        <v>0</v>
      </c>
      <c r="H806">
        <v>53603447</v>
      </c>
      <c r="I806">
        <v>2</v>
      </c>
      <c r="J806">
        <v>0</v>
      </c>
      <c r="K806">
        <v>4</v>
      </c>
      <c r="L806">
        <v>0</v>
      </c>
      <c r="M806">
        <v>0</v>
      </c>
      <c r="N806">
        <v>92</v>
      </c>
      <c r="O806" t="s">
        <v>100</v>
      </c>
      <c r="P806" t="s">
        <v>39</v>
      </c>
      <c r="Q806" s="3">
        <v>66</v>
      </c>
      <c r="R806" t="s">
        <v>2179</v>
      </c>
      <c r="S806">
        <v>29</v>
      </c>
      <c r="T806">
        <v>65</v>
      </c>
      <c r="U806" t="s">
        <v>2179</v>
      </c>
      <c r="V806">
        <v>23</v>
      </c>
      <c r="W806" t="s">
        <v>617</v>
      </c>
      <c r="X806">
        <v>0</v>
      </c>
      <c r="Y806">
        <v>8</v>
      </c>
      <c r="Z806">
        <v>7</v>
      </c>
    </row>
    <row r="807" spans="1:26" x14ac:dyDescent="0.3">
      <c r="A807" t="s">
        <v>1394</v>
      </c>
      <c r="B807" t="s">
        <v>1395</v>
      </c>
      <c r="C807">
        <v>1</v>
      </c>
      <c r="D807">
        <v>1</v>
      </c>
      <c r="E807" s="6">
        <v>44673</v>
      </c>
      <c r="F807">
        <v>710</v>
      </c>
      <c r="G807">
        <v>4</v>
      </c>
      <c r="H807">
        <v>160035717</v>
      </c>
      <c r="I807">
        <v>16</v>
      </c>
      <c r="J807">
        <v>11</v>
      </c>
      <c r="K807">
        <v>18</v>
      </c>
      <c r="L807">
        <v>0</v>
      </c>
      <c r="M807">
        <v>0</v>
      </c>
      <c r="N807">
        <v>140</v>
      </c>
      <c r="O807" t="s">
        <v>26</v>
      </c>
      <c r="P807" t="s">
        <v>39</v>
      </c>
      <c r="Q807" s="3">
        <v>84</v>
      </c>
      <c r="R807" t="s">
        <v>2178</v>
      </c>
      <c r="S807">
        <v>61</v>
      </c>
      <c r="T807">
        <v>42</v>
      </c>
      <c r="U807" t="s">
        <v>2179</v>
      </c>
      <c r="V807">
        <v>31</v>
      </c>
      <c r="W807" t="s">
        <v>617</v>
      </c>
      <c r="X807">
        <v>0</v>
      </c>
      <c r="Y807">
        <v>9</v>
      </c>
      <c r="Z807">
        <v>9</v>
      </c>
    </row>
    <row r="808" spans="1:26" x14ac:dyDescent="0.3">
      <c r="A808" t="s">
        <v>1396</v>
      </c>
      <c r="B808" t="s">
        <v>1397</v>
      </c>
      <c r="C808">
        <v>2</v>
      </c>
      <c r="D808">
        <v>2</v>
      </c>
      <c r="E808" s="6">
        <v>44676</v>
      </c>
      <c r="F808">
        <v>928</v>
      </c>
      <c r="G808">
        <v>0</v>
      </c>
      <c r="H808">
        <v>164163229</v>
      </c>
      <c r="I808">
        <v>19</v>
      </c>
      <c r="J808">
        <v>0</v>
      </c>
      <c r="K808">
        <v>7</v>
      </c>
      <c r="L808">
        <v>0</v>
      </c>
      <c r="M808">
        <v>0</v>
      </c>
      <c r="N808">
        <v>96</v>
      </c>
      <c r="P808" t="s">
        <v>27</v>
      </c>
      <c r="Q808" s="3">
        <v>61</v>
      </c>
      <c r="R808" t="s">
        <v>2179</v>
      </c>
      <c r="S808">
        <v>32</v>
      </c>
      <c r="T808">
        <v>90</v>
      </c>
      <c r="U808" t="s">
        <v>2178</v>
      </c>
      <c r="V808">
        <v>25</v>
      </c>
      <c r="W808" t="s">
        <v>617</v>
      </c>
      <c r="X808">
        <v>0</v>
      </c>
      <c r="Y808">
        <v>10</v>
      </c>
      <c r="Z808">
        <v>9</v>
      </c>
    </row>
    <row r="809" spans="1:26" x14ac:dyDescent="0.3">
      <c r="A809" t="s">
        <v>1398</v>
      </c>
      <c r="B809" t="s">
        <v>1190</v>
      </c>
      <c r="C809">
        <v>1</v>
      </c>
      <c r="D809">
        <v>1</v>
      </c>
      <c r="E809" s="6">
        <v>44694</v>
      </c>
      <c r="F809">
        <v>1194</v>
      </c>
      <c r="G809">
        <v>0</v>
      </c>
      <c r="H809">
        <v>37091576</v>
      </c>
      <c r="I809">
        <v>0</v>
      </c>
      <c r="J809">
        <v>0</v>
      </c>
      <c r="K809">
        <v>3</v>
      </c>
      <c r="L809">
        <v>0</v>
      </c>
      <c r="M809">
        <v>0</v>
      </c>
      <c r="N809">
        <v>118</v>
      </c>
      <c r="O809" t="s">
        <v>33</v>
      </c>
      <c r="P809" t="s">
        <v>39</v>
      </c>
      <c r="Q809" s="3">
        <v>66</v>
      </c>
      <c r="R809" t="s">
        <v>2179</v>
      </c>
      <c r="S809">
        <v>83</v>
      </c>
      <c r="T809">
        <v>43</v>
      </c>
      <c r="U809" t="s">
        <v>2179</v>
      </c>
      <c r="V809">
        <v>84</v>
      </c>
      <c r="W809" t="s">
        <v>2178</v>
      </c>
      <c r="X809">
        <v>0</v>
      </c>
      <c r="Y809">
        <v>19</v>
      </c>
      <c r="Z809">
        <v>19</v>
      </c>
    </row>
    <row r="810" spans="1:26" x14ac:dyDescent="0.3">
      <c r="A810" t="s">
        <v>1399</v>
      </c>
      <c r="B810" t="s">
        <v>1400</v>
      </c>
      <c r="C810">
        <v>2</v>
      </c>
      <c r="D810">
        <v>2</v>
      </c>
      <c r="E810" s="6">
        <v>44598</v>
      </c>
      <c r="F810">
        <v>349</v>
      </c>
      <c r="G810">
        <v>6</v>
      </c>
      <c r="H810">
        <v>284249832</v>
      </c>
      <c r="I810">
        <v>10</v>
      </c>
      <c r="J810">
        <v>22</v>
      </c>
      <c r="K810">
        <v>3</v>
      </c>
      <c r="L810">
        <v>0</v>
      </c>
      <c r="M810">
        <v>0</v>
      </c>
      <c r="N810">
        <v>92</v>
      </c>
      <c r="O810" t="s">
        <v>26</v>
      </c>
      <c r="P810" t="s">
        <v>39</v>
      </c>
      <c r="Q810" s="3">
        <v>71</v>
      </c>
      <c r="R810" t="s">
        <v>2178</v>
      </c>
      <c r="S810">
        <v>67</v>
      </c>
      <c r="T810">
        <v>60</v>
      </c>
      <c r="U810" t="s">
        <v>2179</v>
      </c>
      <c r="V810">
        <v>7</v>
      </c>
      <c r="W810" t="s">
        <v>617</v>
      </c>
      <c r="X810">
        <v>0</v>
      </c>
      <c r="Y810">
        <v>6</v>
      </c>
      <c r="Z810">
        <v>4</v>
      </c>
    </row>
    <row r="811" spans="1:26" x14ac:dyDescent="0.3">
      <c r="A811" t="s">
        <v>2101</v>
      </c>
      <c r="B811" t="s">
        <v>1402</v>
      </c>
      <c r="C811">
        <v>2</v>
      </c>
      <c r="D811">
        <v>2</v>
      </c>
      <c r="E811" s="6">
        <v>44694</v>
      </c>
      <c r="F811">
        <v>1890</v>
      </c>
      <c r="G811">
        <v>0</v>
      </c>
      <c r="H811">
        <v>33381454</v>
      </c>
      <c r="I811">
        <v>3</v>
      </c>
      <c r="J811">
        <v>0</v>
      </c>
      <c r="K811">
        <v>2</v>
      </c>
      <c r="L811">
        <v>0</v>
      </c>
      <c r="M811">
        <v>0</v>
      </c>
      <c r="N811">
        <v>140</v>
      </c>
      <c r="O811" t="s">
        <v>64</v>
      </c>
      <c r="P811" t="s">
        <v>39</v>
      </c>
      <c r="Q811" s="3">
        <v>49</v>
      </c>
      <c r="R811" t="s">
        <v>2179</v>
      </c>
      <c r="S811">
        <v>50</v>
      </c>
      <c r="T811">
        <v>37</v>
      </c>
      <c r="U811" t="s">
        <v>2179</v>
      </c>
      <c r="V811">
        <v>87</v>
      </c>
      <c r="W811" t="s">
        <v>2178</v>
      </c>
      <c r="X811">
        <v>0</v>
      </c>
      <c r="Y811">
        <v>11</v>
      </c>
      <c r="Z811">
        <v>35</v>
      </c>
    </row>
    <row r="812" spans="1:26" x14ac:dyDescent="0.3">
      <c r="A812" t="s">
        <v>2102</v>
      </c>
      <c r="B812" t="s">
        <v>1404</v>
      </c>
      <c r="C812">
        <v>2</v>
      </c>
      <c r="D812">
        <v>2</v>
      </c>
      <c r="E812" s="6">
        <v>44652</v>
      </c>
      <c r="F812">
        <v>1308</v>
      </c>
      <c r="G812">
        <v>2</v>
      </c>
      <c r="H812">
        <v>184622518</v>
      </c>
      <c r="I812">
        <v>23</v>
      </c>
      <c r="J812">
        <v>16</v>
      </c>
      <c r="K812">
        <v>9</v>
      </c>
      <c r="L812">
        <v>0</v>
      </c>
      <c r="M812">
        <v>5</v>
      </c>
      <c r="N812">
        <v>174</v>
      </c>
      <c r="O812" t="s">
        <v>30</v>
      </c>
      <c r="P812" t="s">
        <v>27</v>
      </c>
      <c r="Q812" s="3">
        <v>68</v>
      </c>
      <c r="R812" t="s">
        <v>2179</v>
      </c>
      <c r="S812">
        <v>45</v>
      </c>
      <c r="T812">
        <v>71</v>
      </c>
      <c r="U812" t="s">
        <v>2178</v>
      </c>
      <c r="V812">
        <v>18</v>
      </c>
      <c r="W812" t="s">
        <v>617</v>
      </c>
      <c r="X812">
        <v>0</v>
      </c>
      <c r="Y812">
        <v>11</v>
      </c>
      <c r="Z812">
        <v>25</v>
      </c>
    </row>
    <row r="813" spans="1:26" x14ac:dyDescent="0.3">
      <c r="A813" t="s">
        <v>1405</v>
      </c>
      <c r="B813" t="s">
        <v>2103</v>
      </c>
      <c r="C813">
        <v>2</v>
      </c>
      <c r="D813">
        <v>2</v>
      </c>
      <c r="E813" s="6">
        <v>44587</v>
      </c>
      <c r="F813">
        <v>4531</v>
      </c>
      <c r="G813">
        <v>0</v>
      </c>
      <c r="H813">
        <v>300983101</v>
      </c>
      <c r="I813">
        <v>135</v>
      </c>
      <c r="J813">
        <v>74</v>
      </c>
      <c r="K813">
        <v>119</v>
      </c>
      <c r="L813">
        <v>1</v>
      </c>
      <c r="M813">
        <v>18</v>
      </c>
      <c r="N813">
        <v>127</v>
      </c>
      <c r="O813" t="s">
        <v>131</v>
      </c>
      <c r="P813" t="s">
        <v>27</v>
      </c>
      <c r="Q813" s="3">
        <v>77</v>
      </c>
      <c r="R813" t="s">
        <v>2178</v>
      </c>
      <c r="S813">
        <v>53</v>
      </c>
      <c r="T813">
        <v>78</v>
      </c>
      <c r="U813" t="s">
        <v>2178</v>
      </c>
      <c r="V813">
        <v>19</v>
      </c>
      <c r="W813" t="s">
        <v>617</v>
      </c>
      <c r="X813">
        <v>0</v>
      </c>
      <c r="Y813">
        <v>29</v>
      </c>
      <c r="Z813">
        <v>4</v>
      </c>
    </row>
    <row r="814" spans="1:26" x14ac:dyDescent="0.3">
      <c r="A814" t="s">
        <v>2104</v>
      </c>
      <c r="B814" t="s">
        <v>1408</v>
      </c>
      <c r="C814">
        <v>2</v>
      </c>
      <c r="D814">
        <v>2</v>
      </c>
      <c r="E814" s="6">
        <v>44687</v>
      </c>
      <c r="F814">
        <v>1657</v>
      </c>
      <c r="G814">
        <v>0</v>
      </c>
      <c r="H814">
        <v>121077868</v>
      </c>
      <c r="I814">
        <v>15</v>
      </c>
      <c r="J814">
        <v>3</v>
      </c>
      <c r="K814">
        <v>3</v>
      </c>
      <c r="L814">
        <v>0</v>
      </c>
      <c r="M814">
        <v>0</v>
      </c>
      <c r="N814">
        <v>96</v>
      </c>
      <c r="O814" t="s">
        <v>26</v>
      </c>
      <c r="P814" t="s">
        <v>27</v>
      </c>
      <c r="Q814" s="3">
        <v>71</v>
      </c>
      <c r="R814" t="s">
        <v>2178</v>
      </c>
      <c r="S814">
        <v>37</v>
      </c>
      <c r="T814">
        <v>52</v>
      </c>
      <c r="U814" t="s">
        <v>2179</v>
      </c>
      <c r="V814">
        <v>62</v>
      </c>
      <c r="W814" t="s">
        <v>2179</v>
      </c>
      <c r="X814">
        <v>0</v>
      </c>
      <c r="Y814">
        <v>11</v>
      </c>
      <c r="Z814">
        <v>36</v>
      </c>
    </row>
    <row r="815" spans="1:26" x14ac:dyDescent="0.3">
      <c r="A815" t="s">
        <v>2105</v>
      </c>
      <c r="B815" t="s">
        <v>1410</v>
      </c>
      <c r="C815">
        <v>2</v>
      </c>
      <c r="D815">
        <v>2</v>
      </c>
      <c r="E815" s="6">
        <v>44680</v>
      </c>
      <c r="F815">
        <v>1351</v>
      </c>
      <c r="G815">
        <v>0</v>
      </c>
      <c r="H815">
        <v>106919680</v>
      </c>
      <c r="I815">
        <v>26</v>
      </c>
      <c r="J815">
        <v>1</v>
      </c>
      <c r="K815">
        <v>17</v>
      </c>
      <c r="L815">
        <v>0</v>
      </c>
      <c r="M815">
        <v>0</v>
      </c>
      <c r="N815">
        <v>150</v>
      </c>
      <c r="O815" t="s">
        <v>64</v>
      </c>
      <c r="P815" t="s">
        <v>39</v>
      </c>
      <c r="Q815" s="3">
        <v>82</v>
      </c>
      <c r="R815" t="s">
        <v>2178</v>
      </c>
      <c r="S815">
        <v>82</v>
      </c>
      <c r="T815">
        <v>66</v>
      </c>
      <c r="U815" t="s">
        <v>2179</v>
      </c>
      <c r="V815">
        <v>13</v>
      </c>
      <c r="W815" t="s">
        <v>617</v>
      </c>
      <c r="X815">
        <v>0</v>
      </c>
      <c r="Y815">
        <v>11</v>
      </c>
      <c r="Z815">
        <v>6</v>
      </c>
    </row>
    <row r="816" spans="1:26" x14ac:dyDescent="0.3">
      <c r="A816" t="s">
        <v>2106</v>
      </c>
      <c r="B816" t="s">
        <v>1412</v>
      </c>
      <c r="C816">
        <v>1</v>
      </c>
      <c r="D816">
        <v>1</v>
      </c>
      <c r="E816" s="6">
        <v>44664</v>
      </c>
      <c r="F816">
        <v>608</v>
      </c>
      <c r="G816">
        <v>0</v>
      </c>
      <c r="H816">
        <v>136996305</v>
      </c>
      <c r="I816">
        <v>5</v>
      </c>
      <c r="J816">
        <v>29</v>
      </c>
      <c r="K816">
        <v>14</v>
      </c>
      <c r="L816">
        <v>0</v>
      </c>
      <c r="M816">
        <v>0</v>
      </c>
      <c r="N816">
        <v>100</v>
      </c>
      <c r="O816" t="s">
        <v>53</v>
      </c>
      <c r="P816" t="s">
        <v>27</v>
      </c>
      <c r="Q816" s="3">
        <v>87</v>
      </c>
      <c r="R816" t="s">
        <v>2178</v>
      </c>
      <c r="S816">
        <v>46</v>
      </c>
      <c r="T816">
        <v>60</v>
      </c>
      <c r="U816" t="s">
        <v>2179</v>
      </c>
      <c r="V816">
        <v>1</v>
      </c>
      <c r="W816" t="s">
        <v>617</v>
      </c>
      <c r="X816">
        <v>0</v>
      </c>
      <c r="Y816">
        <v>13</v>
      </c>
      <c r="Z816">
        <v>16</v>
      </c>
    </row>
    <row r="817" spans="1:26" x14ac:dyDescent="0.3">
      <c r="A817" t="s">
        <v>2107</v>
      </c>
      <c r="B817" t="s">
        <v>403</v>
      </c>
      <c r="C817">
        <v>1</v>
      </c>
      <c r="D817">
        <v>1</v>
      </c>
      <c r="E817" s="6">
        <v>44554</v>
      </c>
      <c r="F817">
        <v>1211</v>
      </c>
      <c r="G817">
        <v>0</v>
      </c>
      <c r="H817">
        <v>65719930</v>
      </c>
      <c r="I817">
        <v>31</v>
      </c>
      <c r="J817">
        <v>0</v>
      </c>
      <c r="K817">
        <v>19</v>
      </c>
      <c r="L817">
        <v>0</v>
      </c>
      <c r="M817">
        <v>2</v>
      </c>
      <c r="N817">
        <v>105</v>
      </c>
      <c r="O817" t="s">
        <v>30</v>
      </c>
      <c r="P817" t="s">
        <v>39</v>
      </c>
      <c r="Q817" s="3">
        <v>73</v>
      </c>
      <c r="R817" t="s">
        <v>2178</v>
      </c>
      <c r="S817">
        <v>59</v>
      </c>
      <c r="T817">
        <v>81</v>
      </c>
      <c r="U817" t="s">
        <v>2178</v>
      </c>
      <c r="V817">
        <v>13</v>
      </c>
      <c r="W817" t="s">
        <v>617</v>
      </c>
      <c r="X817">
        <v>0</v>
      </c>
      <c r="Y817">
        <v>9</v>
      </c>
      <c r="Z817">
        <v>6</v>
      </c>
    </row>
    <row r="818" spans="1:26" x14ac:dyDescent="0.3">
      <c r="A818" t="s">
        <v>2108</v>
      </c>
      <c r="B818" t="s">
        <v>1866</v>
      </c>
      <c r="C818">
        <v>1</v>
      </c>
      <c r="D818">
        <v>1</v>
      </c>
      <c r="E818" s="6">
        <v>44683</v>
      </c>
      <c r="F818">
        <v>629</v>
      </c>
      <c r="G818">
        <v>0</v>
      </c>
      <c r="H818">
        <v>229497852</v>
      </c>
      <c r="I818">
        <v>18</v>
      </c>
      <c r="J818">
        <v>75</v>
      </c>
      <c r="K818">
        <v>9</v>
      </c>
      <c r="L818">
        <v>0</v>
      </c>
      <c r="M818">
        <v>0</v>
      </c>
      <c r="N818">
        <v>104</v>
      </c>
      <c r="O818" t="s">
        <v>73</v>
      </c>
      <c r="P818" t="s">
        <v>27</v>
      </c>
      <c r="Q818" s="3">
        <v>86</v>
      </c>
      <c r="R818" t="s">
        <v>2178</v>
      </c>
      <c r="S818">
        <v>43</v>
      </c>
      <c r="T818">
        <v>62</v>
      </c>
      <c r="U818" t="s">
        <v>2179</v>
      </c>
      <c r="V818">
        <v>5</v>
      </c>
      <c r="W818" t="s">
        <v>617</v>
      </c>
      <c r="X818">
        <v>0</v>
      </c>
      <c r="Y818">
        <v>13</v>
      </c>
      <c r="Z818">
        <v>14</v>
      </c>
    </row>
    <row r="819" spans="1:26" x14ac:dyDescent="0.3">
      <c r="A819" t="s">
        <v>1415</v>
      </c>
      <c r="B819" t="s">
        <v>1416</v>
      </c>
      <c r="C819">
        <v>1</v>
      </c>
      <c r="D819">
        <v>1</v>
      </c>
      <c r="E819" s="6">
        <v>44643</v>
      </c>
      <c r="F819">
        <v>1301</v>
      </c>
      <c r="G819">
        <v>0</v>
      </c>
      <c r="H819">
        <v>185550869</v>
      </c>
      <c r="I819">
        <v>23</v>
      </c>
      <c r="J819">
        <v>1</v>
      </c>
      <c r="K819">
        <v>15</v>
      </c>
      <c r="L819">
        <v>0</v>
      </c>
      <c r="M819">
        <v>0</v>
      </c>
      <c r="N819">
        <v>154</v>
      </c>
      <c r="O819" t="s">
        <v>64</v>
      </c>
      <c r="P819" t="s">
        <v>27</v>
      </c>
      <c r="Q819" s="3">
        <v>54</v>
      </c>
      <c r="R819" t="s">
        <v>2179</v>
      </c>
      <c r="S819">
        <v>45</v>
      </c>
      <c r="T819">
        <v>79</v>
      </c>
      <c r="U819" t="s">
        <v>2178</v>
      </c>
      <c r="V819">
        <v>1</v>
      </c>
      <c r="W819" t="s">
        <v>617</v>
      </c>
      <c r="X819">
        <v>0</v>
      </c>
      <c r="Y819">
        <v>17</v>
      </c>
      <c r="Z819">
        <v>5</v>
      </c>
    </row>
    <row r="820" spans="1:26" x14ac:dyDescent="0.3">
      <c r="A820" t="s">
        <v>2109</v>
      </c>
      <c r="B820" t="s">
        <v>1418</v>
      </c>
      <c r="C820">
        <v>1</v>
      </c>
      <c r="D820">
        <v>1</v>
      </c>
      <c r="E820" s="6">
        <v>44614</v>
      </c>
      <c r="F820">
        <v>1329</v>
      </c>
      <c r="G820">
        <v>0</v>
      </c>
      <c r="H820">
        <v>54682594</v>
      </c>
      <c r="I820">
        <v>42</v>
      </c>
      <c r="J820">
        <v>51</v>
      </c>
      <c r="K820">
        <v>32</v>
      </c>
      <c r="L820">
        <v>0</v>
      </c>
      <c r="M820">
        <v>0</v>
      </c>
      <c r="N820">
        <v>80</v>
      </c>
      <c r="O820" t="s">
        <v>26</v>
      </c>
      <c r="P820" t="s">
        <v>27</v>
      </c>
      <c r="Q820" s="3">
        <v>47</v>
      </c>
      <c r="R820" t="s">
        <v>2179</v>
      </c>
      <c r="S820">
        <v>33</v>
      </c>
      <c r="T820">
        <v>83</v>
      </c>
      <c r="U820" t="s">
        <v>2178</v>
      </c>
      <c r="V820">
        <v>18</v>
      </c>
      <c r="W820" t="s">
        <v>617</v>
      </c>
      <c r="X820">
        <v>0</v>
      </c>
      <c r="Y820">
        <v>10</v>
      </c>
      <c r="Z820">
        <v>5</v>
      </c>
    </row>
    <row r="821" spans="1:26" x14ac:dyDescent="0.3">
      <c r="A821" t="s">
        <v>2110</v>
      </c>
      <c r="B821" t="s">
        <v>2111</v>
      </c>
      <c r="C821">
        <v>2</v>
      </c>
      <c r="D821">
        <v>2</v>
      </c>
      <c r="E821" s="6">
        <v>44675</v>
      </c>
      <c r="F821">
        <v>343</v>
      </c>
      <c r="G821">
        <v>2</v>
      </c>
      <c r="H821">
        <v>240580042</v>
      </c>
      <c r="I821">
        <v>4</v>
      </c>
      <c r="J821">
        <v>35</v>
      </c>
      <c r="K821">
        <v>11</v>
      </c>
      <c r="L821">
        <v>1</v>
      </c>
      <c r="M821">
        <v>1</v>
      </c>
      <c r="N821">
        <v>150</v>
      </c>
      <c r="O821" t="s">
        <v>215</v>
      </c>
      <c r="P821" t="s">
        <v>27</v>
      </c>
      <c r="Q821" s="3">
        <v>53</v>
      </c>
      <c r="R821" t="s">
        <v>2179</v>
      </c>
      <c r="S821">
        <v>14</v>
      </c>
      <c r="T821">
        <v>43</v>
      </c>
      <c r="U821" t="s">
        <v>2179</v>
      </c>
      <c r="V821">
        <v>64</v>
      </c>
      <c r="W821" t="s">
        <v>2179</v>
      </c>
      <c r="X821">
        <v>0</v>
      </c>
      <c r="Y821">
        <v>13</v>
      </c>
      <c r="Z821">
        <v>3</v>
      </c>
    </row>
    <row r="822" spans="1:26" x14ac:dyDescent="0.3">
      <c r="A822" t="s">
        <v>1421</v>
      </c>
      <c r="B822" t="s">
        <v>1422</v>
      </c>
      <c r="C822">
        <v>1</v>
      </c>
      <c r="D822">
        <v>1</v>
      </c>
      <c r="E822" s="6">
        <v>35885</v>
      </c>
      <c r="F822">
        <v>13101</v>
      </c>
      <c r="G822">
        <v>9</v>
      </c>
      <c r="H822">
        <v>1284942608</v>
      </c>
      <c r="I822">
        <v>137</v>
      </c>
      <c r="J822">
        <v>5</v>
      </c>
      <c r="K822">
        <v>582</v>
      </c>
      <c r="L822">
        <v>0</v>
      </c>
      <c r="M822">
        <v>0</v>
      </c>
      <c r="N822">
        <v>156</v>
      </c>
      <c r="O822" t="s">
        <v>26</v>
      </c>
      <c r="P822" t="s">
        <v>39</v>
      </c>
      <c r="Q822" s="3">
        <v>32</v>
      </c>
      <c r="R822" t="s">
        <v>617</v>
      </c>
      <c r="S822">
        <v>49</v>
      </c>
      <c r="T822">
        <v>72</v>
      </c>
      <c r="U822" t="s">
        <v>2178</v>
      </c>
      <c r="V822">
        <v>0</v>
      </c>
      <c r="W822" t="s">
        <v>617</v>
      </c>
      <c r="X822">
        <v>0</v>
      </c>
      <c r="Y822">
        <v>9</v>
      </c>
      <c r="Z822">
        <v>4</v>
      </c>
    </row>
    <row r="823" spans="1:26" x14ac:dyDescent="0.3">
      <c r="A823" t="s">
        <v>1423</v>
      </c>
      <c r="B823" t="s">
        <v>1190</v>
      </c>
      <c r="C823">
        <v>1</v>
      </c>
      <c r="D823">
        <v>1</v>
      </c>
      <c r="E823" s="6">
        <v>44689</v>
      </c>
      <c r="F823">
        <v>2939</v>
      </c>
      <c r="G823">
        <v>0</v>
      </c>
      <c r="H823">
        <v>71423324</v>
      </c>
      <c r="I823">
        <v>29</v>
      </c>
      <c r="J823">
        <v>0</v>
      </c>
      <c r="K823">
        <v>30</v>
      </c>
      <c r="L823">
        <v>0</v>
      </c>
      <c r="M823">
        <v>0</v>
      </c>
      <c r="N823">
        <v>98</v>
      </c>
      <c r="O823" t="s">
        <v>64</v>
      </c>
      <c r="P823" t="s">
        <v>39</v>
      </c>
      <c r="Q823" s="3">
        <v>76</v>
      </c>
      <c r="R823" t="s">
        <v>2178</v>
      </c>
      <c r="S823">
        <v>79</v>
      </c>
      <c r="T823">
        <v>81</v>
      </c>
      <c r="U823" t="s">
        <v>2178</v>
      </c>
      <c r="V823">
        <v>18</v>
      </c>
      <c r="W823" t="s">
        <v>617</v>
      </c>
      <c r="X823">
        <v>0</v>
      </c>
      <c r="Y823">
        <v>6</v>
      </c>
      <c r="Z823">
        <v>34</v>
      </c>
    </row>
    <row r="824" spans="1:26" x14ac:dyDescent="0.3">
      <c r="A824" t="s">
        <v>1424</v>
      </c>
      <c r="B824" t="s">
        <v>1425</v>
      </c>
      <c r="C824">
        <v>1</v>
      </c>
      <c r="D824">
        <v>1</v>
      </c>
      <c r="E824" s="6">
        <v>43776</v>
      </c>
      <c r="F824">
        <v>407</v>
      </c>
      <c r="G824">
        <v>1</v>
      </c>
      <c r="H824">
        <v>244891912</v>
      </c>
      <c r="I824">
        <v>5</v>
      </c>
      <c r="J824">
        <v>0</v>
      </c>
      <c r="K824">
        <v>5</v>
      </c>
      <c r="L824">
        <v>0</v>
      </c>
      <c r="M824">
        <v>0</v>
      </c>
      <c r="N824">
        <v>92</v>
      </c>
      <c r="O824" t="s">
        <v>73</v>
      </c>
      <c r="P824" t="s">
        <v>27</v>
      </c>
      <c r="Q824" s="3">
        <v>58</v>
      </c>
      <c r="R824" t="s">
        <v>2179</v>
      </c>
      <c r="S824">
        <v>27</v>
      </c>
      <c r="T824">
        <v>36</v>
      </c>
      <c r="U824" t="s">
        <v>2179</v>
      </c>
      <c r="V824">
        <v>86</v>
      </c>
      <c r="W824" t="s">
        <v>2178</v>
      </c>
      <c r="X824">
        <v>0</v>
      </c>
      <c r="Y824">
        <v>9</v>
      </c>
      <c r="Z824">
        <v>3</v>
      </c>
    </row>
    <row r="825" spans="1:26" x14ac:dyDescent="0.3">
      <c r="A825" t="s">
        <v>2112</v>
      </c>
      <c r="B825" t="s">
        <v>35</v>
      </c>
      <c r="C825">
        <v>1</v>
      </c>
      <c r="D825">
        <v>1</v>
      </c>
      <c r="E825" s="6">
        <v>44687</v>
      </c>
      <c r="F825">
        <v>1492</v>
      </c>
      <c r="G825">
        <v>0</v>
      </c>
      <c r="H825">
        <v>132171975</v>
      </c>
      <c r="I825">
        <v>26</v>
      </c>
      <c r="J825">
        <v>2</v>
      </c>
      <c r="K825">
        <v>15</v>
      </c>
      <c r="L825">
        <v>0</v>
      </c>
      <c r="M825">
        <v>2</v>
      </c>
      <c r="N825">
        <v>144</v>
      </c>
      <c r="O825" t="s">
        <v>100</v>
      </c>
      <c r="P825" t="s">
        <v>27</v>
      </c>
      <c r="Q825" s="3">
        <v>47</v>
      </c>
      <c r="R825" t="s">
        <v>2179</v>
      </c>
      <c r="S825">
        <v>7</v>
      </c>
      <c r="T825">
        <v>50</v>
      </c>
      <c r="U825" t="s">
        <v>2179</v>
      </c>
      <c r="V825">
        <v>32</v>
      </c>
      <c r="W825" t="s">
        <v>617</v>
      </c>
      <c r="X825">
        <v>0</v>
      </c>
      <c r="Y825">
        <v>7</v>
      </c>
      <c r="Z825">
        <v>4</v>
      </c>
    </row>
    <row r="826" spans="1:26" x14ac:dyDescent="0.3">
      <c r="A826" t="s">
        <v>1427</v>
      </c>
      <c r="B826" t="s">
        <v>1428</v>
      </c>
      <c r="C826">
        <v>1</v>
      </c>
      <c r="D826">
        <v>1</v>
      </c>
      <c r="E826" s="6">
        <v>43028</v>
      </c>
      <c r="F826">
        <v>2264</v>
      </c>
      <c r="G826">
        <v>0</v>
      </c>
      <c r="H826">
        <v>184706613</v>
      </c>
      <c r="I826">
        <v>11</v>
      </c>
      <c r="J826">
        <v>6</v>
      </c>
      <c r="K826">
        <v>25</v>
      </c>
      <c r="L826">
        <v>0</v>
      </c>
      <c r="M826">
        <v>1</v>
      </c>
      <c r="N826">
        <v>150</v>
      </c>
      <c r="O826" t="s">
        <v>100</v>
      </c>
      <c r="P826" t="s">
        <v>27</v>
      </c>
      <c r="Q826" s="3">
        <v>37</v>
      </c>
      <c r="R826" t="s">
        <v>2179</v>
      </c>
      <c r="S826">
        <v>27</v>
      </c>
      <c r="T826">
        <v>56</v>
      </c>
      <c r="U826" t="s">
        <v>2179</v>
      </c>
      <c r="V826">
        <v>8</v>
      </c>
      <c r="W826" t="s">
        <v>617</v>
      </c>
      <c r="X826">
        <v>0</v>
      </c>
      <c r="Y826">
        <v>13</v>
      </c>
      <c r="Z826">
        <v>3</v>
      </c>
    </row>
    <row r="827" spans="1:26" x14ac:dyDescent="0.3">
      <c r="A827" t="s">
        <v>56</v>
      </c>
      <c r="B827" t="s">
        <v>1429</v>
      </c>
      <c r="C827">
        <v>1</v>
      </c>
      <c r="D827">
        <v>1</v>
      </c>
      <c r="E827" s="6">
        <v>44417</v>
      </c>
      <c r="F827">
        <v>801</v>
      </c>
      <c r="G827">
        <v>0</v>
      </c>
      <c r="H827">
        <v>184826429</v>
      </c>
      <c r="I827">
        <v>42</v>
      </c>
      <c r="J827">
        <v>9</v>
      </c>
      <c r="K827">
        <v>24</v>
      </c>
      <c r="L827">
        <v>1</v>
      </c>
      <c r="M827">
        <v>1</v>
      </c>
      <c r="N827">
        <v>138</v>
      </c>
      <c r="O827" t="s">
        <v>215</v>
      </c>
      <c r="P827" t="s">
        <v>27</v>
      </c>
      <c r="Q827" s="3">
        <v>70</v>
      </c>
      <c r="R827" t="s">
        <v>2179</v>
      </c>
      <c r="S827">
        <v>31</v>
      </c>
      <c r="T827">
        <v>44</v>
      </c>
      <c r="U827" t="s">
        <v>2179</v>
      </c>
      <c r="V827">
        <v>84</v>
      </c>
      <c r="W827" t="s">
        <v>2178</v>
      </c>
      <c r="X827">
        <v>0</v>
      </c>
      <c r="Y827">
        <v>9</v>
      </c>
      <c r="Z827">
        <v>39</v>
      </c>
    </row>
    <row r="828" spans="1:26" x14ac:dyDescent="0.3">
      <c r="A828" t="s">
        <v>1430</v>
      </c>
      <c r="B828" t="s">
        <v>1696</v>
      </c>
      <c r="C828">
        <v>1</v>
      </c>
      <c r="D828">
        <v>1</v>
      </c>
      <c r="E828" s="6">
        <v>44722</v>
      </c>
      <c r="F828">
        <v>829</v>
      </c>
      <c r="G828">
        <v>0</v>
      </c>
      <c r="H828">
        <v>302006641</v>
      </c>
      <c r="I828">
        <v>32</v>
      </c>
      <c r="J828">
        <v>110</v>
      </c>
      <c r="K828">
        <v>26</v>
      </c>
      <c r="L828">
        <v>0</v>
      </c>
      <c r="M828">
        <v>0</v>
      </c>
      <c r="N828">
        <v>172</v>
      </c>
      <c r="O828" t="s">
        <v>30</v>
      </c>
      <c r="P828" t="s">
        <v>27</v>
      </c>
      <c r="Q828" s="3">
        <v>56</v>
      </c>
      <c r="R828" t="s">
        <v>2179</v>
      </c>
      <c r="S828">
        <v>68</v>
      </c>
      <c r="T828">
        <v>89</v>
      </c>
      <c r="U828" t="s">
        <v>2178</v>
      </c>
      <c r="V828">
        <v>4</v>
      </c>
      <c r="W828" t="s">
        <v>617</v>
      </c>
      <c r="X828">
        <v>0</v>
      </c>
      <c r="Y828">
        <v>33</v>
      </c>
      <c r="Z828">
        <v>19</v>
      </c>
    </row>
    <row r="829" spans="1:26" x14ac:dyDescent="0.3">
      <c r="A829" t="s">
        <v>2113</v>
      </c>
      <c r="B829" t="s">
        <v>1696</v>
      </c>
      <c r="C829">
        <v>1</v>
      </c>
      <c r="D829">
        <v>1</v>
      </c>
      <c r="E829" s="6">
        <v>44722</v>
      </c>
      <c r="F829">
        <v>736</v>
      </c>
      <c r="G829">
        <v>0</v>
      </c>
      <c r="H829">
        <v>330881149</v>
      </c>
      <c r="I829">
        <v>5</v>
      </c>
      <c r="J829">
        <v>132</v>
      </c>
      <c r="K829">
        <v>17</v>
      </c>
      <c r="L829">
        <v>0</v>
      </c>
      <c r="M829">
        <v>3</v>
      </c>
      <c r="N829">
        <v>77</v>
      </c>
      <c r="O829" t="s">
        <v>64</v>
      </c>
      <c r="P829" t="s">
        <v>27</v>
      </c>
      <c r="Q829" s="3">
        <v>72</v>
      </c>
      <c r="R829" t="s">
        <v>2178</v>
      </c>
      <c r="S829">
        <v>70</v>
      </c>
      <c r="T829">
        <v>82</v>
      </c>
      <c r="U829" t="s">
        <v>2178</v>
      </c>
      <c r="V829">
        <v>2</v>
      </c>
      <c r="W829" t="s">
        <v>617</v>
      </c>
      <c r="X829">
        <v>0</v>
      </c>
      <c r="Y829">
        <v>4</v>
      </c>
      <c r="Z829">
        <v>17</v>
      </c>
    </row>
    <row r="830" spans="1:26" x14ac:dyDescent="0.3">
      <c r="A830" t="s">
        <v>2114</v>
      </c>
      <c r="B830" t="s">
        <v>61</v>
      </c>
      <c r="C830">
        <v>1</v>
      </c>
      <c r="D830">
        <v>1</v>
      </c>
      <c r="E830" s="6">
        <v>44701</v>
      </c>
      <c r="F830">
        <v>4449</v>
      </c>
      <c r="G830">
        <v>1</v>
      </c>
      <c r="H830">
        <v>334733572</v>
      </c>
      <c r="I830">
        <v>80</v>
      </c>
      <c r="J830">
        <v>11</v>
      </c>
      <c r="K830">
        <v>66</v>
      </c>
      <c r="L830">
        <v>0</v>
      </c>
      <c r="M830">
        <v>1</v>
      </c>
      <c r="N830">
        <v>107</v>
      </c>
      <c r="O830" t="s">
        <v>26</v>
      </c>
      <c r="P830" t="s">
        <v>27</v>
      </c>
      <c r="Q830" s="3">
        <v>72</v>
      </c>
      <c r="R830" t="s">
        <v>2178</v>
      </c>
      <c r="S830">
        <v>36</v>
      </c>
      <c r="T830">
        <v>72</v>
      </c>
      <c r="U830" t="s">
        <v>2178</v>
      </c>
      <c r="V830">
        <v>26</v>
      </c>
      <c r="W830" t="s">
        <v>617</v>
      </c>
      <c r="X830">
        <v>6</v>
      </c>
      <c r="Y830">
        <v>11</v>
      </c>
      <c r="Z830">
        <v>4</v>
      </c>
    </row>
    <row r="831" spans="1:26" x14ac:dyDescent="0.3">
      <c r="A831" t="s">
        <v>1433</v>
      </c>
      <c r="B831" t="s">
        <v>61</v>
      </c>
      <c r="C831">
        <v>1</v>
      </c>
      <c r="D831">
        <v>1</v>
      </c>
      <c r="E831" s="6">
        <v>44701</v>
      </c>
      <c r="F831">
        <v>3218</v>
      </c>
      <c r="G831">
        <v>3</v>
      </c>
      <c r="H831">
        <v>366214458</v>
      </c>
      <c r="I831">
        <v>29</v>
      </c>
      <c r="J831">
        <v>10</v>
      </c>
      <c r="K831">
        <v>79</v>
      </c>
      <c r="L831">
        <v>0</v>
      </c>
      <c r="M831">
        <v>0</v>
      </c>
      <c r="N831">
        <v>114</v>
      </c>
      <c r="O831" t="s">
        <v>50</v>
      </c>
      <c r="P831" t="s">
        <v>27</v>
      </c>
      <c r="Q831" s="3">
        <v>51</v>
      </c>
      <c r="R831" t="s">
        <v>2179</v>
      </c>
      <c r="S831">
        <v>39</v>
      </c>
      <c r="T831">
        <v>29</v>
      </c>
      <c r="U831" t="s">
        <v>617</v>
      </c>
      <c r="V831">
        <v>90</v>
      </c>
      <c r="W831" t="s">
        <v>2178</v>
      </c>
      <c r="X831">
        <v>0</v>
      </c>
      <c r="Y831">
        <v>10</v>
      </c>
      <c r="Z831">
        <v>4</v>
      </c>
    </row>
    <row r="832" spans="1:26" x14ac:dyDescent="0.3">
      <c r="A832" t="s">
        <v>1434</v>
      </c>
      <c r="B832" t="s">
        <v>1696</v>
      </c>
      <c r="C832">
        <v>1</v>
      </c>
      <c r="D832">
        <v>1</v>
      </c>
      <c r="E832" s="6">
        <v>44722</v>
      </c>
      <c r="F832">
        <v>327</v>
      </c>
      <c r="G832">
        <v>0</v>
      </c>
      <c r="H832">
        <v>114546317</v>
      </c>
      <c r="I832">
        <v>5</v>
      </c>
      <c r="J832">
        <v>40</v>
      </c>
      <c r="K832">
        <v>12</v>
      </c>
      <c r="L832">
        <v>0</v>
      </c>
      <c r="M832">
        <v>0</v>
      </c>
      <c r="N832">
        <v>117</v>
      </c>
      <c r="O832" t="s">
        <v>50</v>
      </c>
      <c r="P832" t="s">
        <v>27</v>
      </c>
      <c r="Q832" s="3">
        <v>63</v>
      </c>
      <c r="R832" t="s">
        <v>2179</v>
      </c>
      <c r="S832">
        <v>29</v>
      </c>
      <c r="T832">
        <v>51</v>
      </c>
      <c r="U832" t="s">
        <v>2179</v>
      </c>
      <c r="V832">
        <v>43</v>
      </c>
      <c r="W832" t="s">
        <v>2179</v>
      </c>
      <c r="X832">
        <v>0</v>
      </c>
      <c r="Y832">
        <v>25</v>
      </c>
      <c r="Z832">
        <v>4</v>
      </c>
    </row>
    <row r="833" spans="1:26" x14ac:dyDescent="0.3">
      <c r="A833" t="s">
        <v>58</v>
      </c>
      <c r="B833" t="s">
        <v>61</v>
      </c>
      <c r="C833">
        <v>1</v>
      </c>
      <c r="D833">
        <v>1</v>
      </c>
      <c r="E833" s="6">
        <v>44701</v>
      </c>
      <c r="F833">
        <v>2775</v>
      </c>
      <c r="G833">
        <v>0</v>
      </c>
      <c r="H833">
        <v>290833204</v>
      </c>
      <c r="I833">
        <v>21</v>
      </c>
      <c r="J833">
        <v>11</v>
      </c>
      <c r="K833">
        <v>40</v>
      </c>
      <c r="L833">
        <v>0</v>
      </c>
      <c r="M833">
        <v>0</v>
      </c>
      <c r="N833">
        <v>146</v>
      </c>
      <c r="P833" t="s">
        <v>27</v>
      </c>
      <c r="Q833" s="3">
        <v>69</v>
      </c>
      <c r="R833" t="s">
        <v>2179</v>
      </c>
      <c r="S833">
        <v>63</v>
      </c>
      <c r="T833">
        <v>45</v>
      </c>
      <c r="U833" t="s">
        <v>2179</v>
      </c>
      <c r="V833">
        <v>48</v>
      </c>
      <c r="W833" t="s">
        <v>2179</v>
      </c>
      <c r="X833">
        <v>0</v>
      </c>
      <c r="Y833">
        <v>18</v>
      </c>
      <c r="Z833">
        <v>4</v>
      </c>
    </row>
    <row r="834" spans="1:26" x14ac:dyDescent="0.3">
      <c r="A834" t="s">
        <v>2115</v>
      </c>
      <c r="B834" t="s">
        <v>794</v>
      </c>
      <c r="C834">
        <v>1</v>
      </c>
      <c r="D834">
        <v>1</v>
      </c>
      <c r="E834" s="6">
        <v>44687</v>
      </c>
      <c r="F834">
        <v>4576</v>
      </c>
      <c r="G834">
        <v>0</v>
      </c>
      <c r="H834">
        <v>448500832</v>
      </c>
      <c r="I834">
        <v>79</v>
      </c>
      <c r="J834">
        <v>13</v>
      </c>
      <c r="K834">
        <v>93</v>
      </c>
      <c r="L834">
        <v>0</v>
      </c>
      <c r="M834">
        <v>17</v>
      </c>
      <c r="N834">
        <v>160</v>
      </c>
      <c r="O834" t="s">
        <v>64</v>
      </c>
      <c r="P834" t="s">
        <v>39</v>
      </c>
      <c r="Q834" s="3">
        <v>80</v>
      </c>
      <c r="R834" t="s">
        <v>2178</v>
      </c>
      <c r="S834">
        <v>74</v>
      </c>
      <c r="T834">
        <v>60</v>
      </c>
      <c r="U834" t="s">
        <v>2179</v>
      </c>
      <c r="V834">
        <v>8</v>
      </c>
      <c r="W834" t="s">
        <v>617</v>
      </c>
      <c r="X834">
        <v>0</v>
      </c>
      <c r="Y834">
        <v>14</v>
      </c>
      <c r="Z834">
        <v>26</v>
      </c>
    </row>
    <row r="835" spans="1:26" x14ac:dyDescent="0.3">
      <c r="A835" t="s">
        <v>1436</v>
      </c>
      <c r="B835" t="s">
        <v>1437</v>
      </c>
      <c r="C835">
        <v>4</v>
      </c>
      <c r="D835" t="s">
        <v>1661</v>
      </c>
      <c r="E835" s="6">
        <v>44722</v>
      </c>
      <c r="F835">
        <v>2313</v>
      </c>
      <c r="G835">
        <v>0</v>
      </c>
      <c r="H835">
        <v>136676504</v>
      </c>
      <c r="I835">
        <v>34</v>
      </c>
      <c r="J835">
        <v>0</v>
      </c>
      <c r="K835">
        <v>29</v>
      </c>
      <c r="L835">
        <v>0</v>
      </c>
      <c r="M835">
        <v>0</v>
      </c>
      <c r="N835">
        <v>120</v>
      </c>
      <c r="O835" t="s">
        <v>73</v>
      </c>
      <c r="P835" t="s">
        <v>27</v>
      </c>
      <c r="Q835" s="3">
        <v>88</v>
      </c>
      <c r="R835" t="s">
        <v>2178</v>
      </c>
      <c r="S835">
        <v>15</v>
      </c>
      <c r="T835">
        <v>56</v>
      </c>
      <c r="U835" t="s">
        <v>2179</v>
      </c>
      <c r="V835">
        <v>1</v>
      </c>
      <c r="W835" t="s">
        <v>617</v>
      </c>
      <c r="X835">
        <v>0</v>
      </c>
      <c r="Y835">
        <v>8</v>
      </c>
      <c r="Z835">
        <v>6</v>
      </c>
    </row>
    <row r="836" spans="1:26" x14ac:dyDescent="0.3">
      <c r="A836" t="s">
        <v>2116</v>
      </c>
      <c r="B836" t="s">
        <v>1439</v>
      </c>
      <c r="C836">
        <v>3</v>
      </c>
      <c r="D836">
        <v>3</v>
      </c>
      <c r="E836" s="6">
        <v>44708</v>
      </c>
      <c r="F836">
        <v>3983</v>
      </c>
      <c r="G836">
        <v>0</v>
      </c>
      <c r="H836">
        <v>190625045</v>
      </c>
      <c r="I836">
        <v>73</v>
      </c>
      <c r="J836">
        <v>45</v>
      </c>
      <c r="K836">
        <v>119</v>
      </c>
      <c r="L836">
        <v>0</v>
      </c>
      <c r="M836">
        <v>0</v>
      </c>
      <c r="N836">
        <v>100</v>
      </c>
      <c r="O836" t="s">
        <v>26</v>
      </c>
      <c r="P836" t="s">
        <v>39</v>
      </c>
      <c r="Q836" s="3">
        <v>82</v>
      </c>
      <c r="R836" t="s">
        <v>2178</v>
      </c>
      <c r="S836">
        <v>76</v>
      </c>
      <c r="T836">
        <v>70</v>
      </c>
      <c r="U836" t="s">
        <v>2179</v>
      </c>
      <c r="V836">
        <v>16</v>
      </c>
      <c r="W836" t="s">
        <v>617</v>
      </c>
      <c r="X836">
        <v>0</v>
      </c>
      <c r="Y836">
        <v>8</v>
      </c>
      <c r="Z836">
        <v>5</v>
      </c>
    </row>
    <row r="837" spans="1:26" x14ac:dyDescent="0.3">
      <c r="A837" t="s">
        <v>1440</v>
      </c>
      <c r="B837" t="s">
        <v>1696</v>
      </c>
      <c r="C837">
        <v>1</v>
      </c>
      <c r="D837">
        <v>1</v>
      </c>
      <c r="E837" s="6">
        <v>44722</v>
      </c>
      <c r="F837">
        <v>279</v>
      </c>
      <c r="G837">
        <v>0</v>
      </c>
      <c r="H837">
        <v>79095270</v>
      </c>
      <c r="I837">
        <v>0</v>
      </c>
      <c r="J837">
        <v>18</v>
      </c>
      <c r="K837">
        <v>6</v>
      </c>
      <c r="L837">
        <v>0</v>
      </c>
      <c r="M837">
        <v>0</v>
      </c>
      <c r="N837">
        <v>158</v>
      </c>
      <c r="O837" t="s">
        <v>64</v>
      </c>
      <c r="P837" t="s">
        <v>39</v>
      </c>
      <c r="Q837" s="3">
        <v>60</v>
      </c>
      <c r="R837" t="s">
        <v>2179</v>
      </c>
      <c r="S837">
        <v>68</v>
      </c>
      <c r="T837">
        <v>84</v>
      </c>
      <c r="U837" t="s">
        <v>2178</v>
      </c>
      <c r="V837">
        <v>4</v>
      </c>
      <c r="W837" t="s">
        <v>617</v>
      </c>
      <c r="X837">
        <v>0</v>
      </c>
      <c r="Y837">
        <v>24</v>
      </c>
      <c r="Z837">
        <v>11</v>
      </c>
    </row>
    <row r="838" spans="1:26" x14ac:dyDescent="0.3">
      <c r="A838" t="s">
        <v>1441</v>
      </c>
      <c r="B838" t="s">
        <v>61</v>
      </c>
      <c r="C838">
        <v>1</v>
      </c>
      <c r="D838">
        <v>1</v>
      </c>
      <c r="E838" s="6">
        <v>44701</v>
      </c>
      <c r="F838">
        <v>2302</v>
      </c>
      <c r="G838">
        <v>0</v>
      </c>
      <c r="H838">
        <v>273194684</v>
      </c>
      <c r="I838">
        <v>20</v>
      </c>
      <c r="J838">
        <v>3</v>
      </c>
      <c r="K838">
        <v>39</v>
      </c>
      <c r="L838">
        <v>0</v>
      </c>
      <c r="M838">
        <v>0</v>
      </c>
      <c r="N838">
        <v>142</v>
      </c>
      <c r="O838" t="s">
        <v>215</v>
      </c>
      <c r="P838" t="s">
        <v>27</v>
      </c>
      <c r="Q838" s="3">
        <v>56</v>
      </c>
      <c r="R838" t="s">
        <v>2179</v>
      </c>
      <c r="S838">
        <v>40</v>
      </c>
      <c r="T838">
        <v>54</v>
      </c>
      <c r="U838" t="s">
        <v>2179</v>
      </c>
      <c r="V838">
        <v>72</v>
      </c>
      <c r="W838" t="s">
        <v>2178</v>
      </c>
      <c r="X838">
        <v>0</v>
      </c>
      <c r="Y838">
        <v>10</v>
      </c>
      <c r="Z838">
        <v>4</v>
      </c>
    </row>
    <row r="839" spans="1:26" x14ac:dyDescent="0.3">
      <c r="A839" t="s">
        <v>2117</v>
      </c>
      <c r="B839" t="s">
        <v>1443</v>
      </c>
      <c r="C839">
        <v>4</v>
      </c>
      <c r="D839" t="s">
        <v>1661</v>
      </c>
      <c r="E839" s="6">
        <v>44701</v>
      </c>
      <c r="F839">
        <v>3559</v>
      </c>
      <c r="G839">
        <v>3</v>
      </c>
      <c r="H839">
        <v>333146475</v>
      </c>
      <c r="I839">
        <v>36</v>
      </c>
      <c r="J839">
        <v>1</v>
      </c>
      <c r="K839">
        <v>31</v>
      </c>
      <c r="L839">
        <v>0</v>
      </c>
      <c r="M839">
        <v>1</v>
      </c>
      <c r="N839">
        <v>170</v>
      </c>
      <c r="O839" t="s">
        <v>36</v>
      </c>
      <c r="P839" t="s">
        <v>39</v>
      </c>
      <c r="Q839" s="3">
        <v>80</v>
      </c>
      <c r="R839" t="s">
        <v>2178</v>
      </c>
      <c r="S839">
        <v>77</v>
      </c>
      <c r="T839">
        <v>85</v>
      </c>
      <c r="U839" t="s">
        <v>2178</v>
      </c>
      <c r="V839">
        <v>11</v>
      </c>
      <c r="W839" t="s">
        <v>617</v>
      </c>
      <c r="X839">
        <v>0</v>
      </c>
      <c r="Y839">
        <v>17</v>
      </c>
      <c r="Z839">
        <v>14</v>
      </c>
    </row>
    <row r="840" spans="1:26" x14ac:dyDescent="0.3">
      <c r="A840" t="s">
        <v>1444</v>
      </c>
      <c r="B840" t="s">
        <v>2118</v>
      </c>
      <c r="C840">
        <v>2</v>
      </c>
      <c r="D840">
        <v>2</v>
      </c>
      <c r="E840" s="6">
        <v>44708</v>
      </c>
      <c r="F840">
        <v>2129</v>
      </c>
      <c r="G840">
        <v>0</v>
      </c>
      <c r="H840">
        <v>194902696</v>
      </c>
      <c r="I840">
        <v>23</v>
      </c>
      <c r="J840">
        <v>1</v>
      </c>
      <c r="K840">
        <v>44</v>
      </c>
      <c r="L840">
        <v>1</v>
      </c>
      <c r="M840">
        <v>0</v>
      </c>
      <c r="N840">
        <v>84</v>
      </c>
      <c r="O840" t="s">
        <v>33</v>
      </c>
      <c r="P840" t="s">
        <v>39</v>
      </c>
      <c r="Q840" s="3">
        <v>71</v>
      </c>
      <c r="R840" t="s">
        <v>2178</v>
      </c>
      <c r="S840">
        <v>39</v>
      </c>
      <c r="T840">
        <v>86</v>
      </c>
      <c r="U840" t="s">
        <v>2178</v>
      </c>
      <c r="V840">
        <v>2</v>
      </c>
      <c r="W840" t="s">
        <v>617</v>
      </c>
      <c r="X840">
        <v>0</v>
      </c>
      <c r="Y840">
        <v>51</v>
      </c>
      <c r="Z840">
        <v>25</v>
      </c>
    </row>
    <row r="841" spans="1:26" x14ac:dyDescent="0.3">
      <c r="A841" t="s">
        <v>1446</v>
      </c>
      <c r="B841" t="s">
        <v>61</v>
      </c>
      <c r="C841">
        <v>1</v>
      </c>
      <c r="D841">
        <v>1</v>
      </c>
      <c r="E841" s="6">
        <v>44701</v>
      </c>
      <c r="F841">
        <v>3291</v>
      </c>
      <c r="G841">
        <v>5</v>
      </c>
      <c r="H841">
        <v>311482393</v>
      </c>
      <c r="I841">
        <v>43</v>
      </c>
      <c r="J841">
        <v>28</v>
      </c>
      <c r="K841">
        <v>79</v>
      </c>
      <c r="L841">
        <v>0</v>
      </c>
      <c r="M841">
        <v>208</v>
      </c>
      <c r="N841">
        <v>139</v>
      </c>
      <c r="P841" t="s">
        <v>27</v>
      </c>
      <c r="Q841" s="3">
        <v>58</v>
      </c>
      <c r="R841" t="s">
        <v>2179</v>
      </c>
      <c r="S841">
        <v>30</v>
      </c>
      <c r="T841">
        <v>46</v>
      </c>
      <c r="U841" t="s">
        <v>2179</v>
      </c>
      <c r="V841">
        <v>14</v>
      </c>
      <c r="W841" t="s">
        <v>617</v>
      </c>
      <c r="X841">
        <v>0</v>
      </c>
      <c r="Y841">
        <v>9</v>
      </c>
      <c r="Z841">
        <v>3</v>
      </c>
    </row>
    <row r="842" spans="1:26" x14ac:dyDescent="0.3">
      <c r="A842" t="s">
        <v>1447</v>
      </c>
      <c r="B842" t="s">
        <v>1448</v>
      </c>
      <c r="C842">
        <v>1</v>
      </c>
      <c r="D842">
        <v>1</v>
      </c>
      <c r="E842" s="6">
        <v>29952</v>
      </c>
      <c r="F842">
        <v>5328</v>
      </c>
      <c r="G842">
        <v>0</v>
      </c>
      <c r="H842">
        <v>195918494</v>
      </c>
      <c r="I842">
        <v>54</v>
      </c>
      <c r="J842">
        <v>76</v>
      </c>
      <c r="K842">
        <v>900</v>
      </c>
      <c r="L842">
        <v>0</v>
      </c>
      <c r="M842">
        <v>0</v>
      </c>
      <c r="N842">
        <v>151</v>
      </c>
      <c r="O842" t="s">
        <v>73</v>
      </c>
      <c r="P842" t="s">
        <v>27</v>
      </c>
      <c r="Q842" s="3">
        <v>73</v>
      </c>
      <c r="R842" t="s">
        <v>2178</v>
      </c>
      <c r="S842">
        <v>88</v>
      </c>
      <c r="T842">
        <v>67</v>
      </c>
      <c r="U842" t="s">
        <v>2179</v>
      </c>
      <c r="V842">
        <v>20</v>
      </c>
      <c r="W842" t="s">
        <v>617</v>
      </c>
      <c r="X842">
        <v>0</v>
      </c>
      <c r="Y842">
        <v>32</v>
      </c>
      <c r="Z842">
        <v>5</v>
      </c>
    </row>
    <row r="843" spans="1:26" x14ac:dyDescent="0.3">
      <c r="A843" t="s">
        <v>1449</v>
      </c>
      <c r="B843" t="s">
        <v>1450</v>
      </c>
      <c r="C843">
        <v>2</v>
      </c>
      <c r="D843">
        <v>2</v>
      </c>
      <c r="E843" s="6">
        <v>44720</v>
      </c>
      <c r="F843">
        <v>1401</v>
      </c>
      <c r="G843">
        <v>0</v>
      </c>
      <c r="H843">
        <v>248511839</v>
      </c>
      <c r="I843">
        <v>26</v>
      </c>
      <c r="J843">
        <v>16</v>
      </c>
      <c r="K843">
        <v>17</v>
      </c>
      <c r="L843">
        <v>0</v>
      </c>
      <c r="M843">
        <v>1</v>
      </c>
      <c r="N843">
        <v>128</v>
      </c>
      <c r="O843" t="s">
        <v>30</v>
      </c>
      <c r="P843" t="s">
        <v>39</v>
      </c>
      <c r="Q843" s="3">
        <v>82</v>
      </c>
      <c r="R843" t="s">
        <v>2178</v>
      </c>
      <c r="S843">
        <v>42</v>
      </c>
      <c r="T843">
        <v>75</v>
      </c>
      <c r="U843" t="s">
        <v>2178</v>
      </c>
      <c r="V843">
        <v>6</v>
      </c>
      <c r="W843" t="s">
        <v>617</v>
      </c>
      <c r="X843">
        <v>0</v>
      </c>
      <c r="Y843">
        <v>63</v>
      </c>
      <c r="Z843">
        <v>6</v>
      </c>
    </row>
    <row r="844" spans="1:26" x14ac:dyDescent="0.3">
      <c r="A844" t="s">
        <v>1451</v>
      </c>
      <c r="B844" t="s">
        <v>61</v>
      </c>
      <c r="C844">
        <v>1</v>
      </c>
      <c r="D844">
        <v>1</v>
      </c>
      <c r="E844" s="6">
        <v>44701</v>
      </c>
      <c r="F844">
        <v>1933</v>
      </c>
      <c r="G844">
        <v>0</v>
      </c>
      <c r="H844">
        <v>233671263</v>
      </c>
      <c r="I844">
        <v>13</v>
      </c>
      <c r="J844">
        <v>2</v>
      </c>
      <c r="K844">
        <v>31</v>
      </c>
      <c r="L844">
        <v>0</v>
      </c>
      <c r="M844">
        <v>0</v>
      </c>
      <c r="N844">
        <v>118</v>
      </c>
      <c r="O844" t="s">
        <v>73</v>
      </c>
      <c r="P844" t="s">
        <v>27</v>
      </c>
      <c r="Q844" s="3">
        <v>56</v>
      </c>
      <c r="R844" t="s">
        <v>2179</v>
      </c>
      <c r="S844">
        <v>20</v>
      </c>
      <c r="T844">
        <v>54</v>
      </c>
      <c r="U844" t="s">
        <v>2179</v>
      </c>
      <c r="V844">
        <v>67</v>
      </c>
      <c r="W844" t="s">
        <v>2179</v>
      </c>
      <c r="X844">
        <v>0</v>
      </c>
      <c r="Y844">
        <v>6</v>
      </c>
      <c r="Z844">
        <v>5</v>
      </c>
    </row>
    <row r="845" spans="1:26" x14ac:dyDescent="0.3">
      <c r="A845" t="s">
        <v>1452</v>
      </c>
      <c r="B845" t="s">
        <v>61</v>
      </c>
      <c r="C845">
        <v>1</v>
      </c>
      <c r="D845">
        <v>1</v>
      </c>
      <c r="E845" s="6">
        <v>44701</v>
      </c>
      <c r="F845">
        <v>1986</v>
      </c>
      <c r="G845">
        <v>0</v>
      </c>
      <c r="H845">
        <v>199587884</v>
      </c>
      <c r="I845">
        <v>7</v>
      </c>
      <c r="J845">
        <v>1</v>
      </c>
      <c r="K845">
        <v>15</v>
      </c>
      <c r="L845">
        <v>0</v>
      </c>
      <c r="M845">
        <v>0</v>
      </c>
      <c r="N845">
        <v>183</v>
      </c>
      <c r="O845" t="s">
        <v>33</v>
      </c>
      <c r="P845" t="s">
        <v>27</v>
      </c>
      <c r="Q845" s="3">
        <v>65</v>
      </c>
      <c r="R845" t="s">
        <v>2179</v>
      </c>
      <c r="S845">
        <v>88</v>
      </c>
      <c r="T845">
        <v>72</v>
      </c>
      <c r="U845" t="s">
        <v>2178</v>
      </c>
      <c r="V845">
        <v>36</v>
      </c>
      <c r="W845" t="s">
        <v>2179</v>
      </c>
      <c r="X845">
        <v>14</v>
      </c>
      <c r="Y845">
        <v>20</v>
      </c>
      <c r="Z845">
        <v>3</v>
      </c>
    </row>
    <row r="846" spans="1:26" x14ac:dyDescent="0.3">
      <c r="A846" t="s">
        <v>1453</v>
      </c>
      <c r="B846" t="s">
        <v>1454</v>
      </c>
      <c r="C846">
        <v>1</v>
      </c>
      <c r="D846">
        <v>1</v>
      </c>
      <c r="E846" s="6">
        <v>44721</v>
      </c>
      <c r="F846">
        <v>1057</v>
      </c>
      <c r="G846">
        <v>0</v>
      </c>
      <c r="H846">
        <v>91781263</v>
      </c>
      <c r="I846">
        <v>51</v>
      </c>
      <c r="J846">
        <v>14</v>
      </c>
      <c r="K846">
        <v>19</v>
      </c>
      <c r="L846">
        <v>0</v>
      </c>
      <c r="M846">
        <v>0</v>
      </c>
      <c r="N846">
        <v>83</v>
      </c>
      <c r="O846" t="s">
        <v>215</v>
      </c>
      <c r="P846" t="s">
        <v>39</v>
      </c>
      <c r="Q846" s="3">
        <v>63</v>
      </c>
      <c r="R846" t="s">
        <v>2179</v>
      </c>
      <c r="S846">
        <v>29</v>
      </c>
      <c r="T846">
        <v>62</v>
      </c>
      <c r="U846" t="s">
        <v>2179</v>
      </c>
      <c r="V846">
        <v>4</v>
      </c>
      <c r="W846" t="s">
        <v>617</v>
      </c>
      <c r="X846">
        <v>0</v>
      </c>
      <c r="Y846">
        <v>18</v>
      </c>
      <c r="Z846">
        <v>4</v>
      </c>
    </row>
    <row r="847" spans="1:26" x14ac:dyDescent="0.3">
      <c r="A847" t="s">
        <v>1455</v>
      </c>
      <c r="B847" t="s">
        <v>2119</v>
      </c>
      <c r="C847">
        <v>2</v>
      </c>
      <c r="D847">
        <v>2</v>
      </c>
      <c r="E847" s="6">
        <v>44610</v>
      </c>
      <c r="F847">
        <v>5115</v>
      </c>
      <c r="G847">
        <v>13</v>
      </c>
      <c r="H847">
        <v>383835984</v>
      </c>
      <c r="I847">
        <v>109</v>
      </c>
      <c r="J847">
        <v>38</v>
      </c>
      <c r="K847">
        <v>301</v>
      </c>
      <c r="L847">
        <v>1</v>
      </c>
      <c r="M847">
        <v>33</v>
      </c>
      <c r="N847">
        <v>122</v>
      </c>
      <c r="O847" t="s">
        <v>30</v>
      </c>
      <c r="P847" t="s">
        <v>27</v>
      </c>
      <c r="Q847" s="3">
        <v>85</v>
      </c>
      <c r="R847" t="s">
        <v>2178</v>
      </c>
      <c r="S847">
        <v>42</v>
      </c>
      <c r="T847">
        <v>80</v>
      </c>
      <c r="U847" t="s">
        <v>2178</v>
      </c>
      <c r="V847">
        <v>6</v>
      </c>
      <c r="W847" t="s">
        <v>617</v>
      </c>
      <c r="X847">
        <v>0</v>
      </c>
      <c r="Y847">
        <v>17</v>
      </c>
      <c r="Z847">
        <v>14</v>
      </c>
    </row>
    <row r="848" spans="1:26" x14ac:dyDescent="0.3">
      <c r="A848" t="s">
        <v>1457</v>
      </c>
      <c r="B848" t="s">
        <v>61</v>
      </c>
      <c r="C848">
        <v>1</v>
      </c>
      <c r="D848">
        <v>1</v>
      </c>
      <c r="E848" s="6">
        <v>44701</v>
      </c>
      <c r="F848">
        <v>2094</v>
      </c>
      <c r="G848">
        <v>1</v>
      </c>
      <c r="H848">
        <v>236060709</v>
      </c>
      <c r="I848">
        <v>8</v>
      </c>
      <c r="J848">
        <v>1</v>
      </c>
      <c r="K848">
        <v>18</v>
      </c>
      <c r="L848">
        <v>0</v>
      </c>
      <c r="M848">
        <v>0</v>
      </c>
      <c r="N848">
        <v>165</v>
      </c>
      <c r="O848" t="s">
        <v>36</v>
      </c>
      <c r="P848" t="s">
        <v>27</v>
      </c>
      <c r="Q848" s="3">
        <v>72</v>
      </c>
      <c r="R848" t="s">
        <v>2178</v>
      </c>
      <c r="S848">
        <v>90</v>
      </c>
      <c r="T848">
        <v>48</v>
      </c>
      <c r="U848" t="s">
        <v>2179</v>
      </c>
      <c r="V848">
        <v>32</v>
      </c>
      <c r="W848" t="s">
        <v>617</v>
      </c>
      <c r="X848">
        <v>0</v>
      </c>
      <c r="Y848">
        <v>18</v>
      </c>
      <c r="Z848">
        <v>23</v>
      </c>
    </row>
    <row r="849" spans="1:26" x14ac:dyDescent="0.3">
      <c r="A849" t="s">
        <v>1458</v>
      </c>
      <c r="B849" t="s">
        <v>61</v>
      </c>
      <c r="C849">
        <v>1</v>
      </c>
      <c r="D849">
        <v>1</v>
      </c>
      <c r="E849" s="6">
        <v>44701</v>
      </c>
      <c r="F849">
        <v>2171</v>
      </c>
      <c r="G849">
        <v>0</v>
      </c>
      <c r="H849">
        <v>189236868</v>
      </c>
      <c r="I849">
        <v>18</v>
      </c>
      <c r="J849">
        <v>1</v>
      </c>
      <c r="K849">
        <v>28</v>
      </c>
      <c r="L849">
        <v>0</v>
      </c>
      <c r="M849">
        <v>0</v>
      </c>
      <c r="N849">
        <v>106</v>
      </c>
      <c r="O849" t="s">
        <v>36</v>
      </c>
      <c r="P849" t="s">
        <v>39</v>
      </c>
      <c r="Q849" s="3">
        <v>83</v>
      </c>
      <c r="R849" t="s">
        <v>2178</v>
      </c>
      <c r="S849">
        <v>90</v>
      </c>
      <c r="T849">
        <v>64</v>
      </c>
      <c r="U849" t="s">
        <v>2179</v>
      </c>
      <c r="V849">
        <v>35</v>
      </c>
      <c r="W849" t="s">
        <v>617</v>
      </c>
      <c r="X849">
        <v>5</v>
      </c>
      <c r="Y849">
        <v>9</v>
      </c>
      <c r="Z849">
        <v>4</v>
      </c>
    </row>
    <row r="850" spans="1:26" x14ac:dyDescent="0.3">
      <c r="A850" t="s">
        <v>2120</v>
      </c>
      <c r="B850" t="s">
        <v>2121</v>
      </c>
      <c r="C850">
        <v>2</v>
      </c>
      <c r="D850">
        <v>2</v>
      </c>
      <c r="E850" s="6">
        <v>44706</v>
      </c>
      <c r="F850">
        <v>896</v>
      </c>
      <c r="G850">
        <v>0</v>
      </c>
      <c r="H850">
        <v>160845341</v>
      </c>
      <c r="I850">
        <v>19</v>
      </c>
      <c r="J850">
        <v>0</v>
      </c>
      <c r="K850">
        <v>15</v>
      </c>
      <c r="L850">
        <v>0</v>
      </c>
      <c r="M850">
        <v>0</v>
      </c>
      <c r="N850">
        <v>77</v>
      </c>
      <c r="O850" t="s">
        <v>26</v>
      </c>
      <c r="P850" t="s">
        <v>27</v>
      </c>
      <c r="Q850" s="3">
        <v>81</v>
      </c>
      <c r="R850" t="s">
        <v>2178</v>
      </c>
      <c r="S850">
        <v>68</v>
      </c>
      <c r="T850">
        <v>58</v>
      </c>
      <c r="U850" t="s">
        <v>2179</v>
      </c>
      <c r="V850">
        <v>83</v>
      </c>
      <c r="W850" t="s">
        <v>2178</v>
      </c>
      <c r="X850">
        <v>0</v>
      </c>
      <c r="Y850">
        <v>11</v>
      </c>
      <c r="Z850">
        <v>34</v>
      </c>
    </row>
    <row r="851" spans="1:26" x14ac:dyDescent="0.3">
      <c r="A851" t="s">
        <v>1461</v>
      </c>
      <c r="B851" t="s">
        <v>1462</v>
      </c>
      <c r="C851">
        <v>1</v>
      </c>
      <c r="D851">
        <v>1</v>
      </c>
      <c r="E851" s="6">
        <v>41640</v>
      </c>
      <c r="F851">
        <v>5148</v>
      </c>
      <c r="G851">
        <v>0</v>
      </c>
      <c r="H851">
        <v>588955257</v>
      </c>
      <c r="I851">
        <v>90</v>
      </c>
      <c r="J851">
        <v>22</v>
      </c>
      <c r="K851">
        <v>365</v>
      </c>
      <c r="L851">
        <v>0</v>
      </c>
      <c r="M851">
        <v>114</v>
      </c>
      <c r="N851">
        <v>91</v>
      </c>
      <c r="O851" t="s">
        <v>64</v>
      </c>
      <c r="P851" t="s">
        <v>27</v>
      </c>
      <c r="Q851" s="3">
        <v>57</v>
      </c>
      <c r="R851" t="s">
        <v>2179</v>
      </c>
      <c r="S851">
        <v>30</v>
      </c>
      <c r="T851">
        <v>89</v>
      </c>
      <c r="U851" t="s">
        <v>2178</v>
      </c>
      <c r="V851">
        <v>10</v>
      </c>
      <c r="W851" t="s">
        <v>617</v>
      </c>
      <c r="X851">
        <v>0</v>
      </c>
      <c r="Y851">
        <v>33</v>
      </c>
      <c r="Z851">
        <v>8</v>
      </c>
    </row>
    <row r="852" spans="1:26" x14ac:dyDescent="0.3">
      <c r="A852" t="s">
        <v>1463</v>
      </c>
      <c r="B852" t="s">
        <v>656</v>
      </c>
      <c r="C852">
        <v>1</v>
      </c>
      <c r="D852">
        <v>1</v>
      </c>
      <c r="E852" s="6">
        <v>44684</v>
      </c>
      <c r="F852">
        <v>2528</v>
      </c>
      <c r="G852">
        <v>0</v>
      </c>
      <c r="H852">
        <v>238350348</v>
      </c>
      <c r="I852">
        <v>63</v>
      </c>
      <c r="J852">
        <v>8</v>
      </c>
      <c r="K852">
        <v>270</v>
      </c>
      <c r="L852">
        <v>2</v>
      </c>
      <c r="M852">
        <v>105</v>
      </c>
      <c r="N852">
        <v>148</v>
      </c>
      <c r="O852" t="s">
        <v>73</v>
      </c>
      <c r="P852" t="s">
        <v>27</v>
      </c>
      <c r="Q852" s="3">
        <v>51</v>
      </c>
      <c r="R852" t="s">
        <v>2179</v>
      </c>
      <c r="S852">
        <v>21</v>
      </c>
      <c r="T852">
        <v>63</v>
      </c>
      <c r="U852" t="s">
        <v>2179</v>
      </c>
      <c r="V852">
        <v>5</v>
      </c>
      <c r="W852" t="s">
        <v>617</v>
      </c>
      <c r="X852">
        <v>0</v>
      </c>
      <c r="Y852">
        <v>41</v>
      </c>
      <c r="Z852">
        <v>3</v>
      </c>
    </row>
    <row r="853" spans="1:26" x14ac:dyDescent="0.3">
      <c r="A853" t="s">
        <v>1464</v>
      </c>
      <c r="B853" t="s">
        <v>61</v>
      </c>
      <c r="C853">
        <v>1</v>
      </c>
      <c r="D853">
        <v>1</v>
      </c>
      <c r="E853" s="6">
        <v>44701</v>
      </c>
      <c r="F853">
        <v>1900</v>
      </c>
      <c r="G853">
        <v>1</v>
      </c>
      <c r="H853">
        <v>187703102</v>
      </c>
      <c r="I853">
        <v>15</v>
      </c>
      <c r="J853">
        <v>1</v>
      </c>
      <c r="K853">
        <v>23</v>
      </c>
      <c r="L853">
        <v>0</v>
      </c>
      <c r="M853">
        <v>0</v>
      </c>
      <c r="N853">
        <v>114</v>
      </c>
      <c r="O853" t="s">
        <v>100</v>
      </c>
      <c r="P853" t="s">
        <v>39</v>
      </c>
      <c r="Q853" s="3">
        <v>71</v>
      </c>
      <c r="R853" t="s">
        <v>2178</v>
      </c>
      <c r="S853">
        <v>90</v>
      </c>
      <c r="T853">
        <v>81</v>
      </c>
      <c r="U853" t="s">
        <v>2178</v>
      </c>
      <c r="V853">
        <v>31</v>
      </c>
      <c r="W853" t="s">
        <v>617</v>
      </c>
      <c r="X853">
        <v>2</v>
      </c>
      <c r="Y853">
        <v>13</v>
      </c>
      <c r="Z853">
        <v>3</v>
      </c>
    </row>
    <row r="854" spans="1:26" x14ac:dyDescent="0.3">
      <c r="A854" t="s">
        <v>618</v>
      </c>
      <c r="B854" t="s">
        <v>1465</v>
      </c>
      <c r="C854">
        <v>2</v>
      </c>
      <c r="D854">
        <v>2</v>
      </c>
      <c r="E854" s="6">
        <v>44722</v>
      </c>
      <c r="F854">
        <v>3879</v>
      </c>
      <c r="G854">
        <v>2</v>
      </c>
      <c r="H854">
        <v>295307001</v>
      </c>
      <c r="I854">
        <v>107</v>
      </c>
      <c r="J854">
        <v>76</v>
      </c>
      <c r="K854">
        <v>86</v>
      </c>
      <c r="L854">
        <v>1</v>
      </c>
      <c r="M854">
        <v>9</v>
      </c>
      <c r="N854">
        <v>120</v>
      </c>
      <c r="P854" t="s">
        <v>39</v>
      </c>
      <c r="Q854" s="3">
        <v>91</v>
      </c>
      <c r="R854" t="s">
        <v>2178</v>
      </c>
      <c r="S854">
        <v>63</v>
      </c>
      <c r="T854">
        <v>77</v>
      </c>
      <c r="U854" t="s">
        <v>2178</v>
      </c>
      <c r="V854">
        <v>12</v>
      </c>
      <c r="W854" t="s">
        <v>617</v>
      </c>
      <c r="X854">
        <v>1</v>
      </c>
      <c r="Y854">
        <v>10</v>
      </c>
      <c r="Z854">
        <v>5</v>
      </c>
    </row>
    <row r="855" spans="1:26" x14ac:dyDescent="0.3">
      <c r="A855" t="s">
        <v>2122</v>
      </c>
      <c r="B855" t="s">
        <v>2123</v>
      </c>
      <c r="C855">
        <v>2</v>
      </c>
      <c r="D855">
        <v>2</v>
      </c>
      <c r="E855" s="6">
        <v>44714</v>
      </c>
      <c r="F855">
        <v>896</v>
      </c>
      <c r="G855">
        <v>0</v>
      </c>
      <c r="H855">
        <v>138334433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92</v>
      </c>
      <c r="O855" t="s">
        <v>53</v>
      </c>
      <c r="P855" t="s">
        <v>27</v>
      </c>
      <c r="Q855" s="3">
        <v>83</v>
      </c>
      <c r="R855" t="s">
        <v>2178</v>
      </c>
      <c r="S855">
        <v>56</v>
      </c>
      <c r="T855">
        <v>82</v>
      </c>
      <c r="U855" t="s">
        <v>2178</v>
      </c>
      <c r="V855">
        <v>10</v>
      </c>
      <c r="W855" t="s">
        <v>617</v>
      </c>
      <c r="X855">
        <v>0</v>
      </c>
      <c r="Y855">
        <v>9</v>
      </c>
      <c r="Z855">
        <v>5</v>
      </c>
    </row>
    <row r="856" spans="1:26" x14ac:dyDescent="0.3">
      <c r="A856" t="s">
        <v>2124</v>
      </c>
      <c r="B856" t="s">
        <v>1469</v>
      </c>
      <c r="C856">
        <v>1</v>
      </c>
      <c r="D856">
        <v>1</v>
      </c>
      <c r="E856" s="6">
        <v>42684</v>
      </c>
      <c r="F856">
        <v>8775</v>
      </c>
      <c r="G856">
        <v>0</v>
      </c>
      <c r="H856">
        <v>445590495</v>
      </c>
      <c r="I856">
        <v>33</v>
      </c>
      <c r="J856">
        <v>60</v>
      </c>
      <c r="K856">
        <v>107</v>
      </c>
      <c r="L856">
        <v>1</v>
      </c>
      <c r="M856">
        <v>0</v>
      </c>
      <c r="N856">
        <v>118</v>
      </c>
      <c r="O856" t="s">
        <v>33</v>
      </c>
      <c r="P856" t="s">
        <v>27</v>
      </c>
      <c r="Q856" s="3">
        <v>56</v>
      </c>
      <c r="R856" t="s">
        <v>2179</v>
      </c>
      <c r="S856">
        <v>25</v>
      </c>
      <c r="T856">
        <v>45</v>
      </c>
      <c r="U856" t="s">
        <v>2179</v>
      </c>
      <c r="V856">
        <v>1</v>
      </c>
      <c r="W856" t="s">
        <v>617</v>
      </c>
      <c r="X856">
        <v>3</v>
      </c>
      <c r="Y856">
        <v>7</v>
      </c>
      <c r="Z856">
        <v>3</v>
      </c>
    </row>
    <row r="857" spans="1:26" x14ac:dyDescent="0.3">
      <c r="A857" t="s">
        <v>1470</v>
      </c>
      <c r="B857" t="s">
        <v>1471</v>
      </c>
      <c r="C857">
        <v>3</v>
      </c>
      <c r="D857">
        <v>3</v>
      </c>
      <c r="E857" s="6">
        <v>44638</v>
      </c>
      <c r="F857">
        <v>5290</v>
      </c>
      <c r="G857">
        <v>0</v>
      </c>
      <c r="H857">
        <v>286739476</v>
      </c>
      <c r="I857">
        <v>139</v>
      </c>
      <c r="J857">
        <v>73</v>
      </c>
      <c r="K857">
        <v>142</v>
      </c>
      <c r="L857">
        <v>0</v>
      </c>
      <c r="M857">
        <v>5</v>
      </c>
      <c r="N857">
        <v>123</v>
      </c>
      <c r="O857" t="s">
        <v>100</v>
      </c>
      <c r="P857" t="s">
        <v>39</v>
      </c>
      <c r="Q857" s="3">
        <v>60</v>
      </c>
      <c r="R857" t="s">
        <v>2179</v>
      </c>
      <c r="S857">
        <v>46</v>
      </c>
      <c r="T857">
        <v>71</v>
      </c>
      <c r="U857" t="s">
        <v>2178</v>
      </c>
      <c r="V857">
        <v>3</v>
      </c>
      <c r="W857" t="s">
        <v>617</v>
      </c>
      <c r="X857">
        <v>0</v>
      </c>
      <c r="Y857">
        <v>16</v>
      </c>
      <c r="Z857">
        <v>4</v>
      </c>
    </row>
    <row r="858" spans="1:26" x14ac:dyDescent="0.3">
      <c r="A858" t="s">
        <v>2125</v>
      </c>
      <c r="B858" t="s">
        <v>487</v>
      </c>
      <c r="C858">
        <v>1</v>
      </c>
      <c r="D858">
        <v>1</v>
      </c>
      <c r="E858" s="6">
        <v>43355</v>
      </c>
      <c r="F858">
        <v>10211</v>
      </c>
      <c r="G858">
        <v>0</v>
      </c>
      <c r="H858">
        <v>1122364376</v>
      </c>
      <c r="I858">
        <v>38</v>
      </c>
      <c r="J858">
        <v>79</v>
      </c>
      <c r="K858">
        <v>65</v>
      </c>
      <c r="L858">
        <v>0</v>
      </c>
      <c r="M858">
        <v>1</v>
      </c>
      <c r="N858">
        <v>89</v>
      </c>
      <c r="O858" t="s">
        <v>215</v>
      </c>
      <c r="P858" t="s">
        <v>27</v>
      </c>
      <c r="Q858" s="3">
        <v>52</v>
      </c>
      <c r="R858" t="s">
        <v>2179</v>
      </c>
      <c r="S858">
        <v>28</v>
      </c>
      <c r="T858">
        <v>48</v>
      </c>
      <c r="U858" t="s">
        <v>2179</v>
      </c>
      <c r="V858">
        <v>54</v>
      </c>
      <c r="W858" t="s">
        <v>2179</v>
      </c>
      <c r="X858">
        <v>1</v>
      </c>
      <c r="Y858">
        <v>19</v>
      </c>
      <c r="Z858">
        <v>3</v>
      </c>
    </row>
    <row r="859" spans="1:26" x14ac:dyDescent="0.3">
      <c r="A859" t="s">
        <v>2126</v>
      </c>
      <c r="B859" t="s">
        <v>1474</v>
      </c>
      <c r="C859">
        <v>1</v>
      </c>
      <c r="D859">
        <v>1</v>
      </c>
      <c r="E859" s="6">
        <v>44714</v>
      </c>
      <c r="F859">
        <v>584</v>
      </c>
      <c r="G859">
        <v>8</v>
      </c>
      <c r="H859">
        <v>157136970</v>
      </c>
      <c r="I859">
        <v>12</v>
      </c>
      <c r="J859">
        <v>1</v>
      </c>
      <c r="K859">
        <v>8</v>
      </c>
      <c r="L859">
        <v>0</v>
      </c>
      <c r="M859">
        <v>1</v>
      </c>
      <c r="N859">
        <v>110</v>
      </c>
      <c r="O859" t="s">
        <v>33</v>
      </c>
      <c r="P859" t="s">
        <v>39</v>
      </c>
      <c r="Q859" s="3">
        <v>81</v>
      </c>
      <c r="R859" t="s">
        <v>2178</v>
      </c>
      <c r="S859">
        <v>61</v>
      </c>
      <c r="T859">
        <v>93</v>
      </c>
      <c r="U859" t="s">
        <v>2178</v>
      </c>
      <c r="V859">
        <v>49</v>
      </c>
      <c r="W859" t="s">
        <v>2179</v>
      </c>
      <c r="X859">
        <v>0</v>
      </c>
      <c r="Y859">
        <v>12</v>
      </c>
      <c r="Z859">
        <v>11</v>
      </c>
    </row>
    <row r="860" spans="1:26" x14ac:dyDescent="0.3">
      <c r="A860" t="s">
        <v>1475</v>
      </c>
      <c r="B860" t="s">
        <v>61</v>
      </c>
      <c r="C860">
        <v>1</v>
      </c>
      <c r="D860">
        <v>1</v>
      </c>
      <c r="E860" s="6">
        <v>44701</v>
      </c>
      <c r="F860">
        <v>1517</v>
      </c>
      <c r="G860">
        <v>0</v>
      </c>
      <c r="H860">
        <v>137070925</v>
      </c>
      <c r="I860">
        <v>26</v>
      </c>
      <c r="J860">
        <v>2</v>
      </c>
      <c r="K860">
        <v>30</v>
      </c>
      <c r="L860">
        <v>0</v>
      </c>
      <c r="M860">
        <v>0</v>
      </c>
      <c r="N860">
        <v>118</v>
      </c>
      <c r="P860" t="s">
        <v>27</v>
      </c>
      <c r="Q860" s="3">
        <v>42</v>
      </c>
      <c r="R860" t="s">
        <v>2179</v>
      </c>
      <c r="S860">
        <v>32</v>
      </c>
      <c r="T860">
        <v>20</v>
      </c>
      <c r="U860" t="s">
        <v>617</v>
      </c>
      <c r="V860">
        <v>94</v>
      </c>
      <c r="W860" t="s">
        <v>2178</v>
      </c>
      <c r="X860">
        <v>0</v>
      </c>
      <c r="Y860">
        <v>11</v>
      </c>
      <c r="Z860">
        <v>4</v>
      </c>
    </row>
    <row r="861" spans="1:26" x14ac:dyDescent="0.3">
      <c r="A861" t="s">
        <v>2127</v>
      </c>
      <c r="B861" t="s">
        <v>1476</v>
      </c>
      <c r="C861">
        <v>1</v>
      </c>
      <c r="D861">
        <v>1</v>
      </c>
      <c r="E861" s="6">
        <v>44331</v>
      </c>
      <c r="F861">
        <v>246</v>
      </c>
      <c r="G861">
        <v>4</v>
      </c>
      <c r="H861">
        <v>183273246</v>
      </c>
      <c r="I861">
        <v>4</v>
      </c>
      <c r="J861">
        <v>106</v>
      </c>
      <c r="K861">
        <v>0</v>
      </c>
      <c r="L861">
        <v>0</v>
      </c>
      <c r="M861">
        <v>7</v>
      </c>
      <c r="N861">
        <v>90</v>
      </c>
      <c r="O861" t="s">
        <v>26</v>
      </c>
      <c r="P861" t="s">
        <v>39</v>
      </c>
      <c r="Q861" s="3">
        <v>68</v>
      </c>
      <c r="R861" t="s">
        <v>2179</v>
      </c>
      <c r="S861">
        <v>54</v>
      </c>
      <c r="T861">
        <v>76</v>
      </c>
      <c r="U861" t="s">
        <v>2178</v>
      </c>
      <c r="V861">
        <v>21</v>
      </c>
      <c r="W861" t="s">
        <v>617</v>
      </c>
      <c r="X861">
        <v>0</v>
      </c>
      <c r="Y861">
        <v>11</v>
      </c>
      <c r="Z861">
        <v>20</v>
      </c>
    </row>
    <row r="862" spans="1:26" x14ac:dyDescent="0.3">
      <c r="A862" t="s">
        <v>1477</v>
      </c>
      <c r="B862" t="s">
        <v>1478</v>
      </c>
      <c r="C862">
        <v>1</v>
      </c>
      <c r="D862">
        <v>1</v>
      </c>
      <c r="E862" s="6">
        <v>44694</v>
      </c>
      <c r="F862">
        <v>220</v>
      </c>
      <c r="G862">
        <v>4</v>
      </c>
      <c r="H862">
        <v>184807630</v>
      </c>
      <c r="I862">
        <v>16</v>
      </c>
      <c r="J862">
        <v>5</v>
      </c>
      <c r="K862">
        <v>0</v>
      </c>
      <c r="L862">
        <v>0</v>
      </c>
      <c r="M862">
        <v>6</v>
      </c>
      <c r="N862">
        <v>130</v>
      </c>
      <c r="P862" t="s">
        <v>27</v>
      </c>
      <c r="Q862" s="3">
        <v>49</v>
      </c>
      <c r="R862" t="s">
        <v>2179</v>
      </c>
      <c r="S862">
        <v>14</v>
      </c>
      <c r="T862">
        <v>40</v>
      </c>
      <c r="U862" t="s">
        <v>2179</v>
      </c>
      <c r="V862">
        <v>82</v>
      </c>
      <c r="W862" t="s">
        <v>2178</v>
      </c>
      <c r="X862">
        <v>0</v>
      </c>
      <c r="Y862">
        <v>11</v>
      </c>
      <c r="Z862">
        <v>3</v>
      </c>
    </row>
    <row r="863" spans="1:26" x14ac:dyDescent="0.3">
      <c r="A863" t="s">
        <v>1479</v>
      </c>
      <c r="B863" t="s">
        <v>1480</v>
      </c>
      <c r="C863">
        <v>1</v>
      </c>
      <c r="D863">
        <v>1</v>
      </c>
      <c r="E863" s="6">
        <v>44694</v>
      </c>
      <c r="F863">
        <v>514</v>
      </c>
      <c r="G863">
        <v>0</v>
      </c>
      <c r="H863">
        <v>164856284</v>
      </c>
      <c r="I863">
        <v>5</v>
      </c>
      <c r="J863">
        <v>36</v>
      </c>
      <c r="K863">
        <v>1</v>
      </c>
      <c r="L863">
        <v>0</v>
      </c>
      <c r="M863">
        <v>0</v>
      </c>
      <c r="N863">
        <v>154</v>
      </c>
      <c r="O863" t="s">
        <v>53</v>
      </c>
      <c r="P863" t="s">
        <v>39</v>
      </c>
      <c r="Q863" s="3">
        <v>70</v>
      </c>
      <c r="R863" t="s">
        <v>2179</v>
      </c>
      <c r="S863">
        <v>97</v>
      </c>
      <c r="T863">
        <v>62</v>
      </c>
      <c r="U863" t="s">
        <v>2179</v>
      </c>
      <c r="V863">
        <v>47</v>
      </c>
      <c r="W863" t="s">
        <v>2179</v>
      </c>
      <c r="X863">
        <v>0</v>
      </c>
      <c r="Y863">
        <v>10</v>
      </c>
      <c r="Z863">
        <v>4</v>
      </c>
    </row>
    <row r="864" spans="1:26" x14ac:dyDescent="0.3">
      <c r="A864" t="s">
        <v>2128</v>
      </c>
      <c r="B864" t="s">
        <v>1482</v>
      </c>
      <c r="C864">
        <v>1</v>
      </c>
      <c r="D864">
        <v>1</v>
      </c>
      <c r="E864" s="6">
        <v>31474</v>
      </c>
      <c r="F864">
        <v>6080</v>
      </c>
      <c r="G864">
        <v>0</v>
      </c>
      <c r="H864">
        <v>704171068</v>
      </c>
      <c r="I864">
        <v>112</v>
      </c>
      <c r="J864">
        <v>198</v>
      </c>
      <c r="K864">
        <v>406</v>
      </c>
      <c r="L864">
        <v>1</v>
      </c>
      <c r="M864">
        <v>0</v>
      </c>
      <c r="N864">
        <v>105</v>
      </c>
      <c r="O864" t="s">
        <v>100</v>
      </c>
      <c r="P864" t="s">
        <v>39</v>
      </c>
      <c r="Q864" s="3">
        <v>54</v>
      </c>
      <c r="R864" t="s">
        <v>2179</v>
      </c>
      <c r="S864">
        <v>59</v>
      </c>
      <c r="T864">
        <v>83</v>
      </c>
      <c r="U864" t="s">
        <v>2178</v>
      </c>
      <c r="V864">
        <v>0</v>
      </c>
      <c r="W864" t="s">
        <v>617</v>
      </c>
      <c r="X864">
        <v>44</v>
      </c>
      <c r="Y864">
        <v>20</v>
      </c>
      <c r="Z864">
        <v>4</v>
      </c>
    </row>
    <row r="865" spans="1:26" x14ac:dyDescent="0.3">
      <c r="A865" t="s">
        <v>2129</v>
      </c>
      <c r="B865" t="s">
        <v>449</v>
      </c>
      <c r="C865">
        <v>1</v>
      </c>
      <c r="D865">
        <v>1</v>
      </c>
      <c r="E865" s="6">
        <v>44733</v>
      </c>
      <c r="F865">
        <v>9724</v>
      </c>
      <c r="G865">
        <v>0</v>
      </c>
      <c r="H865">
        <v>354614964</v>
      </c>
      <c r="I865">
        <v>222</v>
      </c>
      <c r="J865">
        <v>61</v>
      </c>
      <c r="K865">
        <v>259</v>
      </c>
      <c r="L865">
        <v>14</v>
      </c>
      <c r="M865">
        <v>2</v>
      </c>
      <c r="N865">
        <v>115</v>
      </c>
      <c r="O865" t="s">
        <v>30</v>
      </c>
      <c r="P865" t="s">
        <v>39</v>
      </c>
      <c r="Q865" s="3">
        <v>70</v>
      </c>
      <c r="R865" t="s">
        <v>2179</v>
      </c>
      <c r="S865">
        <v>87</v>
      </c>
      <c r="T865">
        <v>88</v>
      </c>
      <c r="U865" t="s">
        <v>2178</v>
      </c>
      <c r="V865">
        <v>4</v>
      </c>
      <c r="W865" t="s">
        <v>617</v>
      </c>
      <c r="X865">
        <v>0</v>
      </c>
      <c r="Y865">
        <v>26</v>
      </c>
      <c r="Z865">
        <v>8</v>
      </c>
    </row>
    <row r="866" spans="1:26" x14ac:dyDescent="0.3">
      <c r="A866" t="s">
        <v>2130</v>
      </c>
      <c r="B866" t="s">
        <v>2131</v>
      </c>
      <c r="C866">
        <v>5</v>
      </c>
      <c r="D866" t="s">
        <v>1661</v>
      </c>
      <c r="E866" s="6">
        <v>44728</v>
      </c>
      <c r="F866">
        <v>2341</v>
      </c>
      <c r="G866">
        <v>0</v>
      </c>
      <c r="H866">
        <v>279717388</v>
      </c>
      <c r="I866">
        <v>37</v>
      </c>
      <c r="J866">
        <v>2</v>
      </c>
      <c r="K866">
        <v>38</v>
      </c>
      <c r="L866">
        <v>2</v>
      </c>
      <c r="M866">
        <v>0</v>
      </c>
      <c r="N866">
        <v>110</v>
      </c>
      <c r="O866" t="s">
        <v>30</v>
      </c>
      <c r="P866" t="s">
        <v>27</v>
      </c>
      <c r="Q866" s="3">
        <v>91</v>
      </c>
      <c r="R866" t="s">
        <v>2178</v>
      </c>
      <c r="S866">
        <v>59</v>
      </c>
      <c r="T866">
        <v>82</v>
      </c>
      <c r="U866" t="s">
        <v>2178</v>
      </c>
      <c r="V866">
        <v>8</v>
      </c>
      <c r="W866" t="s">
        <v>617</v>
      </c>
      <c r="X866">
        <v>0</v>
      </c>
      <c r="Y866">
        <v>6</v>
      </c>
      <c r="Z866">
        <v>8</v>
      </c>
    </row>
    <row r="867" spans="1:26" x14ac:dyDescent="0.3">
      <c r="A867" t="s">
        <v>1486</v>
      </c>
      <c r="B867" t="s">
        <v>456</v>
      </c>
      <c r="C867">
        <v>1</v>
      </c>
      <c r="D867">
        <v>1</v>
      </c>
      <c r="E867" s="6">
        <v>44729</v>
      </c>
      <c r="F867">
        <v>5263</v>
      </c>
      <c r="G867">
        <v>0</v>
      </c>
      <c r="H867">
        <v>195628667</v>
      </c>
      <c r="I867">
        <v>66</v>
      </c>
      <c r="J867">
        <v>89</v>
      </c>
      <c r="K867">
        <v>61</v>
      </c>
      <c r="L867">
        <v>0</v>
      </c>
      <c r="M867">
        <v>11</v>
      </c>
      <c r="N867">
        <v>125</v>
      </c>
      <c r="O867" t="s">
        <v>100</v>
      </c>
      <c r="P867" t="s">
        <v>39</v>
      </c>
      <c r="Q867" s="3">
        <v>51</v>
      </c>
      <c r="R867" t="s">
        <v>2179</v>
      </c>
      <c r="S867">
        <v>5</v>
      </c>
      <c r="T867">
        <v>68</v>
      </c>
      <c r="U867" t="s">
        <v>2179</v>
      </c>
      <c r="V867">
        <v>12</v>
      </c>
      <c r="W867" t="s">
        <v>617</v>
      </c>
      <c r="X867">
        <v>2</v>
      </c>
      <c r="Y867">
        <v>15</v>
      </c>
      <c r="Z867">
        <v>6</v>
      </c>
    </row>
    <row r="868" spans="1:26" x14ac:dyDescent="0.3">
      <c r="A868" t="s">
        <v>1487</v>
      </c>
      <c r="B868" t="s">
        <v>1488</v>
      </c>
      <c r="C868">
        <v>1</v>
      </c>
      <c r="D868">
        <v>1</v>
      </c>
      <c r="E868" s="6">
        <v>44722</v>
      </c>
      <c r="F868">
        <v>2402</v>
      </c>
      <c r="G868">
        <v>0</v>
      </c>
      <c r="H868">
        <v>221752937</v>
      </c>
      <c r="I868">
        <v>45</v>
      </c>
      <c r="J868">
        <v>2</v>
      </c>
      <c r="K868">
        <v>26</v>
      </c>
      <c r="L868">
        <v>0</v>
      </c>
      <c r="M868">
        <v>1</v>
      </c>
      <c r="N868">
        <v>102</v>
      </c>
      <c r="O868" t="s">
        <v>30</v>
      </c>
      <c r="P868" t="s">
        <v>27</v>
      </c>
      <c r="Q868" s="3">
        <v>73</v>
      </c>
      <c r="R868" t="s">
        <v>2178</v>
      </c>
      <c r="S868">
        <v>62</v>
      </c>
      <c r="T868">
        <v>75</v>
      </c>
      <c r="U868" t="s">
        <v>2178</v>
      </c>
      <c r="V868">
        <v>0</v>
      </c>
      <c r="W868" t="s">
        <v>617</v>
      </c>
      <c r="X868">
        <v>0</v>
      </c>
      <c r="Y868">
        <v>34</v>
      </c>
      <c r="Z868">
        <v>8</v>
      </c>
    </row>
    <row r="869" spans="1:26" x14ac:dyDescent="0.3">
      <c r="A869" t="s">
        <v>1489</v>
      </c>
      <c r="B869" t="s">
        <v>1490</v>
      </c>
      <c r="C869">
        <v>1</v>
      </c>
      <c r="D869">
        <v>1</v>
      </c>
      <c r="E869" s="6">
        <v>44598</v>
      </c>
      <c r="F869">
        <v>795</v>
      </c>
      <c r="G869">
        <v>11</v>
      </c>
      <c r="H869">
        <v>263280370</v>
      </c>
      <c r="I869">
        <v>26</v>
      </c>
      <c r="J869">
        <v>18</v>
      </c>
      <c r="K869">
        <v>15</v>
      </c>
      <c r="L869">
        <v>1</v>
      </c>
      <c r="M869">
        <v>4</v>
      </c>
      <c r="N869">
        <v>120</v>
      </c>
      <c r="O869" t="s">
        <v>64</v>
      </c>
      <c r="P869" t="s">
        <v>39</v>
      </c>
      <c r="Q869" s="3">
        <v>81</v>
      </c>
      <c r="R869" t="s">
        <v>2178</v>
      </c>
      <c r="S869">
        <v>72</v>
      </c>
      <c r="T869">
        <v>65</v>
      </c>
      <c r="U869" t="s">
        <v>2179</v>
      </c>
      <c r="V869">
        <v>4</v>
      </c>
      <c r="W869" t="s">
        <v>617</v>
      </c>
      <c r="X869">
        <v>0</v>
      </c>
      <c r="Y869">
        <v>14</v>
      </c>
      <c r="Z869">
        <v>4</v>
      </c>
    </row>
    <row r="870" spans="1:26" x14ac:dyDescent="0.3">
      <c r="A870" t="s">
        <v>2132</v>
      </c>
      <c r="B870" t="s">
        <v>1492</v>
      </c>
      <c r="C870">
        <v>1</v>
      </c>
      <c r="D870">
        <v>1</v>
      </c>
      <c r="E870" s="6">
        <v>44736</v>
      </c>
      <c r="F870">
        <v>571</v>
      </c>
      <c r="G870">
        <v>0</v>
      </c>
      <c r="H870">
        <v>213505179</v>
      </c>
      <c r="I870">
        <v>19</v>
      </c>
      <c r="J870">
        <v>21</v>
      </c>
      <c r="K870">
        <v>14</v>
      </c>
      <c r="L870">
        <v>0</v>
      </c>
      <c r="M870">
        <v>2</v>
      </c>
      <c r="N870">
        <v>97</v>
      </c>
      <c r="O870" t="s">
        <v>50</v>
      </c>
      <c r="P870" t="s">
        <v>27</v>
      </c>
      <c r="Q870" s="3">
        <v>80</v>
      </c>
      <c r="R870" t="s">
        <v>2178</v>
      </c>
      <c r="S870">
        <v>36</v>
      </c>
      <c r="T870">
        <v>86</v>
      </c>
      <c r="U870" t="s">
        <v>2178</v>
      </c>
      <c r="V870">
        <v>4</v>
      </c>
      <c r="W870" t="s">
        <v>617</v>
      </c>
      <c r="X870">
        <v>0</v>
      </c>
      <c r="Y870">
        <v>3</v>
      </c>
      <c r="Z870">
        <v>5</v>
      </c>
    </row>
    <row r="871" spans="1:26" x14ac:dyDescent="0.3">
      <c r="A871" t="s">
        <v>1493</v>
      </c>
      <c r="B871" t="s">
        <v>2133</v>
      </c>
      <c r="C871">
        <v>2</v>
      </c>
      <c r="D871">
        <v>2</v>
      </c>
      <c r="E871" s="6">
        <v>44644</v>
      </c>
      <c r="F871">
        <v>832</v>
      </c>
      <c r="G871">
        <v>3</v>
      </c>
      <c r="H871">
        <v>130419412</v>
      </c>
      <c r="I871">
        <v>18</v>
      </c>
      <c r="J871">
        <v>124</v>
      </c>
      <c r="K871">
        <v>24</v>
      </c>
      <c r="L871">
        <v>1</v>
      </c>
      <c r="M871">
        <v>0</v>
      </c>
      <c r="N871">
        <v>140</v>
      </c>
      <c r="O871" t="s">
        <v>33</v>
      </c>
      <c r="P871" t="s">
        <v>39</v>
      </c>
      <c r="Q871" s="3">
        <v>44</v>
      </c>
      <c r="R871" t="s">
        <v>2179</v>
      </c>
      <c r="S871">
        <v>41</v>
      </c>
      <c r="T871">
        <v>92</v>
      </c>
      <c r="U871" t="s">
        <v>2178</v>
      </c>
      <c r="V871">
        <v>0</v>
      </c>
      <c r="W871" t="s">
        <v>617</v>
      </c>
      <c r="X871">
        <v>0</v>
      </c>
      <c r="Y871">
        <v>44</v>
      </c>
      <c r="Z871">
        <v>7</v>
      </c>
    </row>
    <row r="872" spans="1:26" x14ac:dyDescent="0.3">
      <c r="A872" t="s">
        <v>2134</v>
      </c>
      <c r="B872" t="s">
        <v>2135</v>
      </c>
      <c r="C872">
        <v>1</v>
      </c>
      <c r="D872">
        <v>1</v>
      </c>
      <c r="E872" s="6">
        <v>44743</v>
      </c>
      <c r="F872">
        <v>565</v>
      </c>
      <c r="G872">
        <v>0</v>
      </c>
      <c r="H872">
        <v>155795783</v>
      </c>
      <c r="I872">
        <v>6</v>
      </c>
      <c r="J872">
        <v>52</v>
      </c>
      <c r="K872">
        <v>11</v>
      </c>
      <c r="L872">
        <v>0</v>
      </c>
      <c r="M872">
        <v>0</v>
      </c>
      <c r="N872">
        <v>97</v>
      </c>
      <c r="O872" t="s">
        <v>50</v>
      </c>
      <c r="P872" t="s">
        <v>27</v>
      </c>
      <c r="Q872" s="3">
        <v>78</v>
      </c>
      <c r="R872" t="s">
        <v>2178</v>
      </c>
      <c r="S872">
        <v>31</v>
      </c>
      <c r="T872">
        <v>72</v>
      </c>
      <c r="U872" t="s">
        <v>2178</v>
      </c>
      <c r="V872">
        <v>1</v>
      </c>
      <c r="W872" t="s">
        <v>617</v>
      </c>
      <c r="X872">
        <v>0</v>
      </c>
      <c r="Y872">
        <v>11</v>
      </c>
      <c r="Z872">
        <v>4</v>
      </c>
    </row>
    <row r="873" spans="1:26" x14ac:dyDescent="0.3">
      <c r="A873" t="s">
        <v>1497</v>
      </c>
      <c r="B873" t="s">
        <v>1498</v>
      </c>
      <c r="C873">
        <v>1</v>
      </c>
      <c r="D873">
        <v>1</v>
      </c>
      <c r="E873" s="6">
        <v>31778</v>
      </c>
      <c r="F873">
        <v>41231</v>
      </c>
      <c r="G873">
        <v>1</v>
      </c>
      <c r="H873">
        <v>1553497987</v>
      </c>
      <c r="I873">
        <v>228</v>
      </c>
      <c r="J873">
        <v>151</v>
      </c>
      <c r="K873">
        <v>6720</v>
      </c>
      <c r="L873">
        <v>3</v>
      </c>
      <c r="M873">
        <v>99</v>
      </c>
      <c r="N873">
        <v>125</v>
      </c>
      <c r="O873" t="s">
        <v>53</v>
      </c>
      <c r="P873" t="s">
        <v>27</v>
      </c>
      <c r="Q873" s="3">
        <v>45</v>
      </c>
      <c r="R873" t="s">
        <v>2179</v>
      </c>
      <c r="S873">
        <v>67</v>
      </c>
      <c r="T873">
        <v>90</v>
      </c>
      <c r="U873" t="s">
        <v>2178</v>
      </c>
      <c r="V873">
        <v>9</v>
      </c>
      <c r="W873" t="s">
        <v>617</v>
      </c>
      <c r="X873">
        <v>11</v>
      </c>
      <c r="Y873">
        <v>10</v>
      </c>
      <c r="Z873">
        <v>5</v>
      </c>
    </row>
    <row r="874" spans="1:26" x14ac:dyDescent="0.3">
      <c r="A874" t="s">
        <v>1499</v>
      </c>
      <c r="B874" t="s">
        <v>1500</v>
      </c>
      <c r="C874">
        <v>1</v>
      </c>
      <c r="D874">
        <v>1</v>
      </c>
      <c r="E874" s="6">
        <v>44693</v>
      </c>
      <c r="F874">
        <v>4526</v>
      </c>
      <c r="G874">
        <v>12</v>
      </c>
      <c r="H874">
        <v>293466523</v>
      </c>
      <c r="I874">
        <v>156</v>
      </c>
      <c r="J874">
        <v>275</v>
      </c>
      <c r="K874">
        <v>150</v>
      </c>
      <c r="L874">
        <v>3</v>
      </c>
      <c r="M874">
        <v>128</v>
      </c>
      <c r="N874">
        <v>88</v>
      </c>
      <c r="O874" t="s">
        <v>215</v>
      </c>
      <c r="P874" t="s">
        <v>39</v>
      </c>
      <c r="Q874" s="3">
        <v>80</v>
      </c>
      <c r="R874" t="s">
        <v>2178</v>
      </c>
      <c r="S874">
        <v>55</v>
      </c>
      <c r="T874">
        <v>56</v>
      </c>
      <c r="U874" t="s">
        <v>2179</v>
      </c>
      <c r="V874">
        <v>13</v>
      </c>
      <c r="W874" t="s">
        <v>617</v>
      </c>
      <c r="X874">
        <v>0</v>
      </c>
      <c r="Y874">
        <v>8</v>
      </c>
      <c r="Z874">
        <v>9</v>
      </c>
    </row>
    <row r="875" spans="1:26" x14ac:dyDescent="0.3">
      <c r="A875" t="s">
        <v>1733</v>
      </c>
      <c r="B875" t="s">
        <v>354</v>
      </c>
      <c r="C875">
        <v>1</v>
      </c>
      <c r="D875">
        <v>1</v>
      </c>
      <c r="E875" s="6">
        <v>44639</v>
      </c>
      <c r="F875">
        <v>1818</v>
      </c>
      <c r="G875">
        <v>0</v>
      </c>
      <c r="H875">
        <v>711366595</v>
      </c>
      <c r="I875">
        <v>3</v>
      </c>
      <c r="J875">
        <v>0</v>
      </c>
      <c r="K875">
        <v>63</v>
      </c>
      <c r="L875">
        <v>0</v>
      </c>
      <c r="M875">
        <v>353</v>
      </c>
      <c r="N875">
        <v>170</v>
      </c>
      <c r="P875" t="s">
        <v>27</v>
      </c>
      <c r="Q875" s="3">
        <v>56</v>
      </c>
      <c r="R875" t="s">
        <v>2179</v>
      </c>
      <c r="S875">
        <v>52</v>
      </c>
      <c r="T875">
        <v>64</v>
      </c>
      <c r="U875" t="s">
        <v>2179</v>
      </c>
      <c r="V875">
        <v>11</v>
      </c>
      <c r="W875" t="s">
        <v>617</v>
      </c>
      <c r="X875">
        <v>0</v>
      </c>
      <c r="Y875">
        <v>45</v>
      </c>
      <c r="Z875">
        <v>7</v>
      </c>
    </row>
    <row r="876" spans="1:26" x14ac:dyDescent="0.3">
      <c r="A876" t="s">
        <v>1501</v>
      </c>
      <c r="B876" t="s">
        <v>456</v>
      </c>
      <c r="C876">
        <v>1</v>
      </c>
      <c r="D876">
        <v>1</v>
      </c>
      <c r="E876" s="6">
        <v>44729</v>
      </c>
      <c r="F876">
        <v>2814</v>
      </c>
      <c r="G876">
        <v>0</v>
      </c>
      <c r="H876">
        <v>191448892</v>
      </c>
      <c r="I876">
        <v>38</v>
      </c>
      <c r="J876">
        <v>105</v>
      </c>
      <c r="K876">
        <v>25</v>
      </c>
      <c r="L876">
        <v>0</v>
      </c>
      <c r="M876">
        <v>2</v>
      </c>
      <c r="N876">
        <v>137</v>
      </c>
      <c r="O876" t="s">
        <v>131</v>
      </c>
      <c r="P876" t="s">
        <v>39</v>
      </c>
      <c r="Q876" s="3">
        <v>88</v>
      </c>
      <c r="R876" t="s">
        <v>2178</v>
      </c>
      <c r="S876">
        <v>8</v>
      </c>
      <c r="T876">
        <v>49</v>
      </c>
      <c r="U876" t="s">
        <v>2179</v>
      </c>
      <c r="V876">
        <v>9</v>
      </c>
      <c r="W876" t="s">
        <v>617</v>
      </c>
      <c r="X876">
        <v>0</v>
      </c>
      <c r="Y876">
        <v>9</v>
      </c>
      <c r="Z876">
        <v>14</v>
      </c>
    </row>
    <row r="877" spans="1:26" x14ac:dyDescent="0.3">
      <c r="A877" t="s">
        <v>2136</v>
      </c>
      <c r="B877" t="s">
        <v>1503</v>
      </c>
      <c r="C877">
        <v>3</v>
      </c>
      <c r="D877">
        <v>3</v>
      </c>
      <c r="E877" s="6">
        <v>44743</v>
      </c>
      <c r="F877">
        <v>1601</v>
      </c>
      <c r="G877">
        <v>0</v>
      </c>
      <c r="H877">
        <v>85924992</v>
      </c>
      <c r="I877">
        <v>11</v>
      </c>
      <c r="J877">
        <v>0</v>
      </c>
      <c r="K877">
        <v>2</v>
      </c>
      <c r="L877">
        <v>0</v>
      </c>
      <c r="M877">
        <v>0</v>
      </c>
      <c r="N877">
        <v>157</v>
      </c>
      <c r="O877" t="s">
        <v>36</v>
      </c>
      <c r="P877" t="s">
        <v>27</v>
      </c>
      <c r="Q877" s="3">
        <v>88</v>
      </c>
      <c r="R877" t="s">
        <v>2178</v>
      </c>
      <c r="S877">
        <v>52</v>
      </c>
      <c r="T877">
        <v>69</v>
      </c>
      <c r="U877" t="s">
        <v>2179</v>
      </c>
      <c r="V877">
        <v>0</v>
      </c>
      <c r="W877" t="s">
        <v>617</v>
      </c>
      <c r="X877">
        <v>0</v>
      </c>
      <c r="Y877">
        <v>8</v>
      </c>
      <c r="Z877">
        <v>23</v>
      </c>
    </row>
    <row r="878" spans="1:26" x14ac:dyDescent="0.3">
      <c r="A878" t="s">
        <v>1504</v>
      </c>
      <c r="B878" t="s">
        <v>2137</v>
      </c>
      <c r="C878">
        <v>3</v>
      </c>
      <c r="D878">
        <v>3</v>
      </c>
      <c r="E878" s="6">
        <v>44715</v>
      </c>
      <c r="F878">
        <v>894</v>
      </c>
      <c r="G878">
        <v>4</v>
      </c>
      <c r="H878">
        <v>176103902</v>
      </c>
      <c r="I878">
        <v>28</v>
      </c>
      <c r="J878">
        <v>0</v>
      </c>
      <c r="K878">
        <v>54</v>
      </c>
      <c r="L878">
        <v>0</v>
      </c>
      <c r="M878">
        <v>0</v>
      </c>
      <c r="N878">
        <v>130</v>
      </c>
      <c r="O878" t="s">
        <v>53</v>
      </c>
      <c r="P878" t="s">
        <v>27</v>
      </c>
      <c r="Q878" s="3">
        <v>95</v>
      </c>
      <c r="R878" t="s">
        <v>2178</v>
      </c>
      <c r="S878">
        <v>83</v>
      </c>
      <c r="T878">
        <v>57</v>
      </c>
      <c r="U878" t="s">
        <v>2179</v>
      </c>
      <c r="V878">
        <v>54</v>
      </c>
      <c r="W878" t="s">
        <v>2179</v>
      </c>
      <c r="X878">
        <v>0</v>
      </c>
      <c r="Y878">
        <v>10</v>
      </c>
      <c r="Z878">
        <v>25</v>
      </c>
    </row>
    <row r="879" spans="1:26" x14ac:dyDescent="0.3">
      <c r="A879" t="s">
        <v>1506</v>
      </c>
      <c r="B879" t="s">
        <v>1507</v>
      </c>
      <c r="C879">
        <v>3</v>
      </c>
      <c r="D879">
        <v>3</v>
      </c>
      <c r="E879" s="6">
        <v>44748</v>
      </c>
      <c r="F879">
        <v>945</v>
      </c>
      <c r="G879">
        <v>0</v>
      </c>
      <c r="H879">
        <v>121189256</v>
      </c>
      <c r="I879">
        <v>49</v>
      </c>
      <c r="J879">
        <v>3</v>
      </c>
      <c r="K879">
        <v>57</v>
      </c>
      <c r="L879">
        <v>0</v>
      </c>
      <c r="M879">
        <v>0</v>
      </c>
      <c r="N879">
        <v>90</v>
      </c>
      <c r="O879" t="s">
        <v>30</v>
      </c>
      <c r="P879" t="s">
        <v>27</v>
      </c>
      <c r="Q879" s="3">
        <v>85</v>
      </c>
      <c r="R879" t="s">
        <v>2178</v>
      </c>
      <c r="S879">
        <v>80</v>
      </c>
      <c r="T879">
        <v>83</v>
      </c>
      <c r="U879" t="s">
        <v>2178</v>
      </c>
      <c r="V879">
        <v>10</v>
      </c>
      <c r="W879" t="s">
        <v>617</v>
      </c>
      <c r="X879">
        <v>0</v>
      </c>
      <c r="Y879">
        <v>8</v>
      </c>
      <c r="Z879">
        <v>11</v>
      </c>
    </row>
    <row r="880" spans="1:26" x14ac:dyDescent="0.3">
      <c r="A880" t="s">
        <v>2138</v>
      </c>
      <c r="B880" t="s">
        <v>1509</v>
      </c>
      <c r="C880">
        <v>1</v>
      </c>
      <c r="D880">
        <v>1</v>
      </c>
      <c r="E880" s="6">
        <v>44736</v>
      </c>
      <c r="F880">
        <v>767</v>
      </c>
      <c r="G880">
        <v>0</v>
      </c>
      <c r="H880">
        <v>131746175</v>
      </c>
      <c r="I880">
        <v>25</v>
      </c>
      <c r="J880">
        <v>0</v>
      </c>
      <c r="K880">
        <v>22</v>
      </c>
      <c r="L880">
        <v>0</v>
      </c>
      <c r="M880">
        <v>0</v>
      </c>
      <c r="N880">
        <v>183</v>
      </c>
      <c r="O880" t="s">
        <v>64</v>
      </c>
      <c r="P880" t="s">
        <v>39</v>
      </c>
      <c r="Q880" s="3">
        <v>44</v>
      </c>
      <c r="R880" t="s">
        <v>2179</v>
      </c>
      <c r="S880">
        <v>44</v>
      </c>
      <c r="T880">
        <v>67</v>
      </c>
      <c r="U880" t="s">
        <v>2179</v>
      </c>
      <c r="V880">
        <v>7</v>
      </c>
      <c r="W880" t="s">
        <v>617</v>
      </c>
      <c r="X880">
        <v>0</v>
      </c>
      <c r="Y880">
        <v>12</v>
      </c>
      <c r="Z880">
        <v>13</v>
      </c>
    </row>
    <row r="881" spans="1:26" x14ac:dyDescent="0.3">
      <c r="A881" t="s">
        <v>1510</v>
      </c>
      <c r="B881" t="s">
        <v>2139</v>
      </c>
      <c r="C881">
        <v>1</v>
      </c>
      <c r="D881">
        <v>1</v>
      </c>
      <c r="E881" s="6">
        <v>44683</v>
      </c>
      <c r="F881">
        <v>5898</v>
      </c>
      <c r="G881">
        <v>5</v>
      </c>
      <c r="H881">
        <v>244790012</v>
      </c>
      <c r="I881">
        <v>129</v>
      </c>
      <c r="J881">
        <v>55</v>
      </c>
      <c r="K881">
        <v>128</v>
      </c>
      <c r="L881">
        <v>0</v>
      </c>
      <c r="M881">
        <v>101</v>
      </c>
      <c r="N881">
        <v>128</v>
      </c>
      <c r="O881" t="s">
        <v>30</v>
      </c>
      <c r="P881" t="s">
        <v>27</v>
      </c>
      <c r="Q881" s="3">
        <v>58</v>
      </c>
      <c r="R881" t="s">
        <v>2179</v>
      </c>
      <c r="S881">
        <v>68</v>
      </c>
      <c r="T881">
        <v>91</v>
      </c>
      <c r="U881" t="s">
        <v>2178</v>
      </c>
      <c r="V881">
        <v>2</v>
      </c>
      <c r="W881" t="s">
        <v>617</v>
      </c>
      <c r="X881">
        <v>0</v>
      </c>
      <c r="Y881">
        <v>27</v>
      </c>
      <c r="Z881">
        <v>11</v>
      </c>
    </row>
    <row r="882" spans="1:26" x14ac:dyDescent="0.3">
      <c r="A882" t="s">
        <v>2140</v>
      </c>
      <c r="B882" t="s">
        <v>2141</v>
      </c>
      <c r="C882">
        <v>3</v>
      </c>
      <c r="D882">
        <v>3</v>
      </c>
      <c r="E882" s="6">
        <v>44722</v>
      </c>
      <c r="F882">
        <v>685</v>
      </c>
      <c r="G882">
        <v>2</v>
      </c>
      <c r="H882">
        <v>129314708</v>
      </c>
      <c r="I882">
        <v>17</v>
      </c>
      <c r="J882">
        <v>0</v>
      </c>
      <c r="K882">
        <v>24</v>
      </c>
      <c r="L882">
        <v>0</v>
      </c>
      <c r="M882">
        <v>30</v>
      </c>
      <c r="N882">
        <v>130</v>
      </c>
      <c r="O882" t="s">
        <v>215</v>
      </c>
      <c r="P882" t="s">
        <v>39</v>
      </c>
      <c r="Q882" s="3">
        <v>71</v>
      </c>
      <c r="R882" t="s">
        <v>2178</v>
      </c>
      <c r="S882">
        <v>78</v>
      </c>
      <c r="T882">
        <v>40</v>
      </c>
      <c r="U882" t="s">
        <v>2179</v>
      </c>
      <c r="V882">
        <v>46</v>
      </c>
      <c r="W882" t="s">
        <v>2179</v>
      </c>
      <c r="X882">
        <v>0</v>
      </c>
      <c r="Y882">
        <v>7</v>
      </c>
      <c r="Z882">
        <v>45</v>
      </c>
    </row>
    <row r="883" spans="1:26" x14ac:dyDescent="0.3">
      <c r="A883" t="s">
        <v>2142</v>
      </c>
      <c r="B883" t="s">
        <v>1515</v>
      </c>
      <c r="C883">
        <v>1</v>
      </c>
      <c r="D883">
        <v>1</v>
      </c>
      <c r="E883" s="6">
        <v>44777</v>
      </c>
      <c r="F883">
        <v>1452</v>
      </c>
      <c r="G883">
        <v>35</v>
      </c>
      <c r="H883">
        <v>331511413</v>
      </c>
      <c r="I883">
        <v>16</v>
      </c>
      <c r="J883">
        <v>15</v>
      </c>
      <c r="K883">
        <v>20</v>
      </c>
      <c r="L883">
        <v>0</v>
      </c>
      <c r="M883">
        <v>0</v>
      </c>
      <c r="N883">
        <v>126</v>
      </c>
      <c r="O883" t="s">
        <v>30</v>
      </c>
      <c r="P883" t="s">
        <v>27</v>
      </c>
      <c r="Q883" s="3">
        <v>63</v>
      </c>
      <c r="R883" t="s">
        <v>2179</v>
      </c>
      <c r="S883">
        <v>56</v>
      </c>
      <c r="T883">
        <v>43</v>
      </c>
      <c r="U883" t="s">
        <v>2179</v>
      </c>
      <c r="V883">
        <v>24</v>
      </c>
      <c r="W883" t="s">
        <v>617</v>
      </c>
      <c r="X883">
        <v>0</v>
      </c>
      <c r="Y883">
        <v>12</v>
      </c>
      <c r="Z883">
        <v>23</v>
      </c>
    </row>
    <row r="884" spans="1:26" x14ac:dyDescent="0.3">
      <c r="A884" t="s">
        <v>2143</v>
      </c>
      <c r="B884" t="s">
        <v>2144</v>
      </c>
      <c r="C884">
        <v>3</v>
      </c>
      <c r="D884">
        <v>3</v>
      </c>
      <c r="E884" s="6">
        <v>44778</v>
      </c>
      <c r="F884">
        <v>1456</v>
      </c>
      <c r="G884">
        <v>0</v>
      </c>
      <c r="H884">
        <v>219196651</v>
      </c>
      <c r="I884">
        <v>53</v>
      </c>
      <c r="J884">
        <v>2</v>
      </c>
      <c r="K884">
        <v>33</v>
      </c>
      <c r="L884">
        <v>0</v>
      </c>
      <c r="M884">
        <v>0</v>
      </c>
      <c r="N884">
        <v>120</v>
      </c>
      <c r="P884" t="s">
        <v>27</v>
      </c>
      <c r="Q884" s="3">
        <v>77</v>
      </c>
      <c r="R884" t="s">
        <v>2178</v>
      </c>
      <c r="S884">
        <v>94</v>
      </c>
      <c r="T884">
        <v>87</v>
      </c>
      <c r="U884" t="s">
        <v>2178</v>
      </c>
      <c r="V884">
        <v>2</v>
      </c>
      <c r="W884" t="s">
        <v>617</v>
      </c>
      <c r="X884">
        <v>0</v>
      </c>
      <c r="Y884">
        <v>23</v>
      </c>
      <c r="Z884">
        <v>12</v>
      </c>
    </row>
    <row r="885" spans="1:26" x14ac:dyDescent="0.3">
      <c r="A885" t="s">
        <v>2145</v>
      </c>
      <c r="B885" t="s">
        <v>2146</v>
      </c>
      <c r="C885">
        <v>3</v>
      </c>
      <c r="D885">
        <v>3</v>
      </c>
      <c r="E885" s="6">
        <v>44778</v>
      </c>
      <c r="F885">
        <v>2107</v>
      </c>
      <c r="G885">
        <v>0</v>
      </c>
      <c r="H885">
        <v>170732845</v>
      </c>
      <c r="I885">
        <v>51</v>
      </c>
      <c r="J885">
        <v>1</v>
      </c>
      <c r="K885">
        <v>50</v>
      </c>
      <c r="L885">
        <v>0</v>
      </c>
      <c r="M885">
        <v>0</v>
      </c>
      <c r="N885">
        <v>130</v>
      </c>
      <c r="O885" t="s">
        <v>100</v>
      </c>
      <c r="P885" t="s">
        <v>39</v>
      </c>
      <c r="Q885" s="3">
        <v>72</v>
      </c>
      <c r="R885" t="s">
        <v>2178</v>
      </c>
      <c r="S885">
        <v>18</v>
      </c>
      <c r="T885">
        <v>46</v>
      </c>
      <c r="U885" t="s">
        <v>2179</v>
      </c>
      <c r="V885">
        <v>7</v>
      </c>
      <c r="W885" t="s">
        <v>617</v>
      </c>
      <c r="X885">
        <v>0</v>
      </c>
      <c r="Y885">
        <v>28</v>
      </c>
      <c r="Z885">
        <v>8</v>
      </c>
    </row>
    <row r="886" spans="1:26" x14ac:dyDescent="0.3">
      <c r="A886" t="s">
        <v>1520</v>
      </c>
      <c r="B886" t="s">
        <v>1521</v>
      </c>
      <c r="C886">
        <v>1</v>
      </c>
      <c r="D886">
        <v>1</v>
      </c>
      <c r="E886" s="6">
        <v>44183</v>
      </c>
      <c r="F886">
        <v>1494</v>
      </c>
      <c r="G886">
        <v>2</v>
      </c>
      <c r="H886">
        <v>273914335</v>
      </c>
      <c r="I886">
        <v>17</v>
      </c>
      <c r="J886">
        <v>12</v>
      </c>
      <c r="K886">
        <v>15</v>
      </c>
      <c r="L886">
        <v>0</v>
      </c>
      <c r="M886">
        <v>0</v>
      </c>
      <c r="N886">
        <v>122</v>
      </c>
      <c r="P886" t="s">
        <v>27</v>
      </c>
      <c r="Q886" s="3">
        <v>70</v>
      </c>
      <c r="R886" t="s">
        <v>2179</v>
      </c>
      <c r="S886">
        <v>46</v>
      </c>
      <c r="T886">
        <v>76</v>
      </c>
      <c r="U886" t="s">
        <v>2178</v>
      </c>
      <c r="V886">
        <v>30</v>
      </c>
      <c r="W886" t="s">
        <v>617</v>
      </c>
      <c r="X886">
        <v>0</v>
      </c>
      <c r="Y886">
        <v>9</v>
      </c>
      <c r="Z886">
        <v>45</v>
      </c>
    </row>
    <row r="887" spans="1:26" x14ac:dyDescent="0.3">
      <c r="A887" t="s">
        <v>1522</v>
      </c>
      <c r="B887" t="s">
        <v>267</v>
      </c>
      <c r="C887">
        <v>1</v>
      </c>
      <c r="D887">
        <v>1</v>
      </c>
      <c r="E887" s="6">
        <v>44778</v>
      </c>
      <c r="F887">
        <v>1379</v>
      </c>
      <c r="G887">
        <v>4</v>
      </c>
      <c r="H887">
        <v>179061440</v>
      </c>
      <c r="I887">
        <v>23</v>
      </c>
      <c r="J887">
        <v>10</v>
      </c>
      <c r="K887">
        <v>18</v>
      </c>
      <c r="L887">
        <v>0</v>
      </c>
      <c r="M887">
        <v>0</v>
      </c>
      <c r="N887">
        <v>172</v>
      </c>
      <c r="O887" t="s">
        <v>64</v>
      </c>
      <c r="P887" t="s">
        <v>39</v>
      </c>
      <c r="Q887" s="3">
        <v>74</v>
      </c>
      <c r="R887" t="s">
        <v>2178</v>
      </c>
      <c r="S887">
        <v>46</v>
      </c>
      <c r="T887">
        <v>58</v>
      </c>
      <c r="U887" t="s">
        <v>2179</v>
      </c>
      <c r="V887">
        <v>15</v>
      </c>
      <c r="W887" t="s">
        <v>617</v>
      </c>
      <c r="X887">
        <v>0</v>
      </c>
      <c r="Y887">
        <v>13</v>
      </c>
      <c r="Z887">
        <v>8</v>
      </c>
    </row>
    <row r="888" spans="1:26" x14ac:dyDescent="0.3">
      <c r="A888" t="s">
        <v>2147</v>
      </c>
      <c r="B888" t="s">
        <v>1474</v>
      </c>
      <c r="C888">
        <v>1</v>
      </c>
      <c r="D888">
        <v>1</v>
      </c>
      <c r="E888" s="6">
        <v>44762</v>
      </c>
      <c r="F888">
        <v>625</v>
      </c>
      <c r="G888">
        <v>4</v>
      </c>
      <c r="H888">
        <v>185236961</v>
      </c>
      <c r="I888">
        <v>13</v>
      </c>
      <c r="J888">
        <v>18</v>
      </c>
      <c r="K888">
        <v>12</v>
      </c>
      <c r="L888">
        <v>0</v>
      </c>
      <c r="M888">
        <v>0</v>
      </c>
      <c r="N888">
        <v>103</v>
      </c>
      <c r="O888" t="s">
        <v>64</v>
      </c>
      <c r="P888" t="s">
        <v>27</v>
      </c>
      <c r="Q888" s="3">
        <v>61</v>
      </c>
      <c r="R888" t="s">
        <v>2179</v>
      </c>
      <c r="S888">
        <v>38</v>
      </c>
      <c r="T888">
        <v>62</v>
      </c>
      <c r="U888" t="s">
        <v>2179</v>
      </c>
      <c r="V888">
        <v>14</v>
      </c>
      <c r="W888" t="s">
        <v>617</v>
      </c>
      <c r="X888">
        <v>0</v>
      </c>
      <c r="Y888">
        <v>23</v>
      </c>
      <c r="Z888">
        <v>40</v>
      </c>
    </row>
    <row r="889" spans="1:26" x14ac:dyDescent="0.3">
      <c r="A889" t="s">
        <v>2148</v>
      </c>
      <c r="B889" t="s">
        <v>449</v>
      </c>
      <c r="C889">
        <v>1</v>
      </c>
      <c r="D889">
        <v>1</v>
      </c>
      <c r="E889" s="6">
        <v>44771</v>
      </c>
      <c r="F889">
        <v>2688</v>
      </c>
      <c r="G889">
        <v>0</v>
      </c>
      <c r="H889">
        <v>171788484</v>
      </c>
      <c r="I889">
        <v>39</v>
      </c>
      <c r="J889">
        <v>47</v>
      </c>
      <c r="K889">
        <v>36</v>
      </c>
      <c r="L889">
        <v>0</v>
      </c>
      <c r="M889">
        <v>0</v>
      </c>
      <c r="N889">
        <v>122</v>
      </c>
      <c r="O889" t="s">
        <v>131</v>
      </c>
      <c r="P889" t="s">
        <v>39</v>
      </c>
      <c r="Q889" s="3">
        <v>55</v>
      </c>
      <c r="R889" t="s">
        <v>2179</v>
      </c>
      <c r="S889">
        <v>46</v>
      </c>
      <c r="T889">
        <v>64</v>
      </c>
      <c r="U889" t="s">
        <v>2179</v>
      </c>
      <c r="V889">
        <v>0</v>
      </c>
      <c r="W889" t="s">
        <v>617</v>
      </c>
      <c r="X889">
        <v>0</v>
      </c>
      <c r="Y889">
        <v>17</v>
      </c>
      <c r="Z889">
        <v>10</v>
      </c>
    </row>
    <row r="890" spans="1:26" x14ac:dyDescent="0.3">
      <c r="A890" t="s">
        <v>1525</v>
      </c>
      <c r="B890" t="s">
        <v>321</v>
      </c>
      <c r="C890">
        <v>1</v>
      </c>
      <c r="D890">
        <v>1</v>
      </c>
      <c r="E890" s="6">
        <v>43721</v>
      </c>
      <c r="F890">
        <v>2668</v>
      </c>
      <c r="G890">
        <v>2</v>
      </c>
      <c r="H890">
        <v>387080183</v>
      </c>
      <c r="I890">
        <v>38</v>
      </c>
      <c r="J890">
        <v>266</v>
      </c>
      <c r="K890">
        <v>78</v>
      </c>
      <c r="L890">
        <v>0</v>
      </c>
      <c r="M890">
        <v>141</v>
      </c>
      <c r="N890">
        <v>130</v>
      </c>
      <c r="O890" t="s">
        <v>26</v>
      </c>
      <c r="P890" t="s">
        <v>27</v>
      </c>
      <c r="Q890" s="3">
        <v>47</v>
      </c>
      <c r="R890" t="s">
        <v>2179</v>
      </c>
      <c r="S890">
        <v>56</v>
      </c>
      <c r="T890">
        <v>90</v>
      </c>
      <c r="U890" t="s">
        <v>2178</v>
      </c>
      <c r="V890">
        <v>0</v>
      </c>
      <c r="W890" t="s">
        <v>617</v>
      </c>
      <c r="X890">
        <v>0</v>
      </c>
      <c r="Y890">
        <v>10</v>
      </c>
      <c r="Z890">
        <v>4</v>
      </c>
    </row>
    <row r="891" spans="1:26" x14ac:dyDescent="0.3">
      <c r="A891" t="s">
        <v>1526</v>
      </c>
      <c r="B891" t="s">
        <v>1649</v>
      </c>
      <c r="C891">
        <v>1</v>
      </c>
      <c r="D891">
        <v>1</v>
      </c>
      <c r="E891" s="6">
        <v>44774</v>
      </c>
      <c r="F891">
        <v>799</v>
      </c>
      <c r="G891">
        <v>12</v>
      </c>
      <c r="H891">
        <v>264717480</v>
      </c>
      <c r="I891">
        <v>14</v>
      </c>
      <c r="J891">
        <v>141</v>
      </c>
      <c r="K891">
        <v>9</v>
      </c>
      <c r="L891">
        <v>0</v>
      </c>
      <c r="M891">
        <v>1</v>
      </c>
      <c r="N891">
        <v>105</v>
      </c>
      <c r="O891" t="s">
        <v>131</v>
      </c>
      <c r="P891" t="s">
        <v>39</v>
      </c>
      <c r="Q891" s="3">
        <v>81</v>
      </c>
      <c r="R891" t="s">
        <v>2178</v>
      </c>
      <c r="S891">
        <v>70</v>
      </c>
      <c r="T891">
        <v>65</v>
      </c>
      <c r="U891" t="s">
        <v>2179</v>
      </c>
      <c r="V891">
        <v>24</v>
      </c>
      <c r="W891" t="s">
        <v>617</v>
      </c>
      <c r="X891">
        <v>0</v>
      </c>
      <c r="Y891">
        <v>8</v>
      </c>
      <c r="Z891">
        <v>4</v>
      </c>
    </row>
    <row r="892" spans="1:26" x14ac:dyDescent="0.3">
      <c r="A892" t="s">
        <v>2149</v>
      </c>
      <c r="B892" t="s">
        <v>1528</v>
      </c>
      <c r="C892">
        <v>1</v>
      </c>
      <c r="D892">
        <v>1</v>
      </c>
      <c r="E892" s="6">
        <v>44631</v>
      </c>
      <c r="F892">
        <v>1189</v>
      </c>
      <c r="G892">
        <v>6</v>
      </c>
      <c r="H892">
        <v>244928911</v>
      </c>
      <c r="I892">
        <v>17</v>
      </c>
      <c r="J892">
        <v>10</v>
      </c>
      <c r="K892">
        <v>16</v>
      </c>
      <c r="L892">
        <v>0</v>
      </c>
      <c r="M892">
        <v>4</v>
      </c>
      <c r="N892">
        <v>120</v>
      </c>
      <c r="O892" t="s">
        <v>33</v>
      </c>
      <c r="P892" t="s">
        <v>27</v>
      </c>
      <c r="Q892" s="3">
        <v>90</v>
      </c>
      <c r="R892" t="s">
        <v>2178</v>
      </c>
      <c r="S892">
        <v>73</v>
      </c>
      <c r="T892">
        <v>51</v>
      </c>
      <c r="U892" t="s">
        <v>2179</v>
      </c>
      <c r="V892">
        <v>39</v>
      </c>
      <c r="W892" t="s">
        <v>2179</v>
      </c>
      <c r="X892">
        <v>0</v>
      </c>
      <c r="Y892">
        <v>9</v>
      </c>
      <c r="Z892">
        <v>6</v>
      </c>
    </row>
    <row r="893" spans="1:26" x14ac:dyDescent="0.3">
      <c r="A893" t="s">
        <v>1529</v>
      </c>
      <c r="B893" t="s">
        <v>1530</v>
      </c>
      <c r="C893">
        <v>1</v>
      </c>
      <c r="D893">
        <v>1</v>
      </c>
      <c r="E893" s="6">
        <v>44754</v>
      </c>
      <c r="F893">
        <v>367</v>
      </c>
      <c r="G893">
        <v>0</v>
      </c>
      <c r="H893">
        <v>97610446</v>
      </c>
      <c r="I893">
        <v>28</v>
      </c>
      <c r="J893">
        <v>67</v>
      </c>
      <c r="K893">
        <v>195</v>
      </c>
      <c r="L893">
        <v>0</v>
      </c>
      <c r="M893">
        <v>0</v>
      </c>
      <c r="N893">
        <v>145</v>
      </c>
      <c r="O893" t="s">
        <v>73</v>
      </c>
      <c r="P893" t="s">
        <v>27</v>
      </c>
      <c r="Q893" s="3">
        <v>56</v>
      </c>
      <c r="R893" t="s">
        <v>2179</v>
      </c>
      <c r="S893">
        <v>43</v>
      </c>
      <c r="T893">
        <v>53</v>
      </c>
      <c r="U893" t="s">
        <v>2179</v>
      </c>
      <c r="V893">
        <v>24</v>
      </c>
      <c r="W893" t="s">
        <v>617</v>
      </c>
      <c r="X893">
        <v>0</v>
      </c>
      <c r="Y893">
        <v>12</v>
      </c>
      <c r="Z893">
        <v>4</v>
      </c>
    </row>
    <row r="894" spans="1:26" x14ac:dyDescent="0.3">
      <c r="A894" t="s">
        <v>1531</v>
      </c>
      <c r="B894" t="s">
        <v>1532</v>
      </c>
      <c r="C894">
        <v>2</v>
      </c>
      <c r="D894">
        <v>2</v>
      </c>
      <c r="E894" s="6">
        <v>44764</v>
      </c>
      <c r="F894">
        <v>527</v>
      </c>
      <c r="G894">
        <v>4</v>
      </c>
      <c r="H894">
        <v>287278853</v>
      </c>
      <c r="I894">
        <v>10</v>
      </c>
      <c r="J894">
        <v>43</v>
      </c>
      <c r="K894">
        <v>3</v>
      </c>
      <c r="L894">
        <v>1</v>
      </c>
      <c r="M894">
        <v>0</v>
      </c>
      <c r="N894">
        <v>99</v>
      </c>
      <c r="O894" t="s">
        <v>73</v>
      </c>
      <c r="P894" t="s">
        <v>39</v>
      </c>
      <c r="Q894" s="3">
        <v>79</v>
      </c>
      <c r="R894" t="s">
        <v>2178</v>
      </c>
      <c r="S894">
        <v>64</v>
      </c>
      <c r="T894">
        <v>59</v>
      </c>
      <c r="U894" t="s">
        <v>2179</v>
      </c>
      <c r="V894">
        <v>28</v>
      </c>
      <c r="W894" t="s">
        <v>617</v>
      </c>
      <c r="X894">
        <v>0</v>
      </c>
      <c r="Y894">
        <v>11</v>
      </c>
      <c r="Z894">
        <v>14</v>
      </c>
    </row>
    <row r="895" spans="1:26" x14ac:dyDescent="0.3">
      <c r="A895" t="s">
        <v>1533</v>
      </c>
      <c r="B895" t="s">
        <v>1048</v>
      </c>
      <c r="C895">
        <v>1</v>
      </c>
      <c r="D895">
        <v>1</v>
      </c>
      <c r="E895" s="6">
        <v>39448</v>
      </c>
      <c r="F895">
        <v>17504</v>
      </c>
      <c r="G895">
        <v>34</v>
      </c>
      <c r="H895">
        <v>887906111</v>
      </c>
      <c r="I895">
        <v>63</v>
      </c>
      <c r="J895">
        <v>39</v>
      </c>
      <c r="K895">
        <v>1315</v>
      </c>
      <c r="L895">
        <v>0</v>
      </c>
      <c r="M895">
        <v>2</v>
      </c>
      <c r="N895">
        <v>88</v>
      </c>
      <c r="O895" t="s">
        <v>131</v>
      </c>
      <c r="P895" t="s">
        <v>39</v>
      </c>
      <c r="Q895" s="3">
        <v>79</v>
      </c>
      <c r="R895" t="s">
        <v>2178</v>
      </c>
      <c r="S895">
        <v>66</v>
      </c>
      <c r="T895">
        <v>65</v>
      </c>
      <c r="U895" t="s">
        <v>2179</v>
      </c>
      <c r="V895">
        <v>5</v>
      </c>
      <c r="W895" t="s">
        <v>617</v>
      </c>
      <c r="X895">
        <v>0</v>
      </c>
      <c r="Y895">
        <v>25</v>
      </c>
      <c r="Z895">
        <v>14</v>
      </c>
    </row>
    <row r="896" spans="1:26" x14ac:dyDescent="0.3">
      <c r="A896" t="s">
        <v>2150</v>
      </c>
      <c r="B896" t="s">
        <v>1535</v>
      </c>
      <c r="C896">
        <v>4</v>
      </c>
      <c r="D896" t="s">
        <v>1661</v>
      </c>
      <c r="E896" s="6">
        <v>44757</v>
      </c>
      <c r="F896">
        <v>3113</v>
      </c>
      <c r="G896">
        <v>0</v>
      </c>
      <c r="H896">
        <v>123473120</v>
      </c>
      <c r="I896">
        <v>54</v>
      </c>
      <c r="J896">
        <v>6</v>
      </c>
      <c r="K896">
        <v>124</v>
      </c>
      <c r="L896">
        <v>1</v>
      </c>
      <c r="M896">
        <v>0</v>
      </c>
      <c r="N896">
        <v>126</v>
      </c>
      <c r="O896" t="s">
        <v>36</v>
      </c>
      <c r="P896" t="s">
        <v>27</v>
      </c>
      <c r="Q896" s="3">
        <v>81</v>
      </c>
      <c r="R896" t="s">
        <v>2178</v>
      </c>
      <c r="S896">
        <v>90</v>
      </c>
      <c r="T896">
        <v>73</v>
      </c>
      <c r="U896" t="s">
        <v>2178</v>
      </c>
      <c r="V896">
        <v>28</v>
      </c>
      <c r="W896" t="s">
        <v>617</v>
      </c>
      <c r="X896">
        <v>0</v>
      </c>
      <c r="Y896">
        <v>29</v>
      </c>
      <c r="Z896">
        <v>4</v>
      </c>
    </row>
    <row r="897" spans="1:26" x14ac:dyDescent="0.3">
      <c r="A897" t="s">
        <v>1536</v>
      </c>
      <c r="B897" t="s">
        <v>1537</v>
      </c>
      <c r="C897">
        <v>2</v>
      </c>
      <c r="D897">
        <v>2</v>
      </c>
      <c r="E897" s="6">
        <v>44788</v>
      </c>
      <c r="F897">
        <v>685</v>
      </c>
      <c r="G897">
        <v>5</v>
      </c>
      <c r="H897">
        <v>295152154</v>
      </c>
      <c r="I897">
        <v>15</v>
      </c>
      <c r="J897">
        <v>79</v>
      </c>
      <c r="K897">
        <v>4</v>
      </c>
      <c r="L897">
        <v>2</v>
      </c>
      <c r="M897">
        <v>0</v>
      </c>
      <c r="N897">
        <v>136</v>
      </c>
      <c r="P897" t="s">
        <v>27</v>
      </c>
      <c r="Q897" s="3">
        <v>77</v>
      </c>
      <c r="R897" t="s">
        <v>2178</v>
      </c>
      <c r="S897">
        <v>71</v>
      </c>
      <c r="T897">
        <v>75</v>
      </c>
      <c r="U897" t="s">
        <v>2178</v>
      </c>
      <c r="V897">
        <v>33</v>
      </c>
      <c r="W897" t="s">
        <v>617</v>
      </c>
      <c r="X897">
        <v>1</v>
      </c>
      <c r="Y897">
        <v>13</v>
      </c>
      <c r="Z897">
        <v>4</v>
      </c>
    </row>
    <row r="898" spans="1:26" x14ac:dyDescent="0.3">
      <c r="A898" t="s">
        <v>2151</v>
      </c>
      <c r="B898" t="s">
        <v>1539</v>
      </c>
      <c r="C898">
        <v>2</v>
      </c>
      <c r="D898">
        <v>2</v>
      </c>
      <c r="E898" s="6">
        <v>44610</v>
      </c>
      <c r="F898">
        <v>782</v>
      </c>
      <c r="G898">
        <v>9</v>
      </c>
      <c r="H898">
        <v>323455692</v>
      </c>
      <c r="I898">
        <v>15</v>
      </c>
      <c r="J898">
        <v>33</v>
      </c>
      <c r="K898">
        <v>6</v>
      </c>
      <c r="L898">
        <v>1</v>
      </c>
      <c r="M898">
        <v>0</v>
      </c>
      <c r="N898">
        <v>113</v>
      </c>
      <c r="O898" t="s">
        <v>64</v>
      </c>
      <c r="P898" t="s">
        <v>27</v>
      </c>
      <c r="Q898" s="3">
        <v>70</v>
      </c>
      <c r="R898" t="s">
        <v>2179</v>
      </c>
      <c r="S898">
        <v>97</v>
      </c>
      <c r="T898">
        <v>59</v>
      </c>
      <c r="U898" t="s">
        <v>2179</v>
      </c>
      <c r="V898">
        <v>55</v>
      </c>
      <c r="W898" t="s">
        <v>2179</v>
      </c>
      <c r="X898">
        <v>0</v>
      </c>
      <c r="Y898">
        <v>27</v>
      </c>
      <c r="Z898">
        <v>12</v>
      </c>
    </row>
    <row r="899" spans="1:26" x14ac:dyDescent="0.3">
      <c r="A899" t="s">
        <v>2152</v>
      </c>
      <c r="B899" t="s">
        <v>1541</v>
      </c>
      <c r="C899">
        <v>3</v>
      </c>
      <c r="D899">
        <v>3</v>
      </c>
      <c r="E899" s="6">
        <v>44728</v>
      </c>
      <c r="F899">
        <v>2442</v>
      </c>
      <c r="G899">
        <v>0</v>
      </c>
      <c r="H899">
        <v>240918092</v>
      </c>
      <c r="I899">
        <v>81</v>
      </c>
      <c r="J899">
        <v>4</v>
      </c>
      <c r="K899">
        <v>248</v>
      </c>
      <c r="L899">
        <v>1</v>
      </c>
      <c r="M899">
        <v>6</v>
      </c>
      <c r="N899">
        <v>132</v>
      </c>
      <c r="O899" t="s">
        <v>26</v>
      </c>
      <c r="P899" t="s">
        <v>27</v>
      </c>
      <c r="Q899" s="3">
        <v>82</v>
      </c>
      <c r="R899" t="s">
        <v>2178</v>
      </c>
      <c r="S899">
        <v>49</v>
      </c>
      <c r="T899">
        <v>88</v>
      </c>
      <c r="U899" t="s">
        <v>2178</v>
      </c>
      <c r="V899">
        <v>20</v>
      </c>
      <c r="W899" t="s">
        <v>617</v>
      </c>
      <c r="X899">
        <v>0</v>
      </c>
      <c r="Y899">
        <v>21</v>
      </c>
      <c r="Z899">
        <v>3</v>
      </c>
    </row>
    <row r="900" spans="1:26" x14ac:dyDescent="0.3">
      <c r="A900" t="s">
        <v>1542</v>
      </c>
      <c r="B900" t="s">
        <v>1543</v>
      </c>
      <c r="C900">
        <v>3</v>
      </c>
      <c r="D900">
        <v>3</v>
      </c>
      <c r="E900" s="6">
        <v>44701</v>
      </c>
      <c r="F900">
        <v>1112</v>
      </c>
      <c r="G900">
        <v>4</v>
      </c>
      <c r="H900">
        <v>191873381</v>
      </c>
      <c r="I900">
        <v>22</v>
      </c>
      <c r="J900">
        <v>2</v>
      </c>
      <c r="K900">
        <v>65</v>
      </c>
      <c r="L900">
        <v>1</v>
      </c>
      <c r="M900">
        <v>3</v>
      </c>
      <c r="N900">
        <v>135</v>
      </c>
      <c r="O900" t="s">
        <v>64</v>
      </c>
      <c r="P900" t="s">
        <v>27</v>
      </c>
      <c r="Q900" s="3">
        <v>77</v>
      </c>
      <c r="R900" t="s">
        <v>2178</v>
      </c>
      <c r="S900">
        <v>74</v>
      </c>
      <c r="T900">
        <v>74</v>
      </c>
      <c r="U900" t="s">
        <v>2178</v>
      </c>
      <c r="V900">
        <v>47</v>
      </c>
      <c r="W900" t="s">
        <v>2179</v>
      </c>
      <c r="X900">
        <v>0</v>
      </c>
      <c r="Y900">
        <v>34</v>
      </c>
      <c r="Z900">
        <v>8</v>
      </c>
    </row>
    <row r="901" spans="1:26" x14ac:dyDescent="0.3">
      <c r="A901" t="s">
        <v>1544</v>
      </c>
      <c r="B901" t="s">
        <v>1545</v>
      </c>
      <c r="C901">
        <v>2</v>
      </c>
      <c r="D901">
        <v>2</v>
      </c>
      <c r="E901" s="6">
        <v>43049</v>
      </c>
      <c r="F901">
        <v>4967</v>
      </c>
      <c r="G901">
        <v>0</v>
      </c>
      <c r="H901">
        <v>284216603</v>
      </c>
      <c r="I901">
        <v>165</v>
      </c>
      <c r="J901">
        <v>10</v>
      </c>
      <c r="K901">
        <v>177</v>
      </c>
      <c r="L901">
        <v>4</v>
      </c>
      <c r="M901">
        <v>73</v>
      </c>
      <c r="N901">
        <v>126</v>
      </c>
      <c r="P901" t="s">
        <v>27</v>
      </c>
      <c r="Q901" s="3">
        <v>67</v>
      </c>
      <c r="R901" t="s">
        <v>2179</v>
      </c>
      <c r="S901">
        <v>49</v>
      </c>
      <c r="T901">
        <v>77</v>
      </c>
      <c r="U901" t="s">
        <v>2178</v>
      </c>
      <c r="V901">
        <v>11</v>
      </c>
      <c r="W901" t="s">
        <v>617</v>
      </c>
      <c r="X901">
        <v>0</v>
      </c>
      <c r="Y901">
        <v>19</v>
      </c>
      <c r="Z901">
        <v>11</v>
      </c>
    </row>
    <row r="902" spans="1:26" x14ac:dyDescent="0.3">
      <c r="A902" t="s">
        <v>1546</v>
      </c>
      <c r="B902" t="s">
        <v>197</v>
      </c>
      <c r="C902">
        <v>1</v>
      </c>
      <c r="D902">
        <v>1</v>
      </c>
      <c r="E902" s="6">
        <v>44813</v>
      </c>
      <c r="F902">
        <v>2520</v>
      </c>
      <c r="G902">
        <v>4</v>
      </c>
      <c r="H902">
        <v>239411309</v>
      </c>
      <c r="I902">
        <v>93</v>
      </c>
      <c r="J902">
        <v>95</v>
      </c>
      <c r="K902">
        <v>84</v>
      </c>
      <c r="L902">
        <v>9</v>
      </c>
      <c r="M902">
        <v>202</v>
      </c>
      <c r="N902">
        <v>102</v>
      </c>
      <c r="O902" t="s">
        <v>30</v>
      </c>
      <c r="P902" t="s">
        <v>39</v>
      </c>
      <c r="Q902" s="3">
        <v>67</v>
      </c>
      <c r="R902" t="s">
        <v>2179</v>
      </c>
      <c r="S902">
        <v>72</v>
      </c>
      <c r="T902">
        <v>74</v>
      </c>
      <c r="U902" t="s">
        <v>2178</v>
      </c>
      <c r="V902">
        <v>30</v>
      </c>
      <c r="W902" t="s">
        <v>617</v>
      </c>
      <c r="X902">
        <v>0</v>
      </c>
      <c r="Y902">
        <v>36</v>
      </c>
      <c r="Z902">
        <v>4</v>
      </c>
    </row>
    <row r="903" spans="1:26" x14ac:dyDescent="0.3">
      <c r="A903" t="s">
        <v>2153</v>
      </c>
      <c r="B903" t="s">
        <v>1788</v>
      </c>
      <c r="C903">
        <v>1</v>
      </c>
      <c r="D903">
        <v>1</v>
      </c>
      <c r="E903" s="6">
        <v>44795</v>
      </c>
      <c r="F903">
        <v>767</v>
      </c>
      <c r="G903">
        <v>12</v>
      </c>
      <c r="H903">
        <v>265548837</v>
      </c>
      <c r="I903">
        <v>20</v>
      </c>
      <c r="J903">
        <v>129</v>
      </c>
      <c r="K903">
        <v>11</v>
      </c>
      <c r="L903">
        <v>0</v>
      </c>
      <c r="M903">
        <v>12</v>
      </c>
      <c r="N903">
        <v>125</v>
      </c>
      <c r="P903" t="s">
        <v>27</v>
      </c>
      <c r="Q903" s="3">
        <v>68</v>
      </c>
      <c r="R903" t="s">
        <v>2179</v>
      </c>
      <c r="S903">
        <v>80</v>
      </c>
      <c r="T903">
        <v>92</v>
      </c>
      <c r="U903" t="s">
        <v>2178</v>
      </c>
      <c r="V903">
        <v>10</v>
      </c>
      <c r="W903" t="s">
        <v>617</v>
      </c>
      <c r="X903">
        <v>0</v>
      </c>
      <c r="Y903">
        <v>9</v>
      </c>
      <c r="Z903">
        <v>12</v>
      </c>
    </row>
    <row r="904" spans="1:26" x14ac:dyDescent="0.3">
      <c r="A904" t="s">
        <v>1548</v>
      </c>
      <c r="B904" t="s">
        <v>1048</v>
      </c>
      <c r="C904">
        <v>1</v>
      </c>
      <c r="D904">
        <v>1</v>
      </c>
      <c r="E904" s="6">
        <v>41275</v>
      </c>
      <c r="F904">
        <v>19806</v>
      </c>
      <c r="G904">
        <v>7</v>
      </c>
      <c r="H904">
        <v>703301727</v>
      </c>
      <c r="I904">
        <v>33</v>
      </c>
      <c r="J904">
        <v>11</v>
      </c>
      <c r="K904">
        <v>274</v>
      </c>
      <c r="L904">
        <v>0</v>
      </c>
      <c r="M904">
        <v>0</v>
      </c>
      <c r="N904">
        <v>149</v>
      </c>
      <c r="O904" t="s">
        <v>30</v>
      </c>
      <c r="P904" t="s">
        <v>27</v>
      </c>
      <c r="Q904" s="3">
        <v>37</v>
      </c>
      <c r="R904" t="s">
        <v>2179</v>
      </c>
      <c r="S904">
        <v>28</v>
      </c>
      <c r="T904">
        <v>66</v>
      </c>
      <c r="U904" t="s">
        <v>2179</v>
      </c>
      <c r="V904">
        <v>14</v>
      </c>
      <c r="W904" t="s">
        <v>617</v>
      </c>
      <c r="X904">
        <v>0</v>
      </c>
      <c r="Y904">
        <v>9</v>
      </c>
      <c r="Z904">
        <v>5</v>
      </c>
    </row>
    <row r="905" spans="1:26" x14ac:dyDescent="0.3">
      <c r="A905" t="s">
        <v>1549</v>
      </c>
      <c r="B905" t="s">
        <v>1550</v>
      </c>
      <c r="C905">
        <v>2</v>
      </c>
      <c r="D905">
        <v>2</v>
      </c>
      <c r="E905" s="6">
        <v>44727</v>
      </c>
      <c r="F905">
        <v>5153</v>
      </c>
      <c r="G905">
        <v>6</v>
      </c>
      <c r="H905">
        <v>244585109</v>
      </c>
      <c r="I905">
        <v>102</v>
      </c>
      <c r="J905">
        <v>53</v>
      </c>
      <c r="K905">
        <v>113</v>
      </c>
      <c r="L905">
        <v>12</v>
      </c>
      <c r="M905">
        <v>0</v>
      </c>
      <c r="N905">
        <v>137</v>
      </c>
      <c r="P905" t="s">
        <v>27</v>
      </c>
      <c r="Q905" s="3">
        <v>74</v>
      </c>
      <c r="R905" t="s">
        <v>2178</v>
      </c>
      <c r="S905">
        <v>71</v>
      </c>
      <c r="T905">
        <v>89</v>
      </c>
      <c r="U905" t="s">
        <v>2178</v>
      </c>
      <c r="V905">
        <v>24</v>
      </c>
      <c r="W905" t="s">
        <v>617</v>
      </c>
      <c r="X905">
        <v>61</v>
      </c>
      <c r="Y905">
        <v>15</v>
      </c>
      <c r="Z905">
        <v>5</v>
      </c>
    </row>
    <row r="906" spans="1:26" x14ac:dyDescent="0.3">
      <c r="A906" t="s">
        <v>2154</v>
      </c>
      <c r="B906" t="s">
        <v>1996</v>
      </c>
      <c r="C906">
        <v>1</v>
      </c>
      <c r="D906">
        <v>1</v>
      </c>
      <c r="E906" s="6">
        <v>44799</v>
      </c>
      <c r="F906">
        <v>615</v>
      </c>
      <c r="G906">
        <v>0</v>
      </c>
      <c r="H906">
        <v>189476119</v>
      </c>
      <c r="I906">
        <v>14</v>
      </c>
      <c r="J906">
        <v>77</v>
      </c>
      <c r="K906">
        <v>15</v>
      </c>
      <c r="L906">
        <v>1</v>
      </c>
      <c r="M906">
        <v>2</v>
      </c>
      <c r="N906">
        <v>120</v>
      </c>
      <c r="O906" t="s">
        <v>215</v>
      </c>
      <c r="P906" t="s">
        <v>39</v>
      </c>
      <c r="Q906" s="3">
        <v>77</v>
      </c>
      <c r="R906" t="s">
        <v>2178</v>
      </c>
      <c r="S906">
        <v>78</v>
      </c>
      <c r="T906">
        <v>91</v>
      </c>
      <c r="U906" t="s">
        <v>2178</v>
      </c>
      <c r="V906">
        <v>14</v>
      </c>
      <c r="W906" t="s">
        <v>617</v>
      </c>
      <c r="X906">
        <v>0</v>
      </c>
      <c r="Y906">
        <v>33</v>
      </c>
      <c r="Z906">
        <v>12</v>
      </c>
    </row>
    <row r="907" spans="1:26" x14ac:dyDescent="0.3">
      <c r="A907" t="s">
        <v>2155</v>
      </c>
      <c r="B907" t="s">
        <v>1553</v>
      </c>
      <c r="C907">
        <v>1</v>
      </c>
      <c r="D907">
        <v>1</v>
      </c>
      <c r="E907" s="6">
        <v>44581</v>
      </c>
      <c r="F907">
        <v>2537</v>
      </c>
      <c r="G907">
        <v>0</v>
      </c>
      <c r="H907">
        <v>277132266</v>
      </c>
      <c r="I907">
        <v>49</v>
      </c>
      <c r="J907">
        <v>1</v>
      </c>
      <c r="K907">
        <v>67</v>
      </c>
      <c r="L907">
        <v>11</v>
      </c>
      <c r="M907">
        <v>1</v>
      </c>
      <c r="N907">
        <v>100</v>
      </c>
      <c r="O907" t="s">
        <v>30</v>
      </c>
      <c r="P907" t="s">
        <v>27</v>
      </c>
      <c r="Q907" s="3">
        <v>90</v>
      </c>
      <c r="R907" t="s">
        <v>2178</v>
      </c>
      <c r="S907">
        <v>75</v>
      </c>
      <c r="T907">
        <v>50</v>
      </c>
      <c r="U907" t="s">
        <v>2179</v>
      </c>
      <c r="V907">
        <v>11</v>
      </c>
      <c r="W907" t="s">
        <v>617</v>
      </c>
      <c r="X907">
        <v>0</v>
      </c>
      <c r="Y907">
        <v>9</v>
      </c>
      <c r="Z907">
        <v>26</v>
      </c>
    </row>
    <row r="908" spans="1:26" x14ac:dyDescent="0.3">
      <c r="A908" t="s">
        <v>1554</v>
      </c>
      <c r="B908" t="s">
        <v>267</v>
      </c>
      <c r="C908">
        <v>1</v>
      </c>
      <c r="D908">
        <v>1</v>
      </c>
      <c r="E908" s="6">
        <v>44715</v>
      </c>
      <c r="F908">
        <v>1647</v>
      </c>
      <c r="G908">
        <v>30</v>
      </c>
      <c r="H908">
        <v>278920007</v>
      </c>
      <c r="I908">
        <v>20</v>
      </c>
      <c r="J908">
        <v>49</v>
      </c>
      <c r="K908">
        <v>23</v>
      </c>
      <c r="L908">
        <v>2</v>
      </c>
      <c r="M908">
        <v>2</v>
      </c>
      <c r="N908">
        <v>164</v>
      </c>
      <c r="O908" t="s">
        <v>64</v>
      </c>
      <c r="P908" t="s">
        <v>39</v>
      </c>
      <c r="Q908" s="3">
        <v>70</v>
      </c>
      <c r="R908" t="s">
        <v>2179</v>
      </c>
      <c r="S908">
        <v>58</v>
      </c>
      <c r="T908">
        <v>57</v>
      </c>
      <c r="U908" t="s">
        <v>2179</v>
      </c>
      <c r="V908">
        <v>25</v>
      </c>
      <c r="W908" t="s">
        <v>617</v>
      </c>
      <c r="X908">
        <v>0</v>
      </c>
      <c r="Y908">
        <v>15</v>
      </c>
      <c r="Z908">
        <v>7</v>
      </c>
    </row>
    <row r="909" spans="1:26" x14ac:dyDescent="0.3">
      <c r="A909" t="s">
        <v>2156</v>
      </c>
      <c r="B909" t="s">
        <v>1556</v>
      </c>
      <c r="C909">
        <v>1</v>
      </c>
      <c r="D909">
        <v>1</v>
      </c>
      <c r="E909" s="6">
        <v>44722</v>
      </c>
      <c r="F909">
        <v>2019</v>
      </c>
      <c r="G909">
        <v>8</v>
      </c>
      <c r="H909">
        <v>222410722</v>
      </c>
      <c r="I909">
        <v>117</v>
      </c>
      <c r="J909">
        <v>72</v>
      </c>
      <c r="K909">
        <v>107</v>
      </c>
      <c r="L909">
        <v>1</v>
      </c>
      <c r="M909">
        <v>7</v>
      </c>
      <c r="N909">
        <v>93</v>
      </c>
      <c r="O909" t="s">
        <v>131</v>
      </c>
      <c r="P909" t="s">
        <v>39</v>
      </c>
      <c r="Q909" s="3">
        <v>65</v>
      </c>
      <c r="R909" t="s">
        <v>2179</v>
      </c>
      <c r="S909">
        <v>79</v>
      </c>
      <c r="T909">
        <v>66</v>
      </c>
      <c r="U909" t="s">
        <v>2179</v>
      </c>
      <c r="V909">
        <v>31</v>
      </c>
      <c r="W909" t="s">
        <v>617</v>
      </c>
      <c r="X909">
        <v>0</v>
      </c>
      <c r="Y909">
        <v>22</v>
      </c>
      <c r="Z909">
        <v>7</v>
      </c>
    </row>
    <row r="910" spans="1:26" x14ac:dyDescent="0.3">
      <c r="A910" t="s">
        <v>1557</v>
      </c>
      <c r="B910" t="s">
        <v>267</v>
      </c>
      <c r="C910">
        <v>1</v>
      </c>
      <c r="D910">
        <v>1</v>
      </c>
      <c r="E910" s="6">
        <v>44817</v>
      </c>
      <c r="F910">
        <v>1473</v>
      </c>
      <c r="G910">
        <v>12</v>
      </c>
      <c r="H910">
        <v>185392587</v>
      </c>
      <c r="I910">
        <v>25</v>
      </c>
      <c r="J910">
        <v>36</v>
      </c>
      <c r="K910">
        <v>25</v>
      </c>
      <c r="L910">
        <v>1</v>
      </c>
      <c r="M910">
        <v>0</v>
      </c>
      <c r="N910">
        <v>180</v>
      </c>
      <c r="O910" t="s">
        <v>30</v>
      </c>
      <c r="P910" t="s">
        <v>39</v>
      </c>
      <c r="Q910" s="3">
        <v>65</v>
      </c>
      <c r="R910" t="s">
        <v>2179</v>
      </c>
      <c r="S910">
        <v>52</v>
      </c>
      <c r="T910">
        <v>80</v>
      </c>
      <c r="U910" t="s">
        <v>2178</v>
      </c>
      <c r="V910">
        <v>5</v>
      </c>
      <c r="W910" t="s">
        <v>617</v>
      </c>
      <c r="X910">
        <v>0</v>
      </c>
      <c r="Y910">
        <v>6</v>
      </c>
      <c r="Z910">
        <v>25</v>
      </c>
    </row>
    <row r="911" spans="1:26" x14ac:dyDescent="0.3">
      <c r="A911" t="s">
        <v>1558</v>
      </c>
      <c r="B911" t="s">
        <v>447</v>
      </c>
      <c r="C911">
        <v>1</v>
      </c>
      <c r="D911">
        <v>1</v>
      </c>
      <c r="E911" s="6">
        <v>44757</v>
      </c>
      <c r="F911">
        <v>1613</v>
      </c>
      <c r="G911">
        <v>0</v>
      </c>
      <c r="H911">
        <v>202452860</v>
      </c>
      <c r="I911">
        <v>21</v>
      </c>
      <c r="J911">
        <v>15</v>
      </c>
      <c r="K911">
        <v>13</v>
      </c>
      <c r="L911">
        <v>0</v>
      </c>
      <c r="M911">
        <v>0</v>
      </c>
      <c r="N911">
        <v>79</v>
      </c>
      <c r="O911" t="s">
        <v>30</v>
      </c>
      <c r="P911" t="s">
        <v>27</v>
      </c>
      <c r="Q911" s="3">
        <v>34</v>
      </c>
      <c r="R911" t="s">
        <v>617</v>
      </c>
      <c r="S911">
        <v>22</v>
      </c>
      <c r="T911">
        <v>31</v>
      </c>
      <c r="U911" t="s">
        <v>617</v>
      </c>
      <c r="V911">
        <v>43</v>
      </c>
      <c r="W911" t="s">
        <v>2179</v>
      </c>
      <c r="X911">
        <v>63</v>
      </c>
      <c r="Y911">
        <v>10</v>
      </c>
      <c r="Z911">
        <v>7</v>
      </c>
    </row>
    <row r="912" spans="1:26" x14ac:dyDescent="0.3">
      <c r="A912" t="s">
        <v>1559</v>
      </c>
      <c r="B912" t="s">
        <v>176</v>
      </c>
      <c r="C912">
        <v>1</v>
      </c>
      <c r="D912">
        <v>1</v>
      </c>
      <c r="E912" s="6">
        <v>37473</v>
      </c>
      <c r="F912">
        <v>30992</v>
      </c>
      <c r="G912">
        <v>6</v>
      </c>
      <c r="H912">
        <v>1608164312</v>
      </c>
      <c r="I912">
        <v>124</v>
      </c>
      <c r="J912">
        <v>25</v>
      </c>
      <c r="K912">
        <v>7827</v>
      </c>
      <c r="L912">
        <v>1</v>
      </c>
      <c r="M912">
        <v>0</v>
      </c>
      <c r="N912">
        <v>146</v>
      </c>
      <c r="O912" t="s">
        <v>33</v>
      </c>
      <c r="P912" t="s">
        <v>27</v>
      </c>
      <c r="Q912" s="3">
        <v>56</v>
      </c>
      <c r="R912" t="s">
        <v>2179</v>
      </c>
      <c r="S912">
        <v>21</v>
      </c>
      <c r="T912">
        <v>44</v>
      </c>
      <c r="U912" t="s">
        <v>2179</v>
      </c>
      <c r="V912">
        <v>73</v>
      </c>
      <c r="W912" t="s">
        <v>2178</v>
      </c>
      <c r="X912">
        <v>0</v>
      </c>
      <c r="Y912">
        <v>11</v>
      </c>
      <c r="Z912">
        <v>2</v>
      </c>
    </row>
    <row r="913" spans="1:26" x14ac:dyDescent="0.3">
      <c r="A913" t="s">
        <v>1560</v>
      </c>
      <c r="B913" t="s">
        <v>176</v>
      </c>
      <c r="C913">
        <v>1</v>
      </c>
      <c r="D913">
        <v>1</v>
      </c>
      <c r="E913" s="6">
        <v>36717</v>
      </c>
      <c r="F913">
        <v>10826</v>
      </c>
      <c r="G913">
        <v>4</v>
      </c>
      <c r="H913">
        <v>624101957</v>
      </c>
      <c r="I913">
        <v>24</v>
      </c>
      <c r="J913">
        <v>0</v>
      </c>
      <c r="K913">
        <v>805</v>
      </c>
      <c r="L913">
        <v>0</v>
      </c>
      <c r="M913">
        <v>0</v>
      </c>
      <c r="N913">
        <v>103</v>
      </c>
      <c r="O913" t="s">
        <v>30</v>
      </c>
      <c r="P913" t="s">
        <v>27</v>
      </c>
      <c r="Q913" s="3">
        <v>37</v>
      </c>
      <c r="R913" t="s">
        <v>2179</v>
      </c>
      <c r="S913">
        <v>17</v>
      </c>
      <c r="T913">
        <v>27</v>
      </c>
      <c r="U913" t="s">
        <v>617</v>
      </c>
      <c r="V913">
        <v>75</v>
      </c>
      <c r="W913" t="s">
        <v>2178</v>
      </c>
      <c r="X913">
        <v>5</v>
      </c>
      <c r="Y913">
        <v>10</v>
      </c>
      <c r="Z913">
        <v>3</v>
      </c>
    </row>
    <row r="914" spans="1:26" x14ac:dyDescent="0.3">
      <c r="A914" t="s">
        <v>1561</v>
      </c>
      <c r="B914" t="s">
        <v>2063</v>
      </c>
      <c r="C914">
        <v>1</v>
      </c>
      <c r="D914">
        <v>1</v>
      </c>
      <c r="E914" s="6">
        <v>44806</v>
      </c>
      <c r="F914">
        <v>920</v>
      </c>
      <c r="G914">
        <v>0</v>
      </c>
      <c r="H914">
        <v>148461629</v>
      </c>
      <c r="I914">
        <v>10</v>
      </c>
      <c r="J914">
        <v>1</v>
      </c>
      <c r="K914">
        <v>8</v>
      </c>
      <c r="L914">
        <v>0</v>
      </c>
      <c r="M914">
        <v>0</v>
      </c>
      <c r="N914">
        <v>140</v>
      </c>
      <c r="O914" t="s">
        <v>100</v>
      </c>
      <c r="P914" t="s">
        <v>39</v>
      </c>
      <c r="Q914" s="3">
        <v>70</v>
      </c>
      <c r="R914" t="s">
        <v>2179</v>
      </c>
      <c r="S914">
        <v>26</v>
      </c>
      <c r="T914">
        <v>76</v>
      </c>
      <c r="U914" t="s">
        <v>2178</v>
      </c>
      <c r="V914">
        <v>8</v>
      </c>
      <c r="W914" t="s">
        <v>617</v>
      </c>
      <c r="X914">
        <v>0</v>
      </c>
      <c r="Y914">
        <v>54</v>
      </c>
      <c r="Z914">
        <v>23</v>
      </c>
    </row>
    <row r="915" spans="1:26" x14ac:dyDescent="0.3">
      <c r="A915" t="s">
        <v>2157</v>
      </c>
      <c r="B915" t="s">
        <v>182</v>
      </c>
      <c r="C915">
        <v>2</v>
      </c>
      <c r="D915">
        <v>2</v>
      </c>
      <c r="E915" s="6">
        <v>44817</v>
      </c>
      <c r="F915">
        <v>308</v>
      </c>
      <c r="G915">
        <v>0</v>
      </c>
      <c r="H915">
        <v>47093942</v>
      </c>
      <c r="I915">
        <v>6</v>
      </c>
      <c r="J915">
        <v>1</v>
      </c>
      <c r="K915">
        <v>6</v>
      </c>
      <c r="L915">
        <v>0</v>
      </c>
      <c r="M915">
        <v>0</v>
      </c>
      <c r="N915">
        <v>92</v>
      </c>
      <c r="O915" t="s">
        <v>131</v>
      </c>
      <c r="P915" t="s">
        <v>27</v>
      </c>
      <c r="Q915" s="3">
        <v>81</v>
      </c>
      <c r="R915" t="s">
        <v>2178</v>
      </c>
      <c r="S915">
        <v>48</v>
      </c>
      <c r="T915">
        <v>70</v>
      </c>
      <c r="U915" t="s">
        <v>2179</v>
      </c>
      <c r="V915">
        <v>13</v>
      </c>
      <c r="W915" t="s">
        <v>617</v>
      </c>
      <c r="X915">
        <v>0</v>
      </c>
      <c r="Y915">
        <v>15</v>
      </c>
      <c r="Z915">
        <v>7</v>
      </c>
    </row>
    <row r="916" spans="1:26" x14ac:dyDescent="0.3">
      <c r="A916" t="s">
        <v>1563</v>
      </c>
      <c r="B916" t="s">
        <v>2158</v>
      </c>
      <c r="C916">
        <v>1</v>
      </c>
      <c r="D916">
        <v>1</v>
      </c>
      <c r="E916" s="6">
        <v>42544</v>
      </c>
      <c r="F916">
        <v>2468</v>
      </c>
      <c r="G916">
        <v>0</v>
      </c>
      <c r="H916">
        <v>380319238</v>
      </c>
      <c r="I916">
        <v>15</v>
      </c>
      <c r="J916">
        <v>0</v>
      </c>
      <c r="K916">
        <v>0</v>
      </c>
      <c r="L916">
        <v>0</v>
      </c>
      <c r="M916">
        <v>0</v>
      </c>
      <c r="N916">
        <v>102</v>
      </c>
      <c r="O916" t="s">
        <v>30</v>
      </c>
      <c r="P916" t="s">
        <v>39</v>
      </c>
      <c r="Q916" s="3">
        <v>64</v>
      </c>
      <c r="R916" t="s">
        <v>2179</v>
      </c>
      <c r="S916">
        <v>4</v>
      </c>
      <c r="T916">
        <v>60</v>
      </c>
      <c r="U916" t="s">
        <v>2179</v>
      </c>
      <c r="V916">
        <v>11</v>
      </c>
      <c r="W916" t="s">
        <v>617</v>
      </c>
      <c r="X916">
        <v>0</v>
      </c>
      <c r="Y916">
        <v>19</v>
      </c>
      <c r="Z916">
        <v>4</v>
      </c>
    </row>
    <row r="917" spans="1:26" x14ac:dyDescent="0.3">
      <c r="A917" t="s">
        <v>2159</v>
      </c>
      <c r="B917" t="s">
        <v>1566</v>
      </c>
      <c r="C917">
        <v>2</v>
      </c>
      <c r="D917">
        <v>2</v>
      </c>
      <c r="E917" s="6">
        <v>44764</v>
      </c>
      <c r="F917">
        <v>1097</v>
      </c>
      <c r="G917">
        <v>2</v>
      </c>
      <c r="H917">
        <v>209106362</v>
      </c>
      <c r="I917">
        <v>18</v>
      </c>
      <c r="J917">
        <v>10</v>
      </c>
      <c r="K917">
        <v>13</v>
      </c>
      <c r="L917">
        <v>1</v>
      </c>
      <c r="M917">
        <v>1</v>
      </c>
      <c r="N917">
        <v>118</v>
      </c>
      <c r="O917" t="s">
        <v>26</v>
      </c>
      <c r="P917" t="s">
        <v>39</v>
      </c>
      <c r="Q917" s="3">
        <v>82</v>
      </c>
      <c r="R917" t="s">
        <v>2178</v>
      </c>
      <c r="S917">
        <v>75</v>
      </c>
      <c r="T917">
        <v>85</v>
      </c>
      <c r="U917" t="s">
        <v>2178</v>
      </c>
      <c r="V917">
        <v>33</v>
      </c>
      <c r="W917" t="s">
        <v>617</v>
      </c>
      <c r="X917">
        <v>1</v>
      </c>
      <c r="Y917">
        <v>11</v>
      </c>
      <c r="Z917">
        <v>4</v>
      </c>
    </row>
    <row r="918" spans="1:26" x14ac:dyDescent="0.3">
      <c r="A918" t="s">
        <v>1567</v>
      </c>
      <c r="B918" t="s">
        <v>267</v>
      </c>
      <c r="C918">
        <v>1</v>
      </c>
      <c r="D918">
        <v>1</v>
      </c>
      <c r="E918" s="6">
        <v>44817</v>
      </c>
      <c r="F918">
        <v>330</v>
      </c>
      <c r="G918">
        <v>0</v>
      </c>
      <c r="H918">
        <v>53987404</v>
      </c>
      <c r="I918">
        <v>3</v>
      </c>
      <c r="J918">
        <v>0</v>
      </c>
      <c r="K918">
        <v>2</v>
      </c>
      <c r="L918">
        <v>0</v>
      </c>
      <c r="M918">
        <v>0</v>
      </c>
      <c r="N918">
        <v>93</v>
      </c>
      <c r="O918" t="s">
        <v>50</v>
      </c>
      <c r="P918" t="s">
        <v>27</v>
      </c>
      <c r="Q918" s="3">
        <v>78</v>
      </c>
      <c r="R918" t="s">
        <v>2178</v>
      </c>
      <c r="S918">
        <v>75</v>
      </c>
      <c r="T918">
        <v>62</v>
      </c>
      <c r="U918" t="s">
        <v>2179</v>
      </c>
      <c r="V918">
        <v>6</v>
      </c>
      <c r="W918" t="s">
        <v>617</v>
      </c>
      <c r="X918">
        <v>0</v>
      </c>
      <c r="Y918">
        <v>15</v>
      </c>
      <c r="Z918">
        <v>6</v>
      </c>
    </row>
    <row r="919" spans="1:26" x14ac:dyDescent="0.3">
      <c r="A919" t="s">
        <v>1568</v>
      </c>
      <c r="B919" t="s">
        <v>1569</v>
      </c>
      <c r="C919">
        <v>1</v>
      </c>
      <c r="D919">
        <v>1</v>
      </c>
      <c r="E919" s="6">
        <v>44735</v>
      </c>
      <c r="F919">
        <v>1584</v>
      </c>
      <c r="G919">
        <v>0</v>
      </c>
      <c r="H919">
        <v>115331792</v>
      </c>
      <c r="I919">
        <v>38</v>
      </c>
      <c r="J919">
        <v>0</v>
      </c>
      <c r="K919">
        <v>24</v>
      </c>
      <c r="L919">
        <v>0</v>
      </c>
      <c r="M919">
        <v>0</v>
      </c>
      <c r="N919">
        <v>150</v>
      </c>
      <c r="O919" t="s">
        <v>33</v>
      </c>
      <c r="P919" t="s">
        <v>39</v>
      </c>
      <c r="Q919" s="3">
        <v>70</v>
      </c>
      <c r="R919" t="s">
        <v>2179</v>
      </c>
      <c r="S919">
        <v>26</v>
      </c>
      <c r="T919">
        <v>56</v>
      </c>
      <c r="U919" t="s">
        <v>2179</v>
      </c>
      <c r="V919">
        <v>14</v>
      </c>
      <c r="W919" t="s">
        <v>617</v>
      </c>
      <c r="X919">
        <v>83</v>
      </c>
      <c r="Y919">
        <v>11</v>
      </c>
      <c r="Z919">
        <v>5</v>
      </c>
    </row>
    <row r="920" spans="1:26" x14ac:dyDescent="0.3">
      <c r="A920" t="s">
        <v>2160</v>
      </c>
      <c r="B920" t="s">
        <v>1940</v>
      </c>
      <c r="C920">
        <v>1</v>
      </c>
      <c r="D920">
        <v>1</v>
      </c>
      <c r="E920" s="6">
        <v>44841</v>
      </c>
      <c r="F920">
        <v>1585</v>
      </c>
      <c r="G920">
        <v>5</v>
      </c>
      <c r="H920">
        <v>225093344</v>
      </c>
      <c r="I920">
        <v>78</v>
      </c>
      <c r="J920">
        <v>65</v>
      </c>
      <c r="K920">
        <v>328</v>
      </c>
      <c r="L920">
        <v>1</v>
      </c>
      <c r="M920">
        <v>198</v>
      </c>
      <c r="N920">
        <v>130</v>
      </c>
      <c r="O920" t="s">
        <v>50</v>
      </c>
      <c r="P920" t="s">
        <v>27</v>
      </c>
      <c r="Q920" s="3">
        <v>52</v>
      </c>
      <c r="R920" t="s">
        <v>2179</v>
      </c>
      <c r="S920">
        <v>24</v>
      </c>
      <c r="T920">
        <v>60</v>
      </c>
      <c r="U920" t="s">
        <v>2179</v>
      </c>
      <c r="V920">
        <v>0</v>
      </c>
      <c r="W920" t="s">
        <v>617</v>
      </c>
      <c r="X920">
        <v>0</v>
      </c>
      <c r="Y920">
        <v>8</v>
      </c>
      <c r="Z920">
        <v>3</v>
      </c>
    </row>
    <row r="921" spans="1:26" x14ac:dyDescent="0.3">
      <c r="A921" t="s">
        <v>1571</v>
      </c>
      <c r="B921" t="s">
        <v>2161</v>
      </c>
      <c r="C921">
        <v>2</v>
      </c>
      <c r="D921">
        <v>2</v>
      </c>
      <c r="E921" s="6">
        <v>44848</v>
      </c>
      <c r="F921">
        <v>766</v>
      </c>
      <c r="G921">
        <v>0</v>
      </c>
      <c r="H921">
        <v>84697729</v>
      </c>
      <c r="I921">
        <v>16</v>
      </c>
      <c r="J921">
        <v>0</v>
      </c>
      <c r="K921">
        <v>9</v>
      </c>
      <c r="L921">
        <v>0</v>
      </c>
      <c r="M921">
        <v>0</v>
      </c>
      <c r="N921">
        <v>83</v>
      </c>
      <c r="O921" t="s">
        <v>215</v>
      </c>
      <c r="P921" t="s">
        <v>39</v>
      </c>
      <c r="Q921" s="3">
        <v>65</v>
      </c>
      <c r="R921" t="s">
        <v>2179</v>
      </c>
      <c r="S921">
        <v>24</v>
      </c>
      <c r="T921">
        <v>53</v>
      </c>
      <c r="U921" t="s">
        <v>2179</v>
      </c>
      <c r="V921">
        <v>6</v>
      </c>
      <c r="W921" t="s">
        <v>617</v>
      </c>
      <c r="X921">
        <v>0</v>
      </c>
      <c r="Y921">
        <v>51</v>
      </c>
      <c r="Z921">
        <v>4</v>
      </c>
    </row>
    <row r="922" spans="1:26" x14ac:dyDescent="0.3">
      <c r="A922" t="s">
        <v>2162</v>
      </c>
      <c r="B922" t="s">
        <v>2163</v>
      </c>
      <c r="C922">
        <v>4</v>
      </c>
      <c r="D922" t="s">
        <v>1661</v>
      </c>
      <c r="E922" s="6">
        <v>44791</v>
      </c>
      <c r="F922">
        <v>836</v>
      </c>
      <c r="G922">
        <v>0</v>
      </c>
      <c r="H922">
        <v>159240673</v>
      </c>
      <c r="I922">
        <v>14</v>
      </c>
      <c r="J922">
        <v>1</v>
      </c>
      <c r="K922">
        <v>13</v>
      </c>
      <c r="L922">
        <v>0</v>
      </c>
      <c r="M922">
        <v>0</v>
      </c>
      <c r="N922">
        <v>102</v>
      </c>
      <c r="O922" t="s">
        <v>36</v>
      </c>
      <c r="P922" t="s">
        <v>27</v>
      </c>
      <c r="Q922" s="3">
        <v>84</v>
      </c>
      <c r="R922" t="s">
        <v>2178</v>
      </c>
      <c r="S922">
        <v>43</v>
      </c>
      <c r="T922">
        <v>75</v>
      </c>
      <c r="U922" t="s">
        <v>2178</v>
      </c>
      <c r="V922">
        <v>5</v>
      </c>
      <c r="W922" t="s">
        <v>617</v>
      </c>
      <c r="X922">
        <v>0</v>
      </c>
      <c r="Y922">
        <v>6</v>
      </c>
      <c r="Z922">
        <v>8</v>
      </c>
    </row>
    <row r="923" spans="1:26" x14ac:dyDescent="0.3">
      <c r="A923" t="s">
        <v>1575</v>
      </c>
      <c r="B923" t="s">
        <v>1713</v>
      </c>
      <c r="C923">
        <v>1</v>
      </c>
      <c r="D923">
        <v>1</v>
      </c>
      <c r="E923" s="6">
        <v>44851</v>
      </c>
      <c r="F923">
        <v>430</v>
      </c>
      <c r="G923">
        <v>6</v>
      </c>
      <c r="H923">
        <v>170709584</v>
      </c>
      <c r="I923">
        <v>14</v>
      </c>
      <c r="J923">
        <v>116</v>
      </c>
      <c r="K923">
        <v>9</v>
      </c>
      <c r="L923">
        <v>0</v>
      </c>
      <c r="M923">
        <v>11</v>
      </c>
      <c r="N923">
        <v>136</v>
      </c>
      <c r="O923" t="s">
        <v>100</v>
      </c>
      <c r="P923" t="s">
        <v>39</v>
      </c>
      <c r="Q923" s="3">
        <v>73</v>
      </c>
      <c r="R923" t="s">
        <v>2178</v>
      </c>
      <c r="S923">
        <v>65</v>
      </c>
      <c r="T923">
        <v>91</v>
      </c>
      <c r="U923" t="s">
        <v>2178</v>
      </c>
      <c r="V923">
        <v>4</v>
      </c>
      <c r="W923" t="s">
        <v>617</v>
      </c>
      <c r="X923">
        <v>0</v>
      </c>
      <c r="Y923">
        <v>48</v>
      </c>
      <c r="Z923">
        <v>18</v>
      </c>
    </row>
    <row r="924" spans="1:26" x14ac:dyDescent="0.3">
      <c r="A924" t="s">
        <v>625</v>
      </c>
      <c r="B924" t="s">
        <v>1576</v>
      </c>
      <c r="C924">
        <v>1</v>
      </c>
      <c r="D924">
        <v>1</v>
      </c>
      <c r="E924" s="6">
        <v>30087</v>
      </c>
      <c r="F924">
        <v>2020</v>
      </c>
      <c r="G924">
        <v>0</v>
      </c>
      <c r="H924">
        <v>154356956</v>
      </c>
      <c r="I924">
        <v>77</v>
      </c>
      <c r="J924">
        <v>10</v>
      </c>
      <c r="K924">
        <v>119</v>
      </c>
      <c r="L924">
        <v>0</v>
      </c>
      <c r="M924">
        <v>40</v>
      </c>
      <c r="N924">
        <v>145</v>
      </c>
      <c r="O924" t="s">
        <v>36</v>
      </c>
      <c r="P924" t="s">
        <v>27</v>
      </c>
      <c r="Q924" s="3">
        <v>66</v>
      </c>
      <c r="R924" t="s">
        <v>2179</v>
      </c>
      <c r="S924">
        <v>24</v>
      </c>
      <c r="T924">
        <v>58</v>
      </c>
      <c r="U924" t="s">
        <v>2179</v>
      </c>
      <c r="V924">
        <v>17</v>
      </c>
      <c r="W924" t="s">
        <v>617</v>
      </c>
      <c r="X924">
        <v>0</v>
      </c>
      <c r="Y924">
        <v>19</v>
      </c>
      <c r="Z924">
        <v>5</v>
      </c>
    </row>
    <row r="925" spans="1:26" x14ac:dyDescent="0.3">
      <c r="A925" t="s">
        <v>2164</v>
      </c>
      <c r="B925" t="s">
        <v>2165</v>
      </c>
      <c r="C925">
        <v>1</v>
      </c>
      <c r="D925">
        <v>1</v>
      </c>
      <c r="E925" s="6">
        <v>43425</v>
      </c>
      <c r="F925">
        <v>6858</v>
      </c>
      <c r="G925">
        <v>0</v>
      </c>
      <c r="H925">
        <v>723043854</v>
      </c>
      <c r="I925">
        <v>31</v>
      </c>
      <c r="J925">
        <v>21</v>
      </c>
      <c r="K925">
        <v>15</v>
      </c>
      <c r="L925">
        <v>0</v>
      </c>
      <c r="M925">
        <v>4</v>
      </c>
      <c r="N925">
        <v>130</v>
      </c>
      <c r="O925" t="s">
        <v>73</v>
      </c>
      <c r="P925" t="s">
        <v>27</v>
      </c>
      <c r="Q925" s="3">
        <v>57</v>
      </c>
      <c r="R925" t="s">
        <v>2179</v>
      </c>
      <c r="S925">
        <v>24</v>
      </c>
      <c r="T925">
        <v>37</v>
      </c>
      <c r="U925" t="s">
        <v>2179</v>
      </c>
      <c r="V925">
        <v>11</v>
      </c>
      <c r="W925" t="s">
        <v>617</v>
      </c>
      <c r="X925">
        <v>18</v>
      </c>
      <c r="Y925">
        <v>16</v>
      </c>
      <c r="Z925">
        <v>3</v>
      </c>
    </row>
    <row r="926" spans="1:26" x14ac:dyDescent="0.3">
      <c r="A926" t="s">
        <v>1579</v>
      </c>
      <c r="B926" t="s">
        <v>687</v>
      </c>
      <c r="C926">
        <v>1</v>
      </c>
      <c r="D926">
        <v>1</v>
      </c>
      <c r="E926" s="6">
        <v>44756</v>
      </c>
      <c r="F926">
        <v>3682</v>
      </c>
      <c r="G926">
        <v>6</v>
      </c>
      <c r="H926">
        <v>247689123</v>
      </c>
      <c r="I926">
        <v>41</v>
      </c>
      <c r="J926">
        <v>0</v>
      </c>
      <c r="K926">
        <v>158</v>
      </c>
      <c r="L926">
        <v>2</v>
      </c>
      <c r="M926">
        <v>68</v>
      </c>
      <c r="N926">
        <v>156</v>
      </c>
      <c r="O926" t="s">
        <v>73</v>
      </c>
      <c r="P926" t="s">
        <v>27</v>
      </c>
      <c r="Q926" s="3">
        <v>72</v>
      </c>
      <c r="R926" t="s">
        <v>2178</v>
      </c>
      <c r="S926">
        <v>92</v>
      </c>
      <c r="T926">
        <v>77</v>
      </c>
      <c r="U926" t="s">
        <v>2178</v>
      </c>
      <c r="V926">
        <v>9</v>
      </c>
      <c r="W926" t="s">
        <v>617</v>
      </c>
      <c r="X926">
        <v>0</v>
      </c>
      <c r="Y926">
        <v>8</v>
      </c>
      <c r="Z926">
        <v>11</v>
      </c>
    </row>
    <row r="927" spans="1:26" x14ac:dyDescent="0.3">
      <c r="A927" t="s">
        <v>1580</v>
      </c>
      <c r="B927" t="s">
        <v>287</v>
      </c>
      <c r="C927">
        <v>1</v>
      </c>
      <c r="D927">
        <v>1</v>
      </c>
      <c r="E927" s="6">
        <v>44833</v>
      </c>
      <c r="F927">
        <v>1639</v>
      </c>
      <c r="G927">
        <v>0</v>
      </c>
      <c r="H927">
        <v>176474912</v>
      </c>
      <c r="I927">
        <v>86</v>
      </c>
      <c r="J927">
        <v>14</v>
      </c>
      <c r="K927">
        <v>80</v>
      </c>
      <c r="L927">
        <v>0</v>
      </c>
      <c r="M927">
        <v>37</v>
      </c>
      <c r="N927">
        <v>123</v>
      </c>
      <c r="O927" t="s">
        <v>50</v>
      </c>
      <c r="P927" t="s">
        <v>27</v>
      </c>
      <c r="Q927" s="3">
        <v>57</v>
      </c>
      <c r="R927" t="s">
        <v>2179</v>
      </c>
      <c r="S927">
        <v>50</v>
      </c>
      <c r="T927">
        <v>85</v>
      </c>
      <c r="U927" t="s">
        <v>2178</v>
      </c>
      <c r="V927">
        <v>5</v>
      </c>
      <c r="W927" t="s">
        <v>617</v>
      </c>
      <c r="X927">
        <v>0</v>
      </c>
      <c r="Y927">
        <v>16</v>
      </c>
      <c r="Z927">
        <v>4</v>
      </c>
    </row>
    <row r="928" spans="1:26" x14ac:dyDescent="0.3">
      <c r="A928" t="s">
        <v>1581</v>
      </c>
      <c r="B928" t="s">
        <v>1808</v>
      </c>
      <c r="C928">
        <v>1</v>
      </c>
      <c r="D928">
        <v>1</v>
      </c>
      <c r="E928" s="6">
        <v>44820</v>
      </c>
      <c r="F928">
        <v>452</v>
      </c>
      <c r="G928">
        <v>10</v>
      </c>
      <c r="H928">
        <v>235549288</v>
      </c>
      <c r="I928">
        <v>2</v>
      </c>
      <c r="J928">
        <v>129</v>
      </c>
      <c r="K928">
        <v>13</v>
      </c>
      <c r="L928">
        <v>0</v>
      </c>
      <c r="M928">
        <v>1</v>
      </c>
      <c r="N928">
        <v>132</v>
      </c>
      <c r="O928" t="s">
        <v>73</v>
      </c>
      <c r="P928" t="s">
        <v>27</v>
      </c>
      <c r="Q928" s="3">
        <v>92</v>
      </c>
      <c r="R928" t="s">
        <v>2178</v>
      </c>
      <c r="S928">
        <v>53</v>
      </c>
      <c r="T928">
        <v>62</v>
      </c>
      <c r="U928" t="s">
        <v>2179</v>
      </c>
      <c r="V928">
        <v>7</v>
      </c>
      <c r="W928" t="s">
        <v>617</v>
      </c>
      <c r="X928">
        <v>0</v>
      </c>
      <c r="Y928">
        <v>63</v>
      </c>
      <c r="Z928">
        <v>10</v>
      </c>
    </row>
    <row r="929" spans="1:26" x14ac:dyDescent="0.3">
      <c r="A929" t="s">
        <v>2166</v>
      </c>
      <c r="B929" t="s">
        <v>1583</v>
      </c>
      <c r="C929">
        <v>2</v>
      </c>
      <c r="D929">
        <v>2</v>
      </c>
      <c r="E929" s="6">
        <v>44183</v>
      </c>
      <c r="F929">
        <v>668</v>
      </c>
      <c r="G929">
        <v>1</v>
      </c>
      <c r="H929">
        <v>140430339</v>
      </c>
      <c r="I929">
        <v>0</v>
      </c>
      <c r="J929">
        <v>0</v>
      </c>
      <c r="K929">
        <v>31</v>
      </c>
      <c r="L929">
        <v>0</v>
      </c>
      <c r="N929">
        <v>125</v>
      </c>
      <c r="O929" t="s">
        <v>215</v>
      </c>
      <c r="P929" t="s">
        <v>39</v>
      </c>
      <c r="Q929" s="3">
        <v>49</v>
      </c>
      <c r="R929" t="s">
        <v>2179</v>
      </c>
      <c r="S929">
        <v>13</v>
      </c>
      <c r="T929">
        <v>74</v>
      </c>
      <c r="U929" t="s">
        <v>2178</v>
      </c>
      <c r="V929">
        <v>0</v>
      </c>
      <c r="W929" t="s">
        <v>617</v>
      </c>
      <c r="X929">
        <v>0</v>
      </c>
      <c r="Y929">
        <v>9</v>
      </c>
      <c r="Z929">
        <v>4</v>
      </c>
    </row>
    <row r="930" spans="1:26" x14ac:dyDescent="0.3">
      <c r="A930" t="s">
        <v>1584</v>
      </c>
      <c r="B930" t="s">
        <v>1309</v>
      </c>
      <c r="C930">
        <v>1</v>
      </c>
      <c r="D930">
        <v>1</v>
      </c>
      <c r="E930" s="6">
        <v>44848</v>
      </c>
      <c r="F930">
        <v>991</v>
      </c>
      <c r="G930">
        <v>0</v>
      </c>
      <c r="H930">
        <v>85559365</v>
      </c>
      <c r="I930">
        <v>36</v>
      </c>
      <c r="J930">
        <v>38</v>
      </c>
      <c r="K930">
        <v>13</v>
      </c>
      <c r="L930">
        <v>0</v>
      </c>
      <c r="M930">
        <v>3</v>
      </c>
      <c r="N930">
        <v>162</v>
      </c>
      <c r="O930" t="s">
        <v>33</v>
      </c>
      <c r="P930" t="s">
        <v>39</v>
      </c>
      <c r="Q930" s="3">
        <v>74</v>
      </c>
      <c r="R930" t="s">
        <v>2178</v>
      </c>
      <c r="S930">
        <v>22</v>
      </c>
      <c r="T930">
        <v>67</v>
      </c>
      <c r="U930" t="s">
        <v>2179</v>
      </c>
      <c r="V930">
        <v>0</v>
      </c>
      <c r="W930" t="s">
        <v>617</v>
      </c>
      <c r="X930">
        <v>0</v>
      </c>
      <c r="Y930">
        <v>11</v>
      </c>
      <c r="Z930">
        <v>46</v>
      </c>
    </row>
    <row r="931" spans="1:26" x14ac:dyDescent="0.3">
      <c r="A931" t="s">
        <v>2167</v>
      </c>
      <c r="B931" t="s">
        <v>1586</v>
      </c>
      <c r="C931">
        <v>3</v>
      </c>
      <c r="D931">
        <v>3</v>
      </c>
      <c r="E931" s="6">
        <v>44826</v>
      </c>
      <c r="F931">
        <v>869</v>
      </c>
      <c r="G931">
        <v>7</v>
      </c>
      <c r="H931">
        <v>146223492</v>
      </c>
      <c r="I931">
        <v>14</v>
      </c>
      <c r="J931">
        <v>12</v>
      </c>
      <c r="K931">
        <v>12</v>
      </c>
      <c r="L931">
        <v>2</v>
      </c>
      <c r="M931">
        <v>28</v>
      </c>
      <c r="N931">
        <v>138</v>
      </c>
      <c r="O931" t="s">
        <v>131</v>
      </c>
      <c r="P931" t="s">
        <v>27</v>
      </c>
      <c r="Q931" s="3">
        <v>80</v>
      </c>
      <c r="R931" t="s">
        <v>2178</v>
      </c>
      <c r="S931">
        <v>82</v>
      </c>
      <c r="T931">
        <v>81</v>
      </c>
      <c r="U931" t="s">
        <v>2178</v>
      </c>
      <c r="V931">
        <v>14</v>
      </c>
      <c r="W931" t="s">
        <v>617</v>
      </c>
      <c r="X931">
        <v>0</v>
      </c>
      <c r="Y931">
        <v>13</v>
      </c>
      <c r="Z931">
        <v>36</v>
      </c>
    </row>
    <row r="932" spans="1:26" x14ac:dyDescent="0.3">
      <c r="A932" t="s">
        <v>2168</v>
      </c>
      <c r="B932" t="s">
        <v>2169</v>
      </c>
      <c r="C932">
        <v>3</v>
      </c>
      <c r="D932">
        <v>3</v>
      </c>
      <c r="E932" s="6">
        <v>44743</v>
      </c>
      <c r="F932">
        <v>648</v>
      </c>
      <c r="G932">
        <v>4</v>
      </c>
      <c r="H932">
        <v>187701588</v>
      </c>
      <c r="I932">
        <v>0</v>
      </c>
      <c r="J932">
        <v>0</v>
      </c>
      <c r="K932">
        <v>30</v>
      </c>
      <c r="L932">
        <v>0</v>
      </c>
      <c r="M932">
        <v>0</v>
      </c>
      <c r="N932">
        <v>161</v>
      </c>
      <c r="O932" t="s">
        <v>131</v>
      </c>
      <c r="P932" t="s">
        <v>39</v>
      </c>
      <c r="Q932" s="3">
        <v>59</v>
      </c>
      <c r="R932" t="s">
        <v>2179</v>
      </c>
      <c r="S932">
        <v>62</v>
      </c>
      <c r="T932">
        <v>60</v>
      </c>
      <c r="U932" t="s">
        <v>2179</v>
      </c>
      <c r="V932">
        <v>12</v>
      </c>
      <c r="W932" t="s">
        <v>617</v>
      </c>
      <c r="X932">
        <v>0</v>
      </c>
      <c r="Y932">
        <v>5</v>
      </c>
      <c r="Z932">
        <v>44</v>
      </c>
    </row>
    <row r="933" spans="1:26" x14ac:dyDescent="0.3">
      <c r="A933" t="s">
        <v>1589</v>
      </c>
      <c r="B933" t="s">
        <v>319</v>
      </c>
      <c r="C933">
        <v>2</v>
      </c>
      <c r="D933">
        <v>2</v>
      </c>
      <c r="E933" s="6">
        <v>44869</v>
      </c>
      <c r="F933">
        <v>1545</v>
      </c>
      <c r="G933">
        <v>0</v>
      </c>
      <c r="H933">
        <v>154863153</v>
      </c>
      <c r="I933">
        <v>22</v>
      </c>
      <c r="J933">
        <v>7</v>
      </c>
      <c r="K933">
        <v>15</v>
      </c>
      <c r="L933">
        <v>0</v>
      </c>
      <c r="M933">
        <v>0</v>
      </c>
      <c r="N933">
        <v>131</v>
      </c>
      <c r="O933" t="s">
        <v>64</v>
      </c>
      <c r="P933" t="s">
        <v>39</v>
      </c>
      <c r="Q933" s="3">
        <v>91</v>
      </c>
      <c r="R933" t="s">
        <v>2178</v>
      </c>
      <c r="S933">
        <v>23</v>
      </c>
      <c r="T933">
        <v>55</v>
      </c>
      <c r="U933" t="s">
        <v>2179</v>
      </c>
      <c r="V933">
        <v>1</v>
      </c>
      <c r="W933" t="s">
        <v>617</v>
      </c>
      <c r="X933">
        <v>0</v>
      </c>
      <c r="Y933">
        <v>7</v>
      </c>
      <c r="Z933">
        <v>32</v>
      </c>
    </row>
    <row r="934" spans="1:26" x14ac:dyDescent="0.3">
      <c r="A934" t="s">
        <v>2170</v>
      </c>
      <c r="B934" t="s">
        <v>1591</v>
      </c>
      <c r="C934">
        <v>3</v>
      </c>
      <c r="D934">
        <v>3</v>
      </c>
      <c r="E934" s="6">
        <v>44869</v>
      </c>
      <c r="F934">
        <v>1930</v>
      </c>
      <c r="G934">
        <v>0</v>
      </c>
      <c r="H934">
        <v>191333656</v>
      </c>
      <c r="I934">
        <v>24</v>
      </c>
      <c r="J934">
        <v>8</v>
      </c>
      <c r="K934">
        <v>17</v>
      </c>
      <c r="L934">
        <v>0</v>
      </c>
      <c r="M934">
        <v>1</v>
      </c>
      <c r="N934">
        <v>122</v>
      </c>
      <c r="O934" t="s">
        <v>100</v>
      </c>
      <c r="P934" t="s">
        <v>39</v>
      </c>
      <c r="Q934" s="3">
        <v>75</v>
      </c>
      <c r="R934" t="s">
        <v>2178</v>
      </c>
      <c r="S934">
        <v>45</v>
      </c>
      <c r="T934">
        <v>63</v>
      </c>
      <c r="U934" t="s">
        <v>2179</v>
      </c>
      <c r="V934">
        <v>6</v>
      </c>
      <c r="W934" t="s">
        <v>617</v>
      </c>
      <c r="X934">
        <v>0</v>
      </c>
      <c r="Y934">
        <v>35</v>
      </c>
      <c r="Z934">
        <v>12</v>
      </c>
    </row>
    <row r="935" spans="1:26" x14ac:dyDescent="0.3">
      <c r="A935" t="s">
        <v>1592</v>
      </c>
      <c r="B935" t="s">
        <v>35</v>
      </c>
      <c r="C935">
        <v>1</v>
      </c>
      <c r="D935">
        <v>1</v>
      </c>
      <c r="E935" s="6">
        <v>44855</v>
      </c>
      <c r="F935">
        <v>1948</v>
      </c>
      <c r="G935">
        <v>0</v>
      </c>
      <c r="H935">
        <v>253650850</v>
      </c>
      <c r="I935">
        <v>12</v>
      </c>
      <c r="J935">
        <v>9</v>
      </c>
      <c r="K935">
        <v>16</v>
      </c>
      <c r="L935">
        <v>0</v>
      </c>
      <c r="M935">
        <v>0</v>
      </c>
      <c r="N935">
        <v>80</v>
      </c>
      <c r="O935" t="s">
        <v>100</v>
      </c>
      <c r="P935" t="s">
        <v>39</v>
      </c>
      <c r="Q935" s="3">
        <v>80</v>
      </c>
      <c r="R935" t="s">
        <v>2178</v>
      </c>
      <c r="S935">
        <v>16</v>
      </c>
      <c r="T935">
        <v>28</v>
      </c>
      <c r="U935" t="s">
        <v>617</v>
      </c>
      <c r="V935">
        <v>17</v>
      </c>
      <c r="W935" t="s">
        <v>617</v>
      </c>
      <c r="X935">
        <v>0</v>
      </c>
      <c r="Y935">
        <v>12</v>
      </c>
      <c r="Z935">
        <v>39</v>
      </c>
    </row>
    <row r="936" spans="1:26" x14ac:dyDescent="0.3">
      <c r="A936" t="s">
        <v>1593</v>
      </c>
      <c r="B936" t="s">
        <v>35</v>
      </c>
      <c r="C936">
        <v>1</v>
      </c>
      <c r="D936">
        <v>1</v>
      </c>
      <c r="E936" s="6">
        <v>44855</v>
      </c>
      <c r="F936">
        <v>1608</v>
      </c>
      <c r="G936">
        <v>0</v>
      </c>
      <c r="H936">
        <v>223064273</v>
      </c>
      <c r="I936">
        <v>10</v>
      </c>
      <c r="J936">
        <v>3</v>
      </c>
      <c r="K936">
        <v>12</v>
      </c>
      <c r="L936">
        <v>0</v>
      </c>
      <c r="M936">
        <v>0</v>
      </c>
      <c r="N936">
        <v>109</v>
      </c>
      <c r="O936" t="s">
        <v>73</v>
      </c>
      <c r="P936" t="s">
        <v>27</v>
      </c>
      <c r="Q936" s="3">
        <v>75</v>
      </c>
      <c r="R936" t="s">
        <v>2178</v>
      </c>
      <c r="S936">
        <v>11</v>
      </c>
      <c r="T936">
        <v>50</v>
      </c>
      <c r="U936" t="s">
        <v>2179</v>
      </c>
      <c r="V936">
        <v>20</v>
      </c>
      <c r="W936" t="s">
        <v>617</v>
      </c>
      <c r="X936">
        <v>0</v>
      </c>
      <c r="Y936">
        <v>30</v>
      </c>
      <c r="Z936">
        <v>17</v>
      </c>
    </row>
    <row r="937" spans="1:26" x14ac:dyDescent="0.3">
      <c r="A937" t="s">
        <v>2171</v>
      </c>
      <c r="B937" t="s">
        <v>319</v>
      </c>
      <c r="C937">
        <v>2</v>
      </c>
      <c r="D937">
        <v>2</v>
      </c>
      <c r="E937" s="6">
        <v>44869</v>
      </c>
      <c r="F937">
        <v>1338</v>
      </c>
      <c r="G937">
        <v>0</v>
      </c>
      <c r="H937">
        <v>170413877</v>
      </c>
      <c r="I937">
        <v>9</v>
      </c>
      <c r="J937">
        <v>20</v>
      </c>
      <c r="K937">
        <v>7</v>
      </c>
      <c r="L937">
        <v>0</v>
      </c>
      <c r="M937">
        <v>0</v>
      </c>
      <c r="N937">
        <v>158</v>
      </c>
      <c r="O937" t="s">
        <v>36</v>
      </c>
      <c r="P937" t="s">
        <v>27</v>
      </c>
      <c r="Q937" s="3">
        <v>84</v>
      </c>
      <c r="R937" t="s">
        <v>2178</v>
      </c>
      <c r="S937">
        <v>33</v>
      </c>
      <c r="T937">
        <v>36</v>
      </c>
      <c r="U937" t="s">
        <v>2179</v>
      </c>
      <c r="V937">
        <v>2</v>
      </c>
      <c r="W937" t="s">
        <v>617</v>
      </c>
      <c r="X937">
        <v>0</v>
      </c>
      <c r="Y937">
        <v>39</v>
      </c>
      <c r="Z937">
        <v>59</v>
      </c>
    </row>
    <row r="938" spans="1:26" x14ac:dyDescent="0.3">
      <c r="A938" t="s">
        <v>1595</v>
      </c>
      <c r="B938" t="s">
        <v>35</v>
      </c>
      <c r="C938">
        <v>1</v>
      </c>
      <c r="D938">
        <v>1</v>
      </c>
      <c r="E938" s="6">
        <v>44855</v>
      </c>
      <c r="F938">
        <v>1936</v>
      </c>
      <c r="G938">
        <v>0</v>
      </c>
      <c r="H938">
        <v>218320587</v>
      </c>
      <c r="I938">
        <v>7</v>
      </c>
      <c r="J938">
        <v>5</v>
      </c>
      <c r="K938">
        <v>13</v>
      </c>
      <c r="L938">
        <v>0</v>
      </c>
      <c r="M938">
        <v>0</v>
      </c>
      <c r="N938">
        <v>126</v>
      </c>
      <c r="O938" t="s">
        <v>100</v>
      </c>
      <c r="P938" t="s">
        <v>27</v>
      </c>
      <c r="Q938" s="3">
        <v>66</v>
      </c>
      <c r="R938" t="s">
        <v>2179</v>
      </c>
      <c r="S938">
        <v>12</v>
      </c>
      <c r="T938">
        <v>35</v>
      </c>
      <c r="U938" t="s">
        <v>617</v>
      </c>
      <c r="V938">
        <v>55</v>
      </c>
      <c r="W938" t="s">
        <v>2179</v>
      </c>
      <c r="X938">
        <v>0</v>
      </c>
      <c r="Y938">
        <v>9</v>
      </c>
      <c r="Z938">
        <v>14</v>
      </c>
    </row>
    <row r="939" spans="1:26" x14ac:dyDescent="0.3">
      <c r="A939" t="s">
        <v>1596</v>
      </c>
      <c r="B939" t="s">
        <v>319</v>
      </c>
      <c r="C939">
        <v>2</v>
      </c>
      <c r="D939">
        <v>2</v>
      </c>
      <c r="E939" s="6">
        <v>44869</v>
      </c>
      <c r="F939">
        <v>1794</v>
      </c>
      <c r="G939">
        <v>0</v>
      </c>
      <c r="H939">
        <v>141720999</v>
      </c>
      <c r="I939">
        <v>26</v>
      </c>
      <c r="J939">
        <v>9</v>
      </c>
      <c r="K939">
        <v>17</v>
      </c>
      <c r="L939">
        <v>0</v>
      </c>
      <c r="M939">
        <v>3</v>
      </c>
      <c r="N939">
        <v>104</v>
      </c>
      <c r="O939" t="s">
        <v>30</v>
      </c>
      <c r="P939" t="s">
        <v>27</v>
      </c>
      <c r="Q939" s="3">
        <v>73</v>
      </c>
      <c r="R939" t="s">
        <v>2178</v>
      </c>
      <c r="S939">
        <v>25</v>
      </c>
      <c r="T939">
        <v>61</v>
      </c>
      <c r="U939" t="s">
        <v>2179</v>
      </c>
      <c r="V939">
        <v>1</v>
      </c>
      <c r="W939" t="s">
        <v>617</v>
      </c>
      <c r="X939">
        <v>0</v>
      </c>
      <c r="Y939">
        <v>32</v>
      </c>
      <c r="Z939">
        <v>7</v>
      </c>
    </row>
    <row r="940" spans="1:26" x14ac:dyDescent="0.3">
      <c r="A940" t="s">
        <v>1597</v>
      </c>
      <c r="B940" t="s">
        <v>35</v>
      </c>
      <c r="C940">
        <v>1</v>
      </c>
      <c r="D940">
        <v>1</v>
      </c>
      <c r="E940" s="6">
        <v>44855</v>
      </c>
      <c r="F940">
        <v>1597</v>
      </c>
      <c r="G940">
        <v>0</v>
      </c>
      <c r="H940">
        <v>187339835</v>
      </c>
      <c r="I940">
        <v>6</v>
      </c>
      <c r="J940">
        <v>3</v>
      </c>
      <c r="K940">
        <v>15</v>
      </c>
      <c r="L940">
        <v>0</v>
      </c>
      <c r="M940">
        <v>0</v>
      </c>
      <c r="N940">
        <v>110</v>
      </c>
      <c r="P940" t="s">
        <v>27</v>
      </c>
      <c r="Q940" s="3">
        <v>48</v>
      </c>
      <c r="R940" t="s">
        <v>2179</v>
      </c>
      <c r="S940">
        <v>15</v>
      </c>
      <c r="T940">
        <v>31</v>
      </c>
      <c r="U940" t="s">
        <v>617</v>
      </c>
      <c r="V940">
        <v>80</v>
      </c>
      <c r="W940" t="s">
        <v>2178</v>
      </c>
      <c r="X940">
        <v>22</v>
      </c>
      <c r="Y940">
        <v>12</v>
      </c>
      <c r="Z940">
        <v>4</v>
      </c>
    </row>
    <row r="941" spans="1:26" x14ac:dyDescent="0.3">
      <c r="A941" t="s">
        <v>1598</v>
      </c>
      <c r="B941" t="s">
        <v>319</v>
      </c>
      <c r="C941">
        <v>2</v>
      </c>
      <c r="D941">
        <v>2</v>
      </c>
      <c r="E941" s="6">
        <v>44869</v>
      </c>
      <c r="F941">
        <v>1652</v>
      </c>
      <c r="G941">
        <v>2</v>
      </c>
      <c r="H941">
        <v>198365537</v>
      </c>
      <c r="I941">
        <v>26</v>
      </c>
      <c r="J941">
        <v>52</v>
      </c>
      <c r="K941">
        <v>10</v>
      </c>
      <c r="L941">
        <v>0</v>
      </c>
      <c r="M941">
        <v>95</v>
      </c>
      <c r="N941">
        <v>130</v>
      </c>
      <c r="O941" t="s">
        <v>73</v>
      </c>
      <c r="P941" t="s">
        <v>27</v>
      </c>
      <c r="Q941" s="3">
        <v>77</v>
      </c>
      <c r="R941" t="s">
        <v>2178</v>
      </c>
      <c r="S941">
        <v>20</v>
      </c>
      <c r="T941">
        <v>70</v>
      </c>
      <c r="U941" t="s">
        <v>2179</v>
      </c>
      <c r="V941">
        <v>1</v>
      </c>
      <c r="W941" t="s">
        <v>617</v>
      </c>
      <c r="X941">
        <v>0</v>
      </c>
      <c r="Y941">
        <v>16</v>
      </c>
      <c r="Z941">
        <v>5</v>
      </c>
    </row>
    <row r="942" spans="1:26" x14ac:dyDescent="0.3">
      <c r="A942" t="s">
        <v>1599</v>
      </c>
      <c r="B942" t="s">
        <v>35</v>
      </c>
      <c r="C942">
        <v>1</v>
      </c>
      <c r="D942">
        <v>1</v>
      </c>
      <c r="E942" s="6">
        <v>44855</v>
      </c>
      <c r="F942">
        <v>1747</v>
      </c>
      <c r="G942">
        <v>0</v>
      </c>
      <c r="H942">
        <v>186104310</v>
      </c>
      <c r="I942">
        <v>9</v>
      </c>
      <c r="J942">
        <v>6</v>
      </c>
      <c r="K942">
        <v>13</v>
      </c>
      <c r="L942">
        <v>0</v>
      </c>
      <c r="M942">
        <v>2</v>
      </c>
      <c r="N942">
        <v>177</v>
      </c>
      <c r="P942" t="s">
        <v>27</v>
      </c>
      <c r="Q942" s="3">
        <v>34</v>
      </c>
      <c r="R942" t="s">
        <v>617</v>
      </c>
      <c r="S942">
        <v>39</v>
      </c>
      <c r="T942">
        <v>16</v>
      </c>
      <c r="U942" t="s">
        <v>617</v>
      </c>
      <c r="V942">
        <v>97</v>
      </c>
      <c r="W942" t="s">
        <v>2178</v>
      </c>
      <c r="X942">
        <v>0</v>
      </c>
      <c r="Y942">
        <v>12</v>
      </c>
      <c r="Z942">
        <v>5</v>
      </c>
    </row>
    <row r="943" spans="1:26" x14ac:dyDescent="0.3">
      <c r="A943" t="s">
        <v>2172</v>
      </c>
      <c r="B943" t="s">
        <v>35</v>
      </c>
      <c r="C943">
        <v>1</v>
      </c>
      <c r="D943">
        <v>1</v>
      </c>
      <c r="E943" s="6">
        <v>44855</v>
      </c>
      <c r="F943">
        <v>1715</v>
      </c>
      <c r="G943">
        <v>0</v>
      </c>
      <c r="H943">
        <v>177503916</v>
      </c>
      <c r="I943">
        <v>4</v>
      </c>
      <c r="J943">
        <v>5</v>
      </c>
      <c r="K943">
        <v>8</v>
      </c>
      <c r="L943">
        <v>0</v>
      </c>
      <c r="M943">
        <v>0</v>
      </c>
      <c r="N943">
        <v>158</v>
      </c>
      <c r="O943" t="s">
        <v>73</v>
      </c>
      <c r="P943" t="s">
        <v>27</v>
      </c>
      <c r="Q943" s="3">
        <v>48</v>
      </c>
      <c r="R943" t="s">
        <v>2179</v>
      </c>
      <c r="S943">
        <v>55</v>
      </c>
      <c r="T943">
        <v>84</v>
      </c>
      <c r="U943" t="s">
        <v>2178</v>
      </c>
      <c r="V943">
        <v>43</v>
      </c>
      <c r="W943" t="s">
        <v>2179</v>
      </c>
      <c r="X943">
        <v>0</v>
      </c>
      <c r="Y943">
        <v>15</v>
      </c>
      <c r="Z943">
        <v>12</v>
      </c>
    </row>
    <row r="944" spans="1:26" x14ac:dyDescent="0.3">
      <c r="A944" t="s">
        <v>1601</v>
      </c>
      <c r="B944" t="s">
        <v>1602</v>
      </c>
      <c r="C944">
        <v>2</v>
      </c>
      <c r="D944">
        <v>2</v>
      </c>
      <c r="E944" s="6">
        <v>44869</v>
      </c>
      <c r="F944">
        <v>486</v>
      </c>
      <c r="G944">
        <v>0</v>
      </c>
      <c r="H944">
        <v>71095708</v>
      </c>
      <c r="I944">
        <v>8</v>
      </c>
      <c r="J944">
        <v>1</v>
      </c>
      <c r="K944">
        <v>7</v>
      </c>
      <c r="L944">
        <v>0</v>
      </c>
      <c r="M944">
        <v>0</v>
      </c>
      <c r="N944">
        <v>114</v>
      </c>
      <c r="O944" t="s">
        <v>50</v>
      </c>
      <c r="P944" t="s">
        <v>39</v>
      </c>
      <c r="Q944" s="3">
        <v>62</v>
      </c>
      <c r="R944" t="s">
        <v>2179</v>
      </c>
      <c r="S944">
        <v>25</v>
      </c>
      <c r="T944">
        <v>44</v>
      </c>
      <c r="U944" t="s">
        <v>2179</v>
      </c>
      <c r="V944">
        <v>51</v>
      </c>
      <c r="W944" t="s">
        <v>2179</v>
      </c>
      <c r="X944">
        <v>33</v>
      </c>
      <c r="Y944">
        <v>14</v>
      </c>
      <c r="Z944">
        <v>3</v>
      </c>
    </row>
    <row r="945" spans="1:26" x14ac:dyDescent="0.3">
      <c r="A945" t="s">
        <v>1603</v>
      </c>
      <c r="B945" t="s">
        <v>319</v>
      </c>
      <c r="C945">
        <v>2</v>
      </c>
      <c r="D945">
        <v>2</v>
      </c>
      <c r="E945" s="6">
        <v>44869</v>
      </c>
      <c r="F945">
        <v>1007</v>
      </c>
      <c r="G945">
        <v>0</v>
      </c>
      <c r="H945">
        <v>112436403</v>
      </c>
      <c r="I945">
        <v>6</v>
      </c>
      <c r="J945">
        <v>5</v>
      </c>
      <c r="K945">
        <v>3</v>
      </c>
      <c r="L945">
        <v>0</v>
      </c>
      <c r="M945">
        <v>0</v>
      </c>
      <c r="N945">
        <v>144</v>
      </c>
      <c r="O945" t="s">
        <v>33</v>
      </c>
      <c r="P945" t="s">
        <v>27</v>
      </c>
      <c r="Q945" s="3">
        <v>93</v>
      </c>
      <c r="R945" t="s">
        <v>2178</v>
      </c>
      <c r="S945">
        <v>62</v>
      </c>
      <c r="T945">
        <v>61</v>
      </c>
      <c r="U945" t="s">
        <v>2179</v>
      </c>
      <c r="V945">
        <v>0</v>
      </c>
      <c r="W945" t="s">
        <v>617</v>
      </c>
      <c r="X945">
        <v>0</v>
      </c>
      <c r="Y945">
        <v>12</v>
      </c>
      <c r="Z945">
        <v>20</v>
      </c>
    </row>
    <row r="946" spans="1:26" x14ac:dyDescent="0.3">
      <c r="A946" t="s">
        <v>1604</v>
      </c>
      <c r="B946" t="s">
        <v>1605</v>
      </c>
      <c r="C946">
        <v>1</v>
      </c>
      <c r="D946">
        <v>1</v>
      </c>
      <c r="E946" s="6">
        <v>44862</v>
      </c>
      <c r="F946">
        <v>481</v>
      </c>
      <c r="G946">
        <v>9</v>
      </c>
      <c r="H946">
        <v>203436468</v>
      </c>
      <c r="I946">
        <v>10</v>
      </c>
      <c r="J946">
        <v>100</v>
      </c>
      <c r="K946">
        <v>15</v>
      </c>
      <c r="L946">
        <v>1</v>
      </c>
      <c r="M946">
        <v>27</v>
      </c>
      <c r="N946">
        <v>125</v>
      </c>
      <c r="O946" t="s">
        <v>33</v>
      </c>
      <c r="P946" t="s">
        <v>27</v>
      </c>
      <c r="Q946" s="3">
        <v>54</v>
      </c>
      <c r="R946" t="s">
        <v>2179</v>
      </c>
      <c r="S946">
        <v>22</v>
      </c>
      <c r="T946">
        <v>76</v>
      </c>
      <c r="U946" t="s">
        <v>2178</v>
      </c>
      <c r="V946">
        <v>0</v>
      </c>
      <c r="W946" t="s">
        <v>617</v>
      </c>
      <c r="X946">
        <v>0</v>
      </c>
      <c r="Y946">
        <v>14</v>
      </c>
      <c r="Z946">
        <v>3</v>
      </c>
    </row>
    <row r="947" spans="1:26" x14ac:dyDescent="0.3">
      <c r="A947" t="s">
        <v>2173</v>
      </c>
      <c r="B947" t="s">
        <v>456</v>
      </c>
      <c r="C947">
        <v>1</v>
      </c>
      <c r="D947">
        <v>1</v>
      </c>
      <c r="E947" s="6">
        <v>44869</v>
      </c>
      <c r="F947">
        <v>1045</v>
      </c>
      <c r="G947">
        <v>0</v>
      </c>
      <c r="H947">
        <v>93367537</v>
      </c>
      <c r="I947">
        <v>8</v>
      </c>
      <c r="J947">
        <v>5</v>
      </c>
      <c r="K947">
        <v>2</v>
      </c>
      <c r="L947">
        <v>0</v>
      </c>
      <c r="M947">
        <v>0</v>
      </c>
      <c r="N947">
        <v>142</v>
      </c>
      <c r="O947" t="s">
        <v>33</v>
      </c>
      <c r="P947" t="s">
        <v>39</v>
      </c>
      <c r="Q947" s="3">
        <v>85</v>
      </c>
      <c r="R947" t="s">
        <v>2178</v>
      </c>
      <c r="S947">
        <v>40</v>
      </c>
      <c r="T947">
        <v>43</v>
      </c>
      <c r="U947" t="s">
        <v>2179</v>
      </c>
      <c r="V947">
        <v>4</v>
      </c>
      <c r="W947" t="s">
        <v>617</v>
      </c>
      <c r="X947">
        <v>0</v>
      </c>
      <c r="Y947">
        <v>39</v>
      </c>
      <c r="Z947">
        <v>32</v>
      </c>
    </row>
    <row r="948" spans="1:26" x14ac:dyDescent="0.3">
      <c r="A948" t="s">
        <v>1607</v>
      </c>
      <c r="B948" t="s">
        <v>319</v>
      </c>
      <c r="C948">
        <v>2</v>
      </c>
      <c r="D948">
        <v>2</v>
      </c>
      <c r="E948" s="6">
        <v>44869</v>
      </c>
      <c r="F948">
        <v>1060</v>
      </c>
      <c r="G948">
        <v>0</v>
      </c>
      <c r="H948">
        <v>106249219</v>
      </c>
      <c r="I948">
        <v>3</v>
      </c>
      <c r="J948">
        <v>8</v>
      </c>
      <c r="K948">
        <v>5</v>
      </c>
      <c r="L948">
        <v>0</v>
      </c>
      <c r="M948">
        <v>0</v>
      </c>
      <c r="N948">
        <v>120</v>
      </c>
      <c r="O948" t="s">
        <v>50</v>
      </c>
      <c r="P948" t="s">
        <v>27</v>
      </c>
      <c r="Q948" s="3">
        <v>64</v>
      </c>
      <c r="R948" t="s">
        <v>2179</v>
      </c>
      <c r="S948">
        <v>11</v>
      </c>
      <c r="T948">
        <v>53</v>
      </c>
      <c r="U948" t="s">
        <v>2179</v>
      </c>
      <c r="V948">
        <v>1</v>
      </c>
      <c r="W948" t="s">
        <v>617</v>
      </c>
      <c r="X948">
        <v>0</v>
      </c>
      <c r="Y948">
        <v>25</v>
      </c>
      <c r="Z948">
        <v>27</v>
      </c>
    </row>
    <row r="949" spans="1:26" x14ac:dyDescent="0.3">
      <c r="A949" t="s">
        <v>1608</v>
      </c>
      <c r="B949" t="s">
        <v>35</v>
      </c>
      <c r="C949">
        <v>1</v>
      </c>
      <c r="D949">
        <v>1</v>
      </c>
      <c r="E949" s="6">
        <v>44855</v>
      </c>
      <c r="F949">
        <v>1274</v>
      </c>
      <c r="G949">
        <v>0</v>
      </c>
      <c r="H949">
        <v>181382590</v>
      </c>
      <c r="I949">
        <v>1</v>
      </c>
      <c r="J949">
        <v>6</v>
      </c>
      <c r="K949">
        <v>11</v>
      </c>
      <c r="L949">
        <v>0</v>
      </c>
      <c r="M949">
        <v>0</v>
      </c>
      <c r="N949">
        <v>96</v>
      </c>
      <c r="O949" t="s">
        <v>33</v>
      </c>
      <c r="P949" t="s">
        <v>27</v>
      </c>
      <c r="Q949" s="3">
        <v>57</v>
      </c>
      <c r="R949" t="s">
        <v>2179</v>
      </c>
      <c r="S949">
        <v>55</v>
      </c>
      <c r="T949">
        <v>74</v>
      </c>
      <c r="U949" t="s">
        <v>2178</v>
      </c>
      <c r="V949">
        <v>22</v>
      </c>
      <c r="W949" t="s">
        <v>617</v>
      </c>
      <c r="X949">
        <v>0</v>
      </c>
      <c r="Y949">
        <v>8</v>
      </c>
      <c r="Z949">
        <v>4</v>
      </c>
    </row>
    <row r="950" spans="1:26" x14ac:dyDescent="0.3">
      <c r="A950" t="s">
        <v>1609</v>
      </c>
      <c r="B950" t="s">
        <v>1610</v>
      </c>
      <c r="C950">
        <v>1</v>
      </c>
      <c r="D950">
        <v>1</v>
      </c>
      <c r="E950" s="6">
        <v>44868</v>
      </c>
      <c r="F950">
        <v>953</v>
      </c>
      <c r="G950">
        <v>0</v>
      </c>
      <c r="H950">
        <v>91473363</v>
      </c>
      <c r="I950">
        <v>61</v>
      </c>
      <c r="J950">
        <v>13</v>
      </c>
      <c r="K950">
        <v>37</v>
      </c>
      <c r="L950">
        <v>1</v>
      </c>
      <c r="M950">
        <v>0</v>
      </c>
      <c r="N950">
        <v>144</v>
      </c>
      <c r="O950" t="s">
        <v>36</v>
      </c>
      <c r="P950" t="s">
        <v>27</v>
      </c>
      <c r="Q950" s="3">
        <v>60</v>
      </c>
      <c r="R950" t="s">
        <v>2179</v>
      </c>
      <c r="S950">
        <v>24</v>
      </c>
      <c r="T950">
        <v>39</v>
      </c>
      <c r="U950" t="s">
        <v>2179</v>
      </c>
      <c r="V950">
        <v>57</v>
      </c>
      <c r="W950" t="s">
        <v>2179</v>
      </c>
      <c r="X950">
        <v>0</v>
      </c>
      <c r="Y950">
        <v>8</v>
      </c>
      <c r="Z950">
        <v>3</v>
      </c>
    </row>
    <row r="951" spans="1:26" x14ac:dyDescent="0.3">
      <c r="A951" t="s">
        <v>1611</v>
      </c>
      <c r="B951" t="s">
        <v>35</v>
      </c>
      <c r="C951">
        <v>1</v>
      </c>
      <c r="D951">
        <v>1</v>
      </c>
      <c r="E951" s="6">
        <v>44855</v>
      </c>
      <c r="F951">
        <v>1180</v>
      </c>
      <c r="G951">
        <v>0</v>
      </c>
      <c r="H951">
        <v>121871870</v>
      </c>
      <c r="I951">
        <v>4</v>
      </c>
      <c r="J951">
        <v>0</v>
      </c>
      <c r="K951">
        <v>8</v>
      </c>
      <c r="L951">
        <v>0</v>
      </c>
      <c r="M951">
        <v>0</v>
      </c>
      <c r="N951">
        <v>166</v>
      </c>
      <c r="O951" t="s">
        <v>53</v>
      </c>
      <c r="P951" t="s">
        <v>27</v>
      </c>
      <c r="Q951" s="3">
        <v>42</v>
      </c>
      <c r="R951" t="s">
        <v>2179</v>
      </c>
      <c r="S951">
        <v>7</v>
      </c>
      <c r="T951">
        <v>24</v>
      </c>
      <c r="U951" t="s">
        <v>617</v>
      </c>
      <c r="V951">
        <v>83</v>
      </c>
      <c r="W951" t="s">
        <v>2178</v>
      </c>
      <c r="X951">
        <v>1</v>
      </c>
      <c r="Y951">
        <v>12</v>
      </c>
      <c r="Z951">
        <v>6</v>
      </c>
    </row>
    <row r="952" spans="1:26" x14ac:dyDescent="0.3">
      <c r="A952" t="s">
        <v>2174</v>
      </c>
      <c r="B952" t="s">
        <v>1613</v>
      </c>
      <c r="C952">
        <v>2</v>
      </c>
      <c r="D952">
        <v>2</v>
      </c>
      <c r="E952" s="6">
        <v>44868</v>
      </c>
      <c r="F952">
        <v>573</v>
      </c>
      <c r="G952">
        <v>0</v>
      </c>
      <c r="H952">
        <v>73513683</v>
      </c>
      <c r="I952">
        <v>2</v>
      </c>
      <c r="J952">
        <v>0</v>
      </c>
      <c r="K952">
        <v>7</v>
      </c>
      <c r="L952">
        <v>0</v>
      </c>
      <c r="M952">
        <v>0</v>
      </c>
      <c r="N952">
        <v>92</v>
      </c>
      <c r="O952" t="s">
        <v>30</v>
      </c>
      <c r="P952" t="s">
        <v>27</v>
      </c>
      <c r="Q952" s="3">
        <v>80</v>
      </c>
      <c r="R952" t="s">
        <v>2178</v>
      </c>
      <c r="S952">
        <v>81</v>
      </c>
      <c r="T952">
        <v>67</v>
      </c>
      <c r="U952" t="s">
        <v>2179</v>
      </c>
      <c r="V952">
        <v>4</v>
      </c>
      <c r="W952" t="s">
        <v>617</v>
      </c>
      <c r="X952">
        <v>0</v>
      </c>
      <c r="Y952">
        <v>8</v>
      </c>
      <c r="Z952">
        <v>6</v>
      </c>
    </row>
    <row r="953" spans="1:26" x14ac:dyDescent="0.3">
      <c r="A953" t="s">
        <v>1614</v>
      </c>
      <c r="B953" t="s">
        <v>1615</v>
      </c>
      <c r="C953">
        <v>3</v>
      </c>
      <c r="D953">
        <v>3</v>
      </c>
      <c r="E953" s="6">
        <v>44854</v>
      </c>
      <c r="F953">
        <v>1320</v>
      </c>
      <c r="G953">
        <v>0</v>
      </c>
      <c r="H953">
        <v>133895612</v>
      </c>
      <c r="I953">
        <v>29</v>
      </c>
      <c r="J953">
        <v>26</v>
      </c>
      <c r="K953">
        <v>17</v>
      </c>
      <c r="L953">
        <v>0</v>
      </c>
      <c r="M953">
        <v>0</v>
      </c>
      <c r="N953">
        <v>97</v>
      </c>
      <c r="O953" t="s">
        <v>30</v>
      </c>
      <c r="P953" t="s">
        <v>27</v>
      </c>
      <c r="Q953" s="3">
        <v>82</v>
      </c>
      <c r="R953" t="s">
        <v>2178</v>
      </c>
      <c r="S953">
        <v>67</v>
      </c>
      <c r="T953">
        <v>77</v>
      </c>
      <c r="U953" t="s">
        <v>2178</v>
      </c>
      <c r="V953">
        <v>8</v>
      </c>
      <c r="W953" t="s">
        <v>617</v>
      </c>
      <c r="X953">
        <v>0</v>
      </c>
      <c r="Y953">
        <v>12</v>
      </c>
      <c r="Z953">
        <v>5</v>
      </c>
    </row>
    <row r="954" spans="1:26" x14ac:dyDescent="0.3">
      <c r="A954" t="s">
        <v>1616</v>
      </c>
      <c r="B954" t="s">
        <v>1500</v>
      </c>
      <c r="C954">
        <v>1</v>
      </c>
      <c r="D954">
        <v>1</v>
      </c>
      <c r="E954" s="6">
        <v>44869</v>
      </c>
      <c r="F954">
        <v>782</v>
      </c>
      <c r="G954">
        <v>2</v>
      </c>
      <c r="H954">
        <v>96007391</v>
      </c>
      <c r="I954">
        <v>27</v>
      </c>
      <c r="J954">
        <v>18</v>
      </c>
      <c r="K954">
        <v>32</v>
      </c>
      <c r="L954">
        <v>1</v>
      </c>
      <c r="M954">
        <v>0</v>
      </c>
      <c r="N954">
        <v>90</v>
      </c>
      <c r="O954" t="s">
        <v>100</v>
      </c>
      <c r="P954" t="s">
        <v>39</v>
      </c>
      <c r="Q954" s="3">
        <v>61</v>
      </c>
      <c r="R954" t="s">
        <v>2179</v>
      </c>
      <c r="S954">
        <v>32</v>
      </c>
      <c r="T954">
        <v>67</v>
      </c>
      <c r="U954" t="s">
        <v>2179</v>
      </c>
      <c r="V954">
        <v>15</v>
      </c>
      <c r="W954" t="s">
        <v>617</v>
      </c>
      <c r="X954">
        <v>0</v>
      </c>
      <c r="Y954">
        <v>11</v>
      </c>
      <c r="Z95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Spotify2023_OriginalData</vt:lpstr>
      <vt:lpstr>Spotify2023_Cleaning</vt:lpstr>
      <vt:lpstr>Spotify2023_Final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faden akkoç</dc:creator>
  <cp:lastModifiedBy>Gul</cp:lastModifiedBy>
  <dcterms:created xsi:type="dcterms:W3CDTF">2023-09-18T19:33:33Z</dcterms:created>
  <dcterms:modified xsi:type="dcterms:W3CDTF">2023-09-18T23:13:46Z</dcterms:modified>
</cp:coreProperties>
</file>