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ulad\OneDrive\Documentos\Desarrollo web\JHO-2023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positions" sheetId="3" r:id="rId3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J13" i="1"/>
  <c r="K13" i="1"/>
  <c r="C19" i="1"/>
  <c r="C16" i="1"/>
  <c r="C17" i="1"/>
  <c r="C18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3" i="1"/>
  <c r="C44" i="1"/>
  <c r="C45" i="1"/>
  <c r="C46" i="1"/>
  <c r="C47" i="1"/>
  <c r="C48" i="1"/>
  <c r="C49" i="1"/>
  <c r="C50" i="1"/>
  <c r="C51" i="1"/>
  <c r="C52" i="1"/>
  <c r="C53" i="1"/>
  <c r="C54" i="1"/>
  <c r="C57" i="1"/>
  <c r="C58" i="1"/>
  <c r="C59" i="1"/>
  <c r="C60" i="1"/>
  <c r="C61" i="1"/>
  <c r="C62" i="1"/>
  <c r="C63" i="1"/>
  <c r="C64" i="1"/>
  <c r="C65" i="1"/>
  <c r="C66" i="1"/>
  <c r="C67" i="1"/>
  <c r="C68" i="1"/>
  <c r="C71" i="1"/>
  <c r="C72" i="1"/>
  <c r="C73" i="1"/>
  <c r="C74" i="1"/>
  <c r="C75" i="1"/>
  <c r="C76" i="1"/>
  <c r="C77" i="1"/>
  <c r="C78" i="1"/>
  <c r="C79" i="1"/>
  <c r="C80" i="1"/>
  <c r="C81" i="1"/>
  <c r="C82" i="1"/>
  <c r="C85" i="1"/>
  <c r="C86" i="1"/>
  <c r="C87" i="1"/>
  <c r="C88" i="1"/>
  <c r="C89" i="1"/>
  <c r="C90" i="1"/>
  <c r="C91" i="1"/>
  <c r="C92" i="1"/>
  <c r="C93" i="1"/>
  <c r="C94" i="1"/>
  <c r="C95" i="1"/>
  <c r="C96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E13" i="1" l="1"/>
  <c r="E71" i="1"/>
  <c r="E72" i="1"/>
  <c r="G166" i="1" l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G71" i="1"/>
  <c r="F71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4" i="1"/>
  <c r="G53" i="1"/>
  <c r="G52" i="1"/>
  <c r="G51" i="1"/>
  <c r="G50" i="1"/>
  <c r="G49" i="1"/>
  <c r="G48" i="1"/>
  <c r="G47" i="1"/>
  <c r="G46" i="1"/>
  <c r="G45" i="1"/>
  <c r="G44" i="1"/>
  <c r="G43" i="1"/>
  <c r="G40" i="1"/>
  <c r="G39" i="1"/>
  <c r="G38" i="1"/>
  <c r="G37" i="1"/>
  <c r="G36" i="1"/>
  <c r="G35" i="1"/>
  <c r="G34" i="1"/>
  <c r="G33" i="1"/>
  <c r="G32" i="1"/>
  <c r="G31" i="1"/>
  <c r="G30" i="1"/>
  <c r="G29" i="1"/>
  <c r="G27" i="1"/>
  <c r="G26" i="1"/>
  <c r="G25" i="1"/>
  <c r="G24" i="1"/>
  <c r="G23" i="1"/>
  <c r="G22" i="1"/>
  <c r="G21" i="1"/>
  <c r="G20" i="1"/>
  <c r="G19" i="1"/>
  <c r="G18" i="1"/>
  <c r="G17" i="1"/>
  <c r="G16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G13" i="1" l="1"/>
  <c r="H13" i="1"/>
  <c r="I13" i="1"/>
  <c r="J7" i="1"/>
  <c r="K9" i="1"/>
  <c r="J4" i="1"/>
  <c r="J6" i="1"/>
  <c r="J3" i="1"/>
  <c r="J12" i="1"/>
  <c r="K4" i="1"/>
  <c r="J5" i="1"/>
  <c r="K12" i="1"/>
  <c r="J11" i="1"/>
  <c r="K11" i="1"/>
  <c r="K6" i="1"/>
  <c r="K10" i="1"/>
  <c r="K3" i="1"/>
  <c r="J2" i="1"/>
  <c r="K7" i="1"/>
  <c r="J8" i="1"/>
  <c r="K5" i="1"/>
  <c r="K2" i="1"/>
  <c r="J10" i="1"/>
  <c r="J9" i="1"/>
  <c r="K8" i="1"/>
  <c r="G4" i="1"/>
  <c r="I8" i="1"/>
  <c r="H11" i="1"/>
  <c r="H8" i="1"/>
  <c r="H3" i="1"/>
  <c r="I3" i="1"/>
  <c r="I12" i="1"/>
  <c r="I2" i="1"/>
  <c r="G10" i="1"/>
  <c r="G11" i="1"/>
  <c r="G5" i="1"/>
  <c r="G8" i="1"/>
  <c r="G7" i="1"/>
  <c r="G3" i="1"/>
  <c r="I11" i="1"/>
  <c r="H10" i="1"/>
  <c r="H5" i="1"/>
  <c r="H7" i="1"/>
  <c r="I10" i="1"/>
  <c r="I5" i="1"/>
  <c r="I7" i="1"/>
  <c r="H6" i="1"/>
  <c r="H12" i="1"/>
  <c r="H9" i="1"/>
  <c r="H2" i="1"/>
  <c r="H4" i="1"/>
  <c r="I6" i="1"/>
  <c r="I9" i="1"/>
  <c r="I4" i="1"/>
  <c r="G6" i="1"/>
  <c r="G12" i="1"/>
  <c r="G9" i="1"/>
  <c r="G2" i="1"/>
  <c r="D13" i="1" l="1"/>
  <c r="F13" i="1"/>
  <c r="E7" i="1"/>
  <c r="E9" i="1"/>
  <c r="E12" i="1"/>
  <c r="E2" i="1"/>
  <c r="E11" i="1"/>
  <c r="E3" i="1"/>
  <c r="E4" i="1"/>
  <c r="E5" i="1"/>
  <c r="E10" i="1"/>
  <c r="E6" i="1"/>
  <c r="E8" i="1"/>
  <c r="D4" i="1"/>
  <c r="D3" i="1"/>
  <c r="F11" i="1"/>
  <c r="D11" i="1"/>
  <c r="D2" i="1"/>
  <c r="F2" i="1"/>
  <c r="D7" i="1"/>
  <c r="F7" i="1"/>
  <c r="D10" i="1"/>
  <c r="F10" i="1"/>
  <c r="D9" i="1"/>
  <c r="F9" i="1"/>
  <c r="F8" i="1"/>
  <c r="D8" i="1"/>
  <c r="F4" i="1"/>
  <c r="D6" i="1"/>
  <c r="F6" i="1"/>
  <c r="F3" i="1"/>
  <c r="D12" i="1"/>
  <c r="F12" i="1"/>
  <c r="D5" i="1"/>
  <c r="F5" i="1"/>
</calcChain>
</file>

<file path=xl/sharedStrings.xml><?xml version="1.0" encoding="utf-8"?>
<sst xmlns="http://schemas.openxmlformats.org/spreadsheetml/2006/main" count="101" uniqueCount="26">
  <si>
    <t>Pos</t>
  </si>
  <si>
    <t>Equipo</t>
  </si>
  <si>
    <t>PTS</t>
  </si>
  <si>
    <t>DG</t>
  </si>
  <si>
    <t>PJ</t>
  </si>
  <si>
    <t>PG</t>
  </si>
  <si>
    <t>PE</t>
  </si>
  <si>
    <t>PP</t>
  </si>
  <si>
    <t>GF</t>
  </si>
  <si>
    <t>GE</t>
  </si>
  <si>
    <t>All Inclusive FC</t>
  </si>
  <si>
    <t>Los Suplentes</t>
  </si>
  <si>
    <t>Carlinga Blue</t>
  </si>
  <si>
    <t>La Naranja Geriátrica</t>
  </si>
  <si>
    <t>Farola FC</t>
  </si>
  <si>
    <t>Gracias Muñeco</t>
  </si>
  <si>
    <t>La Scaloneta</t>
  </si>
  <si>
    <t>Los PapiFootball</t>
  </si>
  <si>
    <t>Virreyes</t>
  </si>
  <si>
    <t>Borussia</t>
  </si>
  <si>
    <t>SalahQua</t>
  </si>
  <si>
    <t>Fecha</t>
  </si>
  <si>
    <t>Team</t>
  </si>
  <si>
    <t>Mercedes Benz</t>
  </si>
  <si>
    <t>Chompen FC</t>
  </si>
  <si>
    <t>Goles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</si>
</sst>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7" xfId="0" applyFill="1" applyBorder="1"/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15</xdr:row>
      <xdr:rowOff>111125</xdr:rowOff>
    </xdr:from>
    <xdr:to>
      <xdr:col>13</xdr:col>
      <xdr:colOff>31750</xdr:colOff>
      <xdr:row>20</xdr:row>
      <xdr:rowOff>15875</xdr:rowOff>
    </xdr:to>
    <xdr:sp macro="[0]!tableSortCsv" textlink="">
      <xdr:nvSpPr>
        <xdr:cNvPr id="2" name="Rectángulo redondeado 1"/>
        <xdr:cNvSpPr/>
      </xdr:nvSpPr>
      <xdr:spPr>
        <a:xfrm>
          <a:off x="8953500" y="2968625"/>
          <a:ext cx="2222500" cy="85725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2800" b="1"/>
            <a:t>A CSV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166"/>
  <sheetViews>
    <sheetView tabSelected="1" zoomScale="60" zoomScaleNormal="60" workbookViewId="0">
      <selection activeCell="C2" sqref="C2:K13"/>
    </sheetView>
  </sheetViews>
  <sheetFormatPr baseColWidth="10" defaultRowHeight="15" x14ac:dyDescent="0.25"/>
  <cols>
    <col min="2" max="2" width="14.85546875" bestFit="1" customWidth="1"/>
    <col min="3" max="3" width="26.5703125" customWidth="1"/>
  </cols>
  <sheetData>
    <row r="1" spans="1:20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25">
      <c r="A2">
        <v>1</v>
      </c>
      <c r="B2" s="10">
        <v>4</v>
      </c>
      <c r="C2" s="10" t="s">
        <v>13</v>
      </c>
      <c r="D2" s="20">
        <f t="shared" ref="D2:D12" si="0">G2*3+H2*1</f>
        <v>0</v>
      </c>
      <c r="E2" s="20">
        <f t="shared" ref="E2:E12" si="1">J2-K2</f>
        <v>0</v>
      </c>
      <c r="F2" s="20">
        <f t="shared" ref="F2:F12" si="2">SUM(G2:I2)</f>
        <v>0</v>
      </c>
      <c r="G2" s="20">
        <f t="shared" ref="G2:I13" si="3">COUNTIFS($G$16:$G$166,G$1,$C$16:$C$166,$C2)</f>
        <v>0</v>
      </c>
      <c r="H2" s="20">
        <f t="shared" si="3"/>
        <v>0</v>
      </c>
      <c r="I2" s="20">
        <f t="shared" si="3"/>
        <v>0</v>
      </c>
      <c r="J2" s="20">
        <f t="shared" ref="J2:J13" si="4">SUMIFS($E$16:$E$166,$C$16:$C$166,$C2)</f>
        <v>0</v>
      </c>
      <c r="K2" s="20">
        <f t="shared" ref="K2:K13" si="5">SUMIFS($F$16:$F$166,$C$16:$C$166,$C2)</f>
        <v>0</v>
      </c>
      <c r="M2">
        <v>6</v>
      </c>
      <c r="N2">
        <v>11</v>
      </c>
      <c r="O2">
        <v>2</v>
      </c>
      <c r="P2">
        <v>2</v>
      </c>
      <c r="Q2">
        <v>0</v>
      </c>
      <c r="R2">
        <v>0</v>
      </c>
      <c r="S2">
        <v>16</v>
      </c>
      <c r="T2">
        <v>5</v>
      </c>
    </row>
    <row r="3" spans="1:20" x14ac:dyDescent="0.25">
      <c r="A3">
        <v>2</v>
      </c>
      <c r="B3" s="8">
        <v>1</v>
      </c>
      <c r="C3" s="8" t="s">
        <v>10</v>
      </c>
      <c r="D3" s="21">
        <f t="shared" si="0"/>
        <v>0</v>
      </c>
      <c r="E3" s="21">
        <f t="shared" si="1"/>
        <v>0</v>
      </c>
      <c r="F3" s="21">
        <f t="shared" si="2"/>
        <v>0</v>
      </c>
      <c r="G3" s="21">
        <f t="shared" si="3"/>
        <v>0</v>
      </c>
      <c r="H3" s="21">
        <f t="shared" si="3"/>
        <v>0</v>
      </c>
      <c r="I3" s="21">
        <f t="shared" si="3"/>
        <v>0</v>
      </c>
      <c r="J3" s="21">
        <f t="shared" si="4"/>
        <v>0</v>
      </c>
      <c r="K3" s="21">
        <f t="shared" si="5"/>
        <v>0</v>
      </c>
      <c r="M3">
        <v>6</v>
      </c>
      <c r="N3">
        <v>11</v>
      </c>
      <c r="O3">
        <v>2</v>
      </c>
      <c r="P3">
        <v>2</v>
      </c>
      <c r="Q3">
        <v>0</v>
      </c>
      <c r="R3">
        <v>0</v>
      </c>
      <c r="S3">
        <v>14</v>
      </c>
      <c r="T3">
        <v>3</v>
      </c>
    </row>
    <row r="4" spans="1:20" x14ac:dyDescent="0.25">
      <c r="A4">
        <v>3</v>
      </c>
      <c r="B4" s="11">
        <v>2</v>
      </c>
      <c r="C4" s="11" t="s">
        <v>11</v>
      </c>
      <c r="D4" s="22">
        <f t="shared" si="0"/>
        <v>0</v>
      </c>
      <c r="E4" s="22">
        <f t="shared" si="1"/>
        <v>0</v>
      </c>
      <c r="F4" s="22">
        <f t="shared" si="2"/>
        <v>0</v>
      </c>
      <c r="G4" s="22">
        <f t="shared" si="3"/>
        <v>0</v>
      </c>
      <c r="H4" s="22">
        <f t="shared" si="3"/>
        <v>0</v>
      </c>
      <c r="I4" s="22">
        <f t="shared" si="3"/>
        <v>0</v>
      </c>
      <c r="J4" s="22">
        <f t="shared" si="4"/>
        <v>0</v>
      </c>
      <c r="K4" s="22">
        <f t="shared" si="5"/>
        <v>0</v>
      </c>
      <c r="M4">
        <v>4</v>
      </c>
      <c r="N4">
        <v>6</v>
      </c>
      <c r="O4">
        <v>2</v>
      </c>
      <c r="P4">
        <v>1</v>
      </c>
      <c r="Q4">
        <v>1</v>
      </c>
      <c r="R4">
        <v>0</v>
      </c>
      <c r="S4">
        <v>12</v>
      </c>
      <c r="T4">
        <v>6</v>
      </c>
    </row>
    <row r="5" spans="1:20" x14ac:dyDescent="0.25">
      <c r="A5">
        <v>4</v>
      </c>
      <c r="B5" s="13">
        <v>7</v>
      </c>
      <c r="C5" s="13" t="s">
        <v>16</v>
      </c>
      <c r="D5" s="23">
        <f t="shared" si="0"/>
        <v>0</v>
      </c>
      <c r="E5" s="23">
        <f t="shared" si="1"/>
        <v>0</v>
      </c>
      <c r="F5" s="23">
        <f t="shared" si="2"/>
        <v>0</v>
      </c>
      <c r="G5" s="23">
        <f t="shared" si="3"/>
        <v>0</v>
      </c>
      <c r="H5" s="23">
        <f t="shared" si="3"/>
        <v>0</v>
      </c>
      <c r="I5" s="23">
        <f t="shared" si="3"/>
        <v>0</v>
      </c>
      <c r="J5" s="23">
        <f t="shared" si="4"/>
        <v>0</v>
      </c>
      <c r="K5" s="23">
        <f t="shared" si="5"/>
        <v>0</v>
      </c>
      <c r="M5">
        <v>4</v>
      </c>
      <c r="N5">
        <v>3</v>
      </c>
      <c r="O5">
        <v>2</v>
      </c>
      <c r="P5">
        <v>1</v>
      </c>
      <c r="Q5">
        <v>1</v>
      </c>
      <c r="R5">
        <v>0</v>
      </c>
      <c r="S5">
        <v>7</v>
      </c>
      <c r="T5">
        <v>4</v>
      </c>
    </row>
    <row r="6" spans="1:20" x14ac:dyDescent="0.25">
      <c r="A6">
        <v>5</v>
      </c>
      <c r="B6" s="12">
        <v>10</v>
      </c>
      <c r="C6" s="12" t="s">
        <v>19</v>
      </c>
      <c r="D6" s="24">
        <f t="shared" si="0"/>
        <v>0</v>
      </c>
      <c r="E6" s="24">
        <f t="shared" si="1"/>
        <v>0</v>
      </c>
      <c r="F6" s="24">
        <f t="shared" si="2"/>
        <v>0</v>
      </c>
      <c r="G6" s="24">
        <f t="shared" si="3"/>
        <v>0</v>
      </c>
      <c r="H6" s="24">
        <f t="shared" si="3"/>
        <v>0</v>
      </c>
      <c r="I6" s="24">
        <f t="shared" si="3"/>
        <v>0</v>
      </c>
      <c r="J6" s="24">
        <f t="shared" si="4"/>
        <v>0</v>
      </c>
      <c r="K6" s="24">
        <f t="shared" si="5"/>
        <v>0</v>
      </c>
      <c r="M6">
        <v>3</v>
      </c>
      <c r="N6">
        <v>2</v>
      </c>
      <c r="O6">
        <v>2</v>
      </c>
      <c r="P6">
        <v>1</v>
      </c>
      <c r="Q6">
        <v>0</v>
      </c>
      <c r="R6">
        <v>1</v>
      </c>
      <c r="S6">
        <v>7</v>
      </c>
      <c r="T6">
        <v>5</v>
      </c>
    </row>
    <row r="7" spans="1:20" x14ac:dyDescent="0.25">
      <c r="A7">
        <v>6</v>
      </c>
      <c r="B7" s="16">
        <v>3</v>
      </c>
      <c r="C7" s="16" t="s">
        <v>12</v>
      </c>
      <c r="D7" s="29">
        <f t="shared" si="0"/>
        <v>0</v>
      </c>
      <c r="E7" s="29">
        <f t="shared" si="1"/>
        <v>0</v>
      </c>
      <c r="F7" s="29">
        <f t="shared" si="2"/>
        <v>0</v>
      </c>
      <c r="G7" s="29">
        <f t="shared" si="3"/>
        <v>0</v>
      </c>
      <c r="H7" s="29">
        <f t="shared" si="3"/>
        <v>0</v>
      </c>
      <c r="I7" s="29">
        <f t="shared" si="3"/>
        <v>0</v>
      </c>
      <c r="J7" s="29">
        <f t="shared" si="4"/>
        <v>0</v>
      </c>
      <c r="K7" s="29">
        <f t="shared" si="5"/>
        <v>0</v>
      </c>
      <c r="M7">
        <v>3</v>
      </c>
      <c r="N7">
        <v>0</v>
      </c>
      <c r="O7">
        <v>2</v>
      </c>
      <c r="P7">
        <v>1</v>
      </c>
      <c r="Q7">
        <v>0</v>
      </c>
      <c r="R7">
        <v>1</v>
      </c>
      <c r="S7">
        <v>7</v>
      </c>
      <c r="T7">
        <v>7</v>
      </c>
    </row>
    <row r="8" spans="1:20" x14ac:dyDescent="0.25">
      <c r="A8">
        <v>7</v>
      </c>
      <c r="B8" s="9">
        <v>5</v>
      </c>
      <c r="C8" s="9" t="s">
        <v>14</v>
      </c>
      <c r="D8" s="25">
        <f t="shared" si="0"/>
        <v>3</v>
      </c>
      <c r="E8" s="25">
        <f t="shared" si="1"/>
        <v>1</v>
      </c>
      <c r="F8" s="26">
        <f t="shared" si="2"/>
        <v>1</v>
      </c>
      <c r="G8" s="25">
        <f t="shared" si="3"/>
        <v>1</v>
      </c>
      <c r="H8" s="25">
        <f t="shared" si="3"/>
        <v>0</v>
      </c>
      <c r="I8" s="25">
        <f t="shared" si="3"/>
        <v>0</v>
      </c>
      <c r="J8" s="25">
        <f t="shared" si="4"/>
        <v>2</v>
      </c>
      <c r="K8" s="25">
        <f t="shared" si="5"/>
        <v>1</v>
      </c>
      <c r="M8">
        <v>3</v>
      </c>
      <c r="N8">
        <v>-1</v>
      </c>
      <c r="O8">
        <v>2</v>
      </c>
      <c r="P8">
        <v>2</v>
      </c>
      <c r="Q8">
        <v>0</v>
      </c>
      <c r="R8">
        <v>1</v>
      </c>
      <c r="S8">
        <v>5</v>
      </c>
      <c r="T8">
        <v>6</v>
      </c>
    </row>
    <row r="9" spans="1:20" x14ac:dyDescent="0.25">
      <c r="A9">
        <v>8</v>
      </c>
      <c r="B9" s="14">
        <v>6</v>
      </c>
      <c r="C9" s="14" t="s">
        <v>15</v>
      </c>
      <c r="D9" s="27">
        <f t="shared" si="0"/>
        <v>0</v>
      </c>
      <c r="E9" s="27">
        <f t="shared" si="1"/>
        <v>-1</v>
      </c>
      <c r="F9" s="27">
        <f t="shared" si="2"/>
        <v>1</v>
      </c>
      <c r="G9" s="27">
        <f t="shared" si="3"/>
        <v>0</v>
      </c>
      <c r="H9" s="27">
        <f t="shared" si="3"/>
        <v>0</v>
      </c>
      <c r="I9" s="27">
        <f t="shared" si="3"/>
        <v>1</v>
      </c>
      <c r="J9" s="27">
        <f t="shared" si="4"/>
        <v>1</v>
      </c>
      <c r="K9" s="27">
        <f t="shared" si="5"/>
        <v>2</v>
      </c>
      <c r="M9">
        <v>3</v>
      </c>
      <c r="N9">
        <v>-3</v>
      </c>
      <c r="O9">
        <v>2</v>
      </c>
      <c r="P9">
        <v>1</v>
      </c>
      <c r="Q9">
        <v>0</v>
      </c>
      <c r="R9">
        <v>1</v>
      </c>
      <c r="S9">
        <v>6</v>
      </c>
      <c r="T9">
        <v>9</v>
      </c>
    </row>
    <row r="10" spans="1:20" x14ac:dyDescent="0.25">
      <c r="A10">
        <v>9</v>
      </c>
      <c r="B10" s="15">
        <v>11</v>
      </c>
      <c r="C10" s="15" t="s">
        <v>20</v>
      </c>
      <c r="D10" s="28">
        <f t="shared" si="0"/>
        <v>0</v>
      </c>
      <c r="E10" s="28">
        <f t="shared" si="1"/>
        <v>0</v>
      </c>
      <c r="F10" s="28">
        <f t="shared" si="2"/>
        <v>0</v>
      </c>
      <c r="G10" s="28">
        <f t="shared" si="3"/>
        <v>0</v>
      </c>
      <c r="H10" s="28">
        <f t="shared" si="3"/>
        <v>0</v>
      </c>
      <c r="I10" s="28">
        <f t="shared" si="3"/>
        <v>0</v>
      </c>
      <c r="J10" s="28">
        <f t="shared" si="4"/>
        <v>0</v>
      </c>
      <c r="K10" s="28">
        <f t="shared" si="5"/>
        <v>0</v>
      </c>
      <c r="M10">
        <v>3</v>
      </c>
      <c r="N10">
        <v>-4</v>
      </c>
      <c r="O10">
        <v>2</v>
      </c>
      <c r="P10">
        <v>1</v>
      </c>
      <c r="Q10">
        <v>0</v>
      </c>
      <c r="R10">
        <v>1</v>
      </c>
      <c r="S10">
        <v>6</v>
      </c>
      <c r="T10">
        <v>10</v>
      </c>
    </row>
    <row r="11" spans="1:20" x14ac:dyDescent="0.25">
      <c r="A11">
        <v>10</v>
      </c>
      <c r="B11" s="18">
        <v>9</v>
      </c>
      <c r="C11" s="18" t="s">
        <v>18</v>
      </c>
      <c r="D11" s="30">
        <f t="shared" si="0"/>
        <v>0</v>
      </c>
      <c r="E11" s="30">
        <f t="shared" si="1"/>
        <v>0</v>
      </c>
      <c r="F11" s="30">
        <f t="shared" si="2"/>
        <v>0</v>
      </c>
      <c r="G11" s="30">
        <f t="shared" si="3"/>
        <v>0</v>
      </c>
      <c r="H11" s="30">
        <f t="shared" si="3"/>
        <v>0</v>
      </c>
      <c r="I11" s="30">
        <f t="shared" si="3"/>
        <v>0</v>
      </c>
      <c r="J11" s="30">
        <f t="shared" si="4"/>
        <v>0</v>
      </c>
      <c r="K11" s="30">
        <f t="shared" si="5"/>
        <v>0</v>
      </c>
      <c r="M11">
        <v>0</v>
      </c>
      <c r="N11">
        <v>-7</v>
      </c>
      <c r="O11">
        <v>2</v>
      </c>
      <c r="P11">
        <v>0</v>
      </c>
      <c r="Q11">
        <v>0</v>
      </c>
      <c r="R11">
        <v>2</v>
      </c>
      <c r="S11">
        <v>5</v>
      </c>
      <c r="T11">
        <v>12</v>
      </c>
    </row>
    <row r="12" spans="1:20" x14ac:dyDescent="0.25">
      <c r="A12">
        <v>11</v>
      </c>
      <c r="B12" s="17">
        <v>8</v>
      </c>
      <c r="C12" s="17" t="s">
        <v>17</v>
      </c>
      <c r="D12" s="31">
        <f t="shared" si="0"/>
        <v>0</v>
      </c>
      <c r="E12" s="31">
        <f t="shared" si="1"/>
        <v>0</v>
      </c>
      <c r="F12" s="31">
        <f t="shared" si="2"/>
        <v>0</v>
      </c>
      <c r="G12" s="31">
        <f t="shared" si="3"/>
        <v>0</v>
      </c>
      <c r="H12" s="31">
        <f t="shared" si="3"/>
        <v>0</v>
      </c>
      <c r="I12" s="31">
        <f t="shared" si="3"/>
        <v>0</v>
      </c>
      <c r="J12" s="31">
        <f t="shared" si="4"/>
        <v>0</v>
      </c>
      <c r="K12" s="31">
        <f t="shared" si="5"/>
        <v>0</v>
      </c>
      <c r="M12">
        <v>0</v>
      </c>
      <c r="N12">
        <v>8</v>
      </c>
      <c r="O12">
        <v>2</v>
      </c>
      <c r="P12">
        <v>0</v>
      </c>
      <c r="Q12">
        <v>0</v>
      </c>
      <c r="R12">
        <v>2</v>
      </c>
      <c r="S12">
        <v>4</v>
      </c>
      <c r="T12">
        <v>12</v>
      </c>
    </row>
    <row r="13" spans="1:20" x14ac:dyDescent="0.25">
      <c r="A13">
        <v>12</v>
      </c>
      <c r="B13" s="17">
        <v>12</v>
      </c>
      <c r="C13" s="17" t="s">
        <v>24</v>
      </c>
      <c r="D13" s="31">
        <f t="shared" ref="D13" si="6">G13*3+H13*1</f>
        <v>0</v>
      </c>
      <c r="E13" s="31">
        <f t="shared" ref="E13" si="7">J13-K13</f>
        <v>0</v>
      </c>
      <c r="F13" s="31">
        <f t="shared" ref="F13" si="8">SUM(G13:I13)</f>
        <v>0</v>
      </c>
      <c r="G13" s="31">
        <f t="shared" si="3"/>
        <v>0</v>
      </c>
      <c r="H13" s="31">
        <f t="shared" si="3"/>
        <v>0</v>
      </c>
      <c r="I13" s="31">
        <f t="shared" si="3"/>
        <v>0</v>
      </c>
      <c r="J13" s="31">
        <f t="shared" si="4"/>
        <v>0</v>
      </c>
      <c r="K13" s="31">
        <f t="shared" si="5"/>
        <v>0</v>
      </c>
    </row>
    <row r="15" spans="1:20" x14ac:dyDescent="0.25">
      <c r="A15" t="s">
        <v>21</v>
      </c>
      <c r="D15" t="s">
        <v>25</v>
      </c>
      <c r="E15" s="1" t="s">
        <v>8</v>
      </c>
      <c r="F15" s="1" t="s">
        <v>9</v>
      </c>
      <c r="I15" s="1"/>
      <c r="J15" s="1"/>
    </row>
    <row r="16" spans="1:20" x14ac:dyDescent="0.25">
      <c r="A16" s="2">
        <v>1</v>
      </c>
      <c r="B16" s="3">
        <v>6</v>
      </c>
      <c r="C16" s="3" t="str">
        <f t="shared" ref="C16:C47" si="9">VLOOKUP(B16,$B$2:$C$13,2,FALSE)</f>
        <v>Gracias Muñeco</v>
      </c>
      <c r="D16" s="3">
        <v>1</v>
      </c>
      <c r="E16" s="3">
        <f t="shared" ref="E16:E27" si="10">D16</f>
        <v>1</v>
      </c>
      <c r="F16" s="4">
        <f>D17</f>
        <v>2</v>
      </c>
      <c r="G16" s="1" t="str">
        <f>IF(D16="","",IF(D16&gt;D17,"PG",IF(D16&lt;D17,"PP","PE")))</f>
        <v>PP</v>
      </c>
      <c r="H16" s="1"/>
      <c r="I16" s="1"/>
      <c r="J16" s="1"/>
    </row>
    <row r="17" spans="1:7" x14ac:dyDescent="0.25">
      <c r="A17" s="5">
        <v>1</v>
      </c>
      <c r="B17" s="6">
        <v>5</v>
      </c>
      <c r="C17" s="6" t="str">
        <f t="shared" si="9"/>
        <v>Farola FC</v>
      </c>
      <c r="D17" s="6">
        <v>2</v>
      </c>
      <c r="E17" s="6">
        <f t="shared" si="10"/>
        <v>2</v>
      </c>
      <c r="F17" s="7">
        <f>D16</f>
        <v>1</v>
      </c>
      <c r="G17" s="1" t="str">
        <f>IF(D17="","",IF(D16&lt;D17,"PG",IF(D16&gt;D17,"PP","PE")))</f>
        <v>PG</v>
      </c>
    </row>
    <row r="18" spans="1:7" x14ac:dyDescent="0.25">
      <c r="A18" s="2">
        <v>1</v>
      </c>
      <c r="B18" s="3">
        <v>1</v>
      </c>
      <c r="C18" s="3" t="str">
        <f t="shared" si="9"/>
        <v>All Inclusive FC</v>
      </c>
      <c r="D18" s="3"/>
      <c r="E18" s="3">
        <f t="shared" si="10"/>
        <v>0</v>
      </c>
      <c r="F18" s="4">
        <f>D19</f>
        <v>0</v>
      </c>
      <c r="G18" s="1" t="str">
        <f>IF(D18="","",IF(D18&gt;D19,"PG",IF(D18&lt;D19,"PP","PE")))</f>
        <v/>
      </c>
    </row>
    <row r="19" spans="1:7" x14ac:dyDescent="0.25">
      <c r="A19" s="5">
        <v>1</v>
      </c>
      <c r="B19" s="6">
        <v>12</v>
      </c>
      <c r="C19" s="6" t="str">
        <f>VLOOKUP(B19,$B$2:$C$13,2,FALSE)</f>
        <v>Chompen FC</v>
      </c>
      <c r="D19" s="6"/>
      <c r="E19" s="6">
        <f t="shared" si="10"/>
        <v>0</v>
      </c>
      <c r="F19" s="7">
        <f>D18</f>
        <v>0</v>
      </c>
      <c r="G19" s="1" t="str">
        <f>IF(D19="","",IF(D18&lt;D19,"PG",IF(D18&gt;D19,"PP","PE")))</f>
        <v/>
      </c>
    </row>
    <row r="20" spans="1:7" x14ac:dyDescent="0.25">
      <c r="A20" s="2">
        <v>1</v>
      </c>
      <c r="B20" s="3">
        <v>7</v>
      </c>
      <c r="C20" s="3" t="str">
        <f t="shared" si="9"/>
        <v>La Scaloneta</v>
      </c>
      <c r="D20" s="3"/>
      <c r="E20" s="3">
        <f t="shared" si="10"/>
        <v>0</v>
      </c>
      <c r="F20" s="4">
        <f>D21</f>
        <v>0</v>
      </c>
      <c r="G20" s="1" t="str">
        <f>IF(D20="","",IF(D20&gt;D21,"PG",IF(D20&lt;D21,"PP","PE")))</f>
        <v/>
      </c>
    </row>
    <row r="21" spans="1:7" x14ac:dyDescent="0.25">
      <c r="A21" s="5">
        <v>1</v>
      </c>
      <c r="B21" s="6">
        <v>4</v>
      </c>
      <c r="C21" s="6" t="str">
        <f t="shared" si="9"/>
        <v>La Naranja Geriátrica</v>
      </c>
      <c r="D21" s="6"/>
      <c r="E21" s="6">
        <f t="shared" si="10"/>
        <v>0</v>
      </c>
      <c r="F21" s="7">
        <f>D20</f>
        <v>0</v>
      </c>
      <c r="G21" s="1" t="str">
        <f>IF(D21="","",IF(D20&lt;D21,"PG",IF(D20&gt;D21,"PP","PE")))</f>
        <v/>
      </c>
    </row>
    <row r="22" spans="1:7" x14ac:dyDescent="0.25">
      <c r="A22" s="2">
        <v>1</v>
      </c>
      <c r="B22" s="3">
        <v>3</v>
      </c>
      <c r="C22" s="3" t="str">
        <f t="shared" si="9"/>
        <v>Carlinga Blue</v>
      </c>
      <c r="D22" s="3"/>
      <c r="E22" s="3">
        <f t="shared" si="10"/>
        <v>0</v>
      </c>
      <c r="F22" s="4">
        <f>D23</f>
        <v>0</v>
      </c>
      <c r="G22" s="1" t="str">
        <f>IF(D22="","",IF(D22&gt;D23,"PG",IF(D22&lt;D23,"PP","PE")))</f>
        <v/>
      </c>
    </row>
    <row r="23" spans="1:7" x14ac:dyDescent="0.25">
      <c r="A23" s="5">
        <v>1</v>
      </c>
      <c r="B23" s="6">
        <v>8</v>
      </c>
      <c r="C23" s="6" t="str">
        <f t="shared" si="9"/>
        <v>Los PapiFootball</v>
      </c>
      <c r="D23" s="6"/>
      <c r="E23" s="6">
        <f t="shared" si="10"/>
        <v>0</v>
      </c>
      <c r="F23" s="7">
        <f>D22</f>
        <v>0</v>
      </c>
      <c r="G23" s="1" t="str">
        <f>IF(D23="","",IF(D22&lt;D23,"PG",IF(D22&gt;D23,"PP","PE")))</f>
        <v/>
      </c>
    </row>
    <row r="24" spans="1:7" x14ac:dyDescent="0.25">
      <c r="A24" s="2">
        <v>1</v>
      </c>
      <c r="B24" s="3">
        <v>2</v>
      </c>
      <c r="C24" s="3" t="str">
        <f t="shared" si="9"/>
        <v>Los Suplentes</v>
      </c>
      <c r="D24" s="3"/>
      <c r="E24" s="3">
        <f t="shared" si="10"/>
        <v>0</v>
      </c>
      <c r="F24" s="4">
        <f>D25</f>
        <v>0</v>
      </c>
      <c r="G24" s="1" t="str">
        <f>IF(D24="","",IF(D24&gt;D25,"PG",IF(D24&lt;D25,"PP","PE")))</f>
        <v/>
      </c>
    </row>
    <row r="25" spans="1:7" x14ac:dyDescent="0.25">
      <c r="A25" s="5">
        <v>1</v>
      </c>
      <c r="B25" s="6">
        <v>11</v>
      </c>
      <c r="C25" s="6" t="str">
        <f t="shared" si="9"/>
        <v>SalahQua</v>
      </c>
      <c r="D25" s="6"/>
      <c r="E25" s="6">
        <f t="shared" si="10"/>
        <v>0</v>
      </c>
      <c r="F25" s="7">
        <f>D24</f>
        <v>0</v>
      </c>
      <c r="G25" s="1" t="str">
        <f>IF(D25="","",IF(D24&lt;D25,"PG",IF(D24&gt;D25,"PP","PE")))</f>
        <v/>
      </c>
    </row>
    <row r="26" spans="1:7" x14ac:dyDescent="0.25">
      <c r="A26" s="2">
        <v>1</v>
      </c>
      <c r="B26" s="3">
        <v>9</v>
      </c>
      <c r="C26" s="3" t="str">
        <f t="shared" si="9"/>
        <v>Virreyes</v>
      </c>
      <c r="D26" s="3"/>
      <c r="E26" s="3">
        <f t="shared" si="10"/>
        <v>0</v>
      </c>
      <c r="F26" s="4">
        <f>D27</f>
        <v>0</v>
      </c>
      <c r="G26" s="1" t="str">
        <f>IF(D26="","",IF(D26&gt;D27,"PG",IF(D26&lt;D27,"PP","PE")))</f>
        <v/>
      </c>
    </row>
    <row r="27" spans="1:7" x14ac:dyDescent="0.25">
      <c r="A27" s="5">
        <v>1</v>
      </c>
      <c r="B27" s="6">
        <v>10</v>
      </c>
      <c r="C27" s="6" t="str">
        <f t="shared" si="9"/>
        <v>Borussia</v>
      </c>
      <c r="D27" s="6"/>
      <c r="E27" s="6">
        <f t="shared" si="10"/>
        <v>0</v>
      </c>
      <c r="F27" s="7">
        <f>D26</f>
        <v>0</v>
      </c>
      <c r="G27" s="1" t="str">
        <f>IF(D27="","",IF(D26&lt;D27,"PG",IF(D26&gt;D27,"PP","PE")))</f>
        <v/>
      </c>
    </row>
    <row r="28" spans="1:7" x14ac:dyDescent="0.25">
      <c r="A28" t="s">
        <v>21</v>
      </c>
      <c r="C28" t="e">
        <f t="shared" si="9"/>
        <v>#N/A</v>
      </c>
      <c r="E28" s="1" t="s">
        <v>8</v>
      </c>
      <c r="F28" s="1" t="s">
        <v>9</v>
      </c>
    </row>
    <row r="29" spans="1:7" x14ac:dyDescent="0.25">
      <c r="A29" s="2">
        <v>2</v>
      </c>
      <c r="B29" s="3">
        <v>3</v>
      </c>
      <c r="C29" s="3" t="str">
        <f t="shared" si="9"/>
        <v>Carlinga Blue</v>
      </c>
      <c r="D29" s="3"/>
      <c r="E29" s="3">
        <f t="shared" ref="E29:E40" si="11">D29</f>
        <v>0</v>
      </c>
      <c r="F29" s="4">
        <f>D30</f>
        <v>0</v>
      </c>
      <c r="G29" s="1" t="str">
        <f>IF(D29="","",IF(D29&gt;D30,"PG",IF(D29&lt;D30,"PP","PE")))</f>
        <v/>
      </c>
    </row>
    <row r="30" spans="1:7" x14ac:dyDescent="0.25">
      <c r="A30" s="5">
        <v>2</v>
      </c>
      <c r="B30" s="6">
        <v>4</v>
      </c>
      <c r="C30" s="6" t="str">
        <f t="shared" si="9"/>
        <v>La Naranja Geriátrica</v>
      </c>
      <c r="D30" s="6"/>
      <c r="E30" s="6">
        <f t="shared" si="11"/>
        <v>0</v>
      </c>
      <c r="F30" s="7">
        <f>D29</f>
        <v>0</v>
      </c>
      <c r="G30" s="1" t="str">
        <f>IF(D30="","",IF(D29&lt;D30,"PG",IF(D29&gt;D30,"PP","PE")))</f>
        <v/>
      </c>
    </row>
    <row r="31" spans="1:7" x14ac:dyDescent="0.25">
      <c r="A31" s="2">
        <v>2</v>
      </c>
      <c r="B31" s="3">
        <v>2</v>
      </c>
      <c r="C31" s="3" t="str">
        <f t="shared" si="9"/>
        <v>Los Suplentes</v>
      </c>
      <c r="D31" s="3"/>
      <c r="E31" s="3">
        <f t="shared" si="11"/>
        <v>0</v>
      </c>
      <c r="F31" s="4">
        <f>D32</f>
        <v>0</v>
      </c>
      <c r="G31" s="1" t="str">
        <f>IF(D31="","",IF(D31&gt;D32,"PG",IF(D31&lt;D32,"PP","PE")))</f>
        <v/>
      </c>
    </row>
    <row r="32" spans="1:7" x14ac:dyDescent="0.25">
      <c r="A32" s="5">
        <v>2</v>
      </c>
      <c r="B32" s="6">
        <v>9</v>
      </c>
      <c r="C32" s="6" t="str">
        <f t="shared" si="9"/>
        <v>Virreyes</v>
      </c>
      <c r="D32" s="6"/>
      <c r="E32" s="6">
        <f t="shared" si="11"/>
        <v>0</v>
      </c>
      <c r="F32" s="7">
        <f>D31</f>
        <v>0</v>
      </c>
      <c r="G32" s="1" t="str">
        <f>IF(D32="","",IF(D31&lt;D32,"PG",IF(D31&gt;D32,"PP","PE")))</f>
        <v/>
      </c>
    </row>
    <row r="33" spans="1:7" x14ac:dyDescent="0.25">
      <c r="A33" s="2">
        <v>2</v>
      </c>
      <c r="B33" s="3">
        <v>6</v>
      </c>
      <c r="C33" s="3" t="str">
        <f t="shared" si="9"/>
        <v>Gracias Muñeco</v>
      </c>
      <c r="D33" s="3"/>
      <c r="E33" s="3">
        <f t="shared" si="11"/>
        <v>0</v>
      </c>
      <c r="F33" s="4">
        <f>D34</f>
        <v>0</v>
      </c>
      <c r="G33" s="1" t="str">
        <f>IF(D33="","",IF(D33&gt;D34,"PG",IF(D33&lt;D34,"PP","PE")))</f>
        <v/>
      </c>
    </row>
    <row r="34" spans="1:7" x14ac:dyDescent="0.25">
      <c r="A34" s="5">
        <v>2</v>
      </c>
      <c r="B34" s="6">
        <v>11</v>
      </c>
      <c r="C34" s="6" t="str">
        <f t="shared" si="9"/>
        <v>SalahQua</v>
      </c>
      <c r="D34" s="6"/>
      <c r="E34" s="6">
        <f t="shared" si="11"/>
        <v>0</v>
      </c>
      <c r="F34" s="7">
        <f>D33</f>
        <v>0</v>
      </c>
      <c r="G34" s="1" t="str">
        <f>IF(D34="","",IF(D33&lt;D34,"PG",IF(D33&gt;D34,"PP","PE")))</f>
        <v/>
      </c>
    </row>
    <row r="35" spans="1:7" x14ac:dyDescent="0.25">
      <c r="A35" s="2">
        <v>2</v>
      </c>
      <c r="B35" s="3">
        <v>1</v>
      </c>
      <c r="C35" s="3" t="str">
        <f t="shared" si="9"/>
        <v>All Inclusive FC</v>
      </c>
      <c r="D35" s="3"/>
      <c r="E35" s="3">
        <f t="shared" si="11"/>
        <v>0</v>
      </c>
      <c r="F35" s="4">
        <f>D36</f>
        <v>0</v>
      </c>
      <c r="G35" s="1" t="str">
        <f>IF(D35="","",IF(D35&gt;D36,"PG",IF(D35&lt;D36,"PP","PE")))</f>
        <v/>
      </c>
    </row>
    <row r="36" spans="1:7" x14ac:dyDescent="0.25">
      <c r="A36" s="5">
        <v>2</v>
      </c>
      <c r="B36" s="6">
        <v>10</v>
      </c>
      <c r="C36" s="6" t="str">
        <f t="shared" si="9"/>
        <v>Borussia</v>
      </c>
      <c r="D36" s="6"/>
      <c r="E36" s="6">
        <f t="shared" si="11"/>
        <v>0</v>
      </c>
      <c r="F36" s="7">
        <f>D35</f>
        <v>0</v>
      </c>
      <c r="G36" s="1" t="str">
        <f>IF(D36="","",IF(D35&lt;D36,"PG",IF(D35&gt;D36,"PP","PE")))</f>
        <v/>
      </c>
    </row>
    <row r="37" spans="1:7" x14ac:dyDescent="0.25">
      <c r="A37" s="2">
        <v>2</v>
      </c>
      <c r="B37" s="3">
        <v>5</v>
      </c>
      <c r="C37" s="3" t="str">
        <f t="shared" si="9"/>
        <v>Farola FC</v>
      </c>
      <c r="D37" s="3"/>
      <c r="E37" s="3">
        <f t="shared" si="11"/>
        <v>0</v>
      </c>
      <c r="F37" s="4">
        <f>D38</f>
        <v>0</v>
      </c>
      <c r="G37" s="1" t="str">
        <f>IF(D37="","",IF(D37&gt;D38,"PG",IF(D37&lt;D38,"PP","PE")))</f>
        <v/>
      </c>
    </row>
    <row r="38" spans="1:7" x14ac:dyDescent="0.25">
      <c r="A38" s="5">
        <v>2</v>
      </c>
      <c r="B38" s="6">
        <v>7</v>
      </c>
      <c r="C38" s="6" t="str">
        <f t="shared" si="9"/>
        <v>La Scaloneta</v>
      </c>
      <c r="D38" s="6"/>
      <c r="E38" s="6">
        <f t="shared" si="11"/>
        <v>0</v>
      </c>
      <c r="F38" s="7">
        <f>D37</f>
        <v>0</v>
      </c>
      <c r="G38" s="1" t="str">
        <f>IF(D38="","",IF(D37&lt;D38,"PG",IF(D37&gt;D38,"PP","PE")))</f>
        <v/>
      </c>
    </row>
    <row r="39" spans="1:7" x14ac:dyDescent="0.25">
      <c r="A39" s="2">
        <v>2</v>
      </c>
      <c r="B39" s="3">
        <v>8</v>
      </c>
      <c r="C39" s="3" t="str">
        <f t="shared" si="9"/>
        <v>Los PapiFootball</v>
      </c>
      <c r="D39" s="3"/>
      <c r="E39" s="3">
        <f t="shared" si="11"/>
        <v>0</v>
      </c>
      <c r="F39" s="4">
        <f>D40</f>
        <v>0</v>
      </c>
      <c r="G39" s="1" t="str">
        <f>IF(D39="","",IF(D39&gt;D40,"PG",IF(D39&lt;D40,"PP","PE")))</f>
        <v/>
      </c>
    </row>
    <row r="40" spans="1:7" x14ac:dyDescent="0.25">
      <c r="A40" s="5">
        <v>2</v>
      </c>
      <c r="B40" s="6">
        <v>12</v>
      </c>
      <c r="C40" s="6" t="str">
        <f t="shared" si="9"/>
        <v>Chompen FC</v>
      </c>
      <c r="D40" s="6"/>
      <c r="E40" s="6">
        <f t="shared" si="11"/>
        <v>0</v>
      </c>
      <c r="F40" s="7">
        <f>D39</f>
        <v>0</v>
      </c>
      <c r="G40" s="1" t="str">
        <f>IF(D40="","",IF(D39&lt;D40,"PG",IF(D39&gt;D40,"PP","PE")))</f>
        <v/>
      </c>
    </row>
    <row r="42" spans="1:7" x14ac:dyDescent="0.25">
      <c r="A42" t="s">
        <v>21</v>
      </c>
      <c r="E42" s="1" t="s">
        <v>8</v>
      </c>
      <c r="F42" s="1" t="s">
        <v>9</v>
      </c>
    </row>
    <row r="43" spans="1:7" x14ac:dyDescent="0.25">
      <c r="A43" s="2">
        <v>3</v>
      </c>
      <c r="B43" s="3">
        <v>6</v>
      </c>
      <c r="C43" s="3" t="str">
        <f t="shared" si="9"/>
        <v>Gracias Muñeco</v>
      </c>
      <c r="D43" s="3"/>
      <c r="E43" s="3">
        <f t="shared" ref="E43:E54" si="12">D43</f>
        <v>0</v>
      </c>
      <c r="F43" s="4">
        <f>D44</f>
        <v>0</v>
      </c>
      <c r="G43" s="1" t="str">
        <f>IF(D43="","",IF(D43&gt;D44,"PG",IF(D43&lt;D44,"PP","PE")))</f>
        <v/>
      </c>
    </row>
    <row r="44" spans="1:7" x14ac:dyDescent="0.25">
      <c r="A44" s="5">
        <v>3</v>
      </c>
      <c r="B44" s="6">
        <v>4</v>
      </c>
      <c r="C44" s="6" t="str">
        <f t="shared" si="9"/>
        <v>La Naranja Geriátrica</v>
      </c>
      <c r="D44" s="6"/>
      <c r="E44" s="6">
        <f t="shared" si="12"/>
        <v>0</v>
      </c>
      <c r="F44" s="7">
        <f>D43</f>
        <v>0</v>
      </c>
      <c r="G44" s="1" t="str">
        <f>IF(D44="","",IF(D43&lt;D44,"PG",IF(D43&gt;D44,"PP","PE")))</f>
        <v/>
      </c>
    </row>
    <row r="45" spans="1:7" x14ac:dyDescent="0.25">
      <c r="A45" s="2">
        <v>3</v>
      </c>
      <c r="B45" s="3">
        <v>8</v>
      </c>
      <c r="C45" s="3" t="str">
        <f t="shared" si="9"/>
        <v>Los PapiFootball</v>
      </c>
      <c r="D45" s="3"/>
      <c r="E45" s="3">
        <f t="shared" si="12"/>
        <v>0</v>
      </c>
      <c r="F45" s="4">
        <f>D46</f>
        <v>0</v>
      </c>
      <c r="G45" s="1" t="str">
        <f>IF(D45="","",IF(D45&gt;D46,"PG",IF(D45&lt;D46,"PP","PE")))</f>
        <v/>
      </c>
    </row>
    <row r="46" spans="1:7" x14ac:dyDescent="0.25">
      <c r="A46" s="5">
        <v>3</v>
      </c>
      <c r="B46" s="6">
        <v>11</v>
      </c>
      <c r="C46" s="6" t="str">
        <f t="shared" si="9"/>
        <v>SalahQua</v>
      </c>
      <c r="D46" s="6"/>
      <c r="E46" s="6">
        <f t="shared" si="12"/>
        <v>0</v>
      </c>
      <c r="F46" s="7">
        <f>D45</f>
        <v>0</v>
      </c>
      <c r="G46" s="1" t="str">
        <f>IF(D46="","",IF(D45&lt;D46,"PG",IF(D45&gt;D46,"PP","PE")))</f>
        <v/>
      </c>
    </row>
    <row r="47" spans="1:7" x14ac:dyDescent="0.25">
      <c r="A47" s="2">
        <v>3</v>
      </c>
      <c r="B47" s="3">
        <v>5</v>
      </c>
      <c r="C47" s="3" t="str">
        <f t="shared" si="9"/>
        <v>Farola FC</v>
      </c>
      <c r="D47" s="3"/>
      <c r="E47" s="3">
        <f t="shared" si="12"/>
        <v>0</v>
      </c>
      <c r="F47" s="4">
        <f>D48</f>
        <v>0</v>
      </c>
      <c r="G47" s="1" t="str">
        <f>IF(D47="","",IF(D47&gt;D48,"PG",IF(D47&lt;D48,"PP","PE")))</f>
        <v/>
      </c>
    </row>
    <row r="48" spans="1:7" x14ac:dyDescent="0.25">
      <c r="A48" s="5">
        <v>3</v>
      </c>
      <c r="B48" s="6">
        <v>12</v>
      </c>
      <c r="C48" s="6" t="str">
        <f t="shared" ref="C48:C79" si="13">VLOOKUP(B48,$B$2:$C$13,2,FALSE)</f>
        <v>Chompen FC</v>
      </c>
      <c r="D48" s="6"/>
      <c r="E48" s="6">
        <f t="shared" si="12"/>
        <v>0</v>
      </c>
      <c r="F48" s="7">
        <f>D47</f>
        <v>0</v>
      </c>
      <c r="G48" s="1" t="str">
        <f>IF(D48="","",IF(D47&lt;D48,"PG",IF(D47&gt;D48,"PP","PE")))</f>
        <v/>
      </c>
    </row>
    <row r="49" spans="1:7" x14ac:dyDescent="0.25">
      <c r="A49" s="2">
        <v>3</v>
      </c>
      <c r="B49" s="3">
        <v>2</v>
      </c>
      <c r="C49" s="3" t="str">
        <f t="shared" si="13"/>
        <v>Los Suplentes</v>
      </c>
      <c r="D49" s="3"/>
      <c r="E49" s="3">
        <f t="shared" si="12"/>
        <v>0</v>
      </c>
      <c r="F49" s="4">
        <f>D50</f>
        <v>0</v>
      </c>
      <c r="G49" s="1" t="str">
        <f>IF(D49="","",IF(D49&gt;D50,"PG",IF(D49&lt;D50,"PP","PE")))</f>
        <v/>
      </c>
    </row>
    <row r="50" spans="1:7" x14ac:dyDescent="0.25">
      <c r="A50" s="5">
        <v>3</v>
      </c>
      <c r="B50" s="6">
        <v>7</v>
      </c>
      <c r="C50" s="6" t="str">
        <f t="shared" si="13"/>
        <v>La Scaloneta</v>
      </c>
      <c r="D50" s="6"/>
      <c r="E50" s="6">
        <f t="shared" si="12"/>
        <v>0</v>
      </c>
      <c r="F50" s="7">
        <f>D49</f>
        <v>0</v>
      </c>
      <c r="G50" s="1" t="str">
        <f>IF(D50="","",IF(D49&lt;D50,"PG",IF(D49&gt;D50,"PP","PE")))</f>
        <v/>
      </c>
    </row>
    <row r="51" spans="1:7" x14ac:dyDescent="0.25">
      <c r="A51" s="2">
        <v>3</v>
      </c>
      <c r="B51" s="3">
        <v>3</v>
      </c>
      <c r="C51" s="3" t="str">
        <f t="shared" si="13"/>
        <v>Carlinga Blue</v>
      </c>
      <c r="D51" s="3"/>
      <c r="E51" s="3">
        <f t="shared" si="12"/>
        <v>0</v>
      </c>
      <c r="F51" s="4">
        <f>D52</f>
        <v>0</v>
      </c>
      <c r="G51" s="1" t="str">
        <f>IF(D51="","",IF(D51&gt;D52,"PG",IF(D51&lt;D52,"PP","PE")))</f>
        <v/>
      </c>
    </row>
    <row r="52" spans="1:7" x14ac:dyDescent="0.25">
      <c r="A52" s="5">
        <v>3</v>
      </c>
      <c r="B52" s="6">
        <v>10</v>
      </c>
      <c r="C52" s="6" t="str">
        <f t="shared" si="13"/>
        <v>Borussia</v>
      </c>
      <c r="D52" s="6"/>
      <c r="E52" s="6">
        <f t="shared" si="12"/>
        <v>0</v>
      </c>
      <c r="F52" s="7">
        <f>D51</f>
        <v>0</v>
      </c>
      <c r="G52" s="1" t="str">
        <f>IF(D52="","",IF(D51&lt;D52,"PG",IF(D51&gt;D52,"PP","PE")))</f>
        <v/>
      </c>
    </row>
    <row r="53" spans="1:7" x14ac:dyDescent="0.25">
      <c r="A53" s="2">
        <v>3</v>
      </c>
      <c r="B53" s="3">
        <v>1</v>
      </c>
      <c r="C53" s="3" t="str">
        <f t="shared" si="13"/>
        <v>All Inclusive FC</v>
      </c>
      <c r="D53" s="3"/>
      <c r="E53" s="3">
        <f t="shared" si="12"/>
        <v>0</v>
      </c>
      <c r="F53" s="4">
        <f>D54</f>
        <v>0</v>
      </c>
      <c r="G53" s="1" t="str">
        <f>IF(D53="","",IF(D53&gt;D54,"PG",IF(D53&lt;D54,"PP","PE")))</f>
        <v/>
      </c>
    </row>
    <row r="54" spans="1:7" x14ac:dyDescent="0.25">
      <c r="A54" s="5">
        <v>3</v>
      </c>
      <c r="B54" s="6">
        <v>9</v>
      </c>
      <c r="C54" s="6" t="str">
        <f t="shared" si="13"/>
        <v>Virreyes</v>
      </c>
      <c r="D54" s="6"/>
      <c r="E54" s="6">
        <f t="shared" si="12"/>
        <v>0</v>
      </c>
      <c r="F54" s="7">
        <f>D53</f>
        <v>0</v>
      </c>
      <c r="G54" s="1" t="str">
        <f>IF(D54="","",IF(D53&lt;D54,"PG",IF(D53&gt;D54,"PP","PE")))</f>
        <v/>
      </c>
    </row>
    <row r="56" spans="1:7" x14ac:dyDescent="0.25">
      <c r="A56" t="s">
        <v>21</v>
      </c>
      <c r="E56" s="1" t="s">
        <v>8</v>
      </c>
      <c r="F56" s="1" t="s">
        <v>9</v>
      </c>
    </row>
    <row r="57" spans="1:7" x14ac:dyDescent="0.25">
      <c r="A57" s="2">
        <v>4</v>
      </c>
      <c r="B57" s="3">
        <v>10</v>
      </c>
      <c r="C57" s="3" t="str">
        <f t="shared" si="13"/>
        <v>Borussia</v>
      </c>
      <c r="D57" s="3"/>
      <c r="E57" s="3">
        <f t="shared" ref="E57:E68" si="14">D57</f>
        <v>0</v>
      </c>
      <c r="F57" s="4">
        <f>D58</f>
        <v>0</v>
      </c>
      <c r="G57" s="1" t="str">
        <f>IF(D57="","",IF(D57&gt;D58,"PG",IF(D57&lt;D58,"PP","PE")))</f>
        <v/>
      </c>
    </row>
    <row r="58" spans="1:7" x14ac:dyDescent="0.25">
      <c r="A58" s="5">
        <v>4</v>
      </c>
      <c r="B58" s="6">
        <v>8</v>
      </c>
      <c r="C58" s="6" t="str">
        <f t="shared" si="13"/>
        <v>Los PapiFootball</v>
      </c>
      <c r="D58" s="6"/>
      <c r="E58" s="6">
        <f t="shared" si="14"/>
        <v>0</v>
      </c>
      <c r="F58" s="7">
        <f>D57</f>
        <v>0</v>
      </c>
      <c r="G58" s="1" t="str">
        <f>IF(D58="","",IF(D57&lt;D58,"PG",IF(D57&gt;D58,"PP","PE")))</f>
        <v/>
      </c>
    </row>
    <row r="59" spans="1:7" x14ac:dyDescent="0.25">
      <c r="A59" s="2">
        <v>4</v>
      </c>
      <c r="B59" s="3">
        <v>7</v>
      </c>
      <c r="C59" s="3" t="str">
        <f t="shared" si="13"/>
        <v>La Scaloneta</v>
      </c>
      <c r="D59" s="3"/>
      <c r="E59" s="3">
        <f t="shared" si="14"/>
        <v>0</v>
      </c>
      <c r="F59" s="4">
        <f>D60</f>
        <v>0</v>
      </c>
      <c r="G59" s="1" t="str">
        <f>IF(D59="","",IF(D59&gt;D60,"PG",IF(D59&lt;D60,"PP","PE")))</f>
        <v/>
      </c>
    </row>
    <row r="60" spans="1:7" x14ac:dyDescent="0.25">
      <c r="A60" s="5">
        <v>4</v>
      </c>
      <c r="B60" s="6">
        <v>3</v>
      </c>
      <c r="C60" s="6" t="str">
        <f t="shared" si="13"/>
        <v>Carlinga Blue</v>
      </c>
      <c r="D60" s="6"/>
      <c r="E60" s="6">
        <f t="shared" si="14"/>
        <v>0</v>
      </c>
      <c r="F60" s="7">
        <f>D59</f>
        <v>0</v>
      </c>
      <c r="G60" s="1" t="str">
        <f>IF(D60="","",IF(D59&lt;D60,"PG",IF(D59&gt;D60,"PP","PE")))</f>
        <v/>
      </c>
    </row>
    <row r="61" spans="1:7" x14ac:dyDescent="0.25">
      <c r="A61" s="2">
        <v>4</v>
      </c>
      <c r="B61" s="3">
        <v>4</v>
      </c>
      <c r="C61" s="3" t="str">
        <f t="shared" si="13"/>
        <v>La Naranja Geriátrica</v>
      </c>
      <c r="D61" s="3"/>
      <c r="E61" s="3">
        <f t="shared" si="14"/>
        <v>0</v>
      </c>
      <c r="F61" s="4">
        <f>D62</f>
        <v>0</v>
      </c>
      <c r="G61" s="1" t="str">
        <f>IF(D61="","",IF(D61&gt;D62,"PG",IF(D61&lt;D62,"PP","PE")))</f>
        <v/>
      </c>
    </row>
    <row r="62" spans="1:7" x14ac:dyDescent="0.25">
      <c r="A62" s="5">
        <v>4</v>
      </c>
      <c r="B62" s="6">
        <v>12</v>
      </c>
      <c r="C62" s="6" t="str">
        <f t="shared" si="13"/>
        <v>Chompen FC</v>
      </c>
      <c r="D62" s="6"/>
      <c r="E62" s="6">
        <f t="shared" si="14"/>
        <v>0</v>
      </c>
      <c r="F62" s="7">
        <f>D61</f>
        <v>0</v>
      </c>
      <c r="G62" s="1" t="str">
        <f>IF(D62="","",IF(D61&lt;D62,"PG",IF(D61&gt;D62,"PP","PE")))</f>
        <v/>
      </c>
    </row>
    <row r="63" spans="1:7" x14ac:dyDescent="0.25">
      <c r="A63" s="2">
        <v>4</v>
      </c>
      <c r="B63" s="3">
        <v>5</v>
      </c>
      <c r="C63" s="3" t="str">
        <f t="shared" si="13"/>
        <v>Farola FC</v>
      </c>
      <c r="D63" s="3"/>
      <c r="E63" s="3">
        <f t="shared" si="14"/>
        <v>0</v>
      </c>
      <c r="F63" s="4">
        <f>D64</f>
        <v>0</v>
      </c>
      <c r="G63" s="1" t="str">
        <f>IF(D63="","",IF(D63&gt;D64,"PG",IF(D63&lt;D64,"PP","PE")))</f>
        <v/>
      </c>
    </row>
    <row r="64" spans="1:7" x14ac:dyDescent="0.25">
      <c r="A64" s="5">
        <v>4</v>
      </c>
      <c r="B64" s="6">
        <v>11</v>
      </c>
      <c r="C64" s="6" t="str">
        <f t="shared" si="13"/>
        <v>SalahQua</v>
      </c>
      <c r="D64" s="6"/>
      <c r="E64" s="6">
        <f t="shared" si="14"/>
        <v>0</v>
      </c>
      <c r="F64" s="7">
        <f>D63</f>
        <v>0</v>
      </c>
      <c r="G64" s="1" t="str">
        <f>IF(D64="","",IF(D63&lt;D64,"PG",IF(D63&gt;D64,"PP","PE")))</f>
        <v/>
      </c>
    </row>
    <row r="65" spans="1:7" x14ac:dyDescent="0.25">
      <c r="A65" s="2">
        <v>4</v>
      </c>
      <c r="B65" s="3">
        <v>9</v>
      </c>
      <c r="C65" s="3" t="str">
        <f t="shared" si="13"/>
        <v>Virreyes</v>
      </c>
      <c r="D65" s="3"/>
      <c r="E65" s="3">
        <f t="shared" si="14"/>
        <v>0</v>
      </c>
      <c r="F65" s="4">
        <f>D66</f>
        <v>0</v>
      </c>
      <c r="G65" s="1" t="str">
        <f>IF(D65="","",IF(D65&gt;D66,"PG",IF(D65&lt;D66,"PP","PE")))</f>
        <v/>
      </c>
    </row>
    <row r="66" spans="1:7" x14ac:dyDescent="0.25">
      <c r="A66" s="5">
        <v>4</v>
      </c>
      <c r="B66" s="6">
        <v>6</v>
      </c>
      <c r="C66" s="6" t="str">
        <f t="shared" si="13"/>
        <v>Gracias Muñeco</v>
      </c>
      <c r="D66" s="6"/>
      <c r="E66" s="6">
        <f t="shared" si="14"/>
        <v>0</v>
      </c>
      <c r="F66" s="7">
        <f>D65</f>
        <v>0</v>
      </c>
      <c r="G66" s="1" t="str">
        <f>IF(D66="","",IF(D65&lt;D66,"PG",IF(D65&gt;D66,"PP","PE")))</f>
        <v/>
      </c>
    </row>
    <row r="67" spans="1:7" x14ac:dyDescent="0.25">
      <c r="A67" s="2">
        <v>4</v>
      </c>
      <c r="B67" s="3">
        <v>2</v>
      </c>
      <c r="C67" s="3" t="str">
        <f t="shared" si="13"/>
        <v>Los Suplentes</v>
      </c>
      <c r="D67" s="3"/>
      <c r="E67" s="3">
        <f t="shared" si="14"/>
        <v>0</v>
      </c>
      <c r="F67" s="4">
        <f>D68</f>
        <v>0</v>
      </c>
      <c r="G67" s="1" t="str">
        <f>IF(D67="","",IF(D67&gt;D68,"PG",IF(D67&lt;D68,"PP","PE")))</f>
        <v/>
      </c>
    </row>
    <row r="68" spans="1:7" x14ac:dyDescent="0.25">
      <c r="A68" s="5">
        <v>4</v>
      </c>
      <c r="B68" s="6">
        <v>1</v>
      </c>
      <c r="C68" s="6" t="str">
        <f t="shared" si="13"/>
        <v>All Inclusive FC</v>
      </c>
      <c r="D68" s="6"/>
      <c r="E68" s="6">
        <f t="shared" si="14"/>
        <v>0</v>
      </c>
      <c r="F68" s="7">
        <f>D67</f>
        <v>0</v>
      </c>
      <c r="G68" s="1" t="str">
        <f>IF(D68="","",IF(D67&lt;D68,"PG",IF(D67&gt;D68,"PP","PE")))</f>
        <v/>
      </c>
    </row>
    <row r="70" spans="1:7" x14ac:dyDescent="0.25">
      <c r="A70" t="s">
        <v>21</v>
      </c>
      <c r="E70" s="1" t="s">
        <v>8</v>
      </c>
      <c r="F70" s="1" t="s">
        <v>9</v>
      </c>
    </row>
    <row r="71" spans="1:7" x14ac:dyDescent="0.25">
      <c r="A71" s="2">
        <v>5</v>
      </c>
      <c r="B71" s="3">
        <v>11</v>
      </c>
      <c r="C71" s="3" t="str">
        <f t="shared" si="13"/>
        <v>SalahQua</v>
      </c>
      <c r="D71" s="3"/>
      <c r="E71" s="3">
        <f t="shared" ref="E71:E82" si="15">D71</f>
        <v>0</v>
      </c>
      <c r="F71" s="4">
        <f>D72</f>
        <v>0</v>
      </c>
      <c r="G71" s="1" t="str">
        <f>IF(D71="","",IF(D71&gt;D72,"PG",IF(D71&lt;D72,"PP","PE")))</f>
        <v/>
      </c>
    </row>
    <row r="72" spans="1:7" x14ac:dyDescent="0.25">
      <c r="A72" s="5">
        <v>5</v>
      </c>
      <c r="B72" s="6">
        <v>10</v>
      </c>
      <c r="C72" s="6" t="str">
        <f t="shared" si="13"/>
        <v>Borussia</v>
      </c>
      <c r="D72" s="6"/>
      <c r="E72" s="6">
        <f t="shared" si="15"/>
        <v>0</v>
      </c>
      <c r="F72" s="7">
        <f>D71</f>
        <v>0</v>
      </c>
      <c r="G72" s="1" t="str">
        <f>IF(D72="","",IF(D71&lt;D72,"PG",IF(D71&gt;D72,"PP","PE")))</f>
        <v/>
      </c>
    </row>
    <row r="73" spans="1:7" x14ac:dyDescent="0.25">
      <c r="A73" s="2">
        <v>5</v>
      </c>
      <c r="B73" s="3">
        <v>8</v>
      </c>
      <c r="C73" s="3" t="str">
        <f t="shared" si="13"/>
        <v>Los PapiFootball</v>
      </c>
      <c r="D73" s="3"/>
      <c r="E73" s="3">
        <f t="shared" si="15"/>
        <v>0</v>
      </c>
      <c r="F73" s="4">
        <f>D74</f>
        <v>0</v>
      </c>
      <c r="G73" s="1" t="str">
        <f>IF(D73="","",IF(D73&gt;D74,"PG",IF(D73&lt;D74,"PP","PE")))</f>
        <v/>
      </c>
    </row>
    <row r="74" spans="1:7" x14ac:dyDescent="0.25">
      <c r="A74" s="5">
        <v>5</v>
      </c>
      <c r="B74" s="6">
        <v>7</v>
      </c>
      <c r="C74" s="6" t="str">
        <f t="shared" si="13"/>
        <v>La Scaloneta</v>
      </c>
      <c r="D74" s="6"/>
      <c r="E74" s="6">
        <f t="shared" si="15"/>
        <v>0</v>
      </c>
      <c r="F74" s="7">
        <f>D73</f>
        <v>0</v>
      </c>
      <c r="G74" s="1" t="str">
        <f>IF(D74="","",IF(D73&lt;D74,"PG",IF(D73&gt;D74,"PP","PE")))</f>
        <v/>
      </c>
    </row>
    <row r="75" spans="1:7" x14ac:dyDescent="0.25">
      <c r="A75" s="2">
        <v>5</v>
      </c>
      <c r="B75" s="3">
        <v>6</v>
      </c>
      <c r="C75" s="3" t="str">
        <f t="shared" si="13"/>
        <v>Gracias Muñeco</v>
      </c>
      <c r="D75" s="3"/>
      <c r="E75" s="3">
        <f t="shared" si="15"/>
        <v>0</v>
      </c>
      <c r="F75" s="4">
        <f>D76</f>
        <v>0</v>
      </c>
      <c r="G75" s="1" t="str">
        <f>IF(D75="","",IF(D75&gt;D76,"PG",IF(D75&lt;D76,"PP","PE")))</f>
        <v/>
      </c>
    </row>
    <row r="76" spans="1:7" x14ac:dyDescent="0.25">
      <c r="A76" s="5">
        <v>5</v>
      </c>
      <c r="B76" s="6">
        <v>2</v>
      </c>
      <c r="C76" s="6" t="str">
        <f t="shared" si="13"/>
        <v>Los Suplentes</v>
      </c>
      <c r="D76" s="6"/>
      <c r="E76" s="6">
        <f t="shared" si="15"/>
        <v>0</v>
      </c>
      <c r="F76" s="7">
        <f>D75</f>
        <v>0</v>
      </c>
      <c r="G76" s="1" t="str">
        <f>IF(D76="","",IF(D75&lt;D76,"PG",IF(D75&gt;D76,"PP","PE")))</f>
        <v/>
      </c>
    </row>
    <row r="77" spans="1:7" x14ac:dyDescent="0.25">
      <c r="A77" s="2">
        <v>5</v>
      </c>
      <c r="B77" s="3">
        <v>3</v>
      </c>
      <c r="C77" s="3" t="str">
        <f t="shared" si="13"/>
        <v>Carlinga Blue</v>
      </c>
      <c r="D77" s="3"/>
      <c r="E77" s="3">
        <f t="shared" si="15"/>
        <v>0</v>
      </c>
      <c r="F77" s="4">
        <f>D78</f>
        <v>0</v>
      </c>
      <c r="G77" s="1" t="str">
        <f>IF(D77="","",IF(D77&gt;D78,"PG",IF(D77&lt;D78,"PP","PE")))</f>
        <v/>
      </c>
    </row>
    <row r="78" spans="1:7" x14ac:dyDescent="0.25">
      <c r="A78" s="5">
        <v>5</v>
      </c>
      <c r="B78" s="6">
        <v>1</v>
      </c>
      <c r="C78" s="6" t="str">
        <f t="shared" si="13"/>
        <v>All Inclusive FC</v>
      </c>
      <c r="D78" s="6"/>
      <c r="E78" s="6">
        <f t="shared" si="15"/>
        <v>0</v>
      </c>
      <c r="F78" s="7">
        <f>D77</f>
        <v>0</v>
      </c>
      <c r="G78" s="1" t="str">
        <f>IF(D78="","",IF(D77&lt;D78,"PG",IF(D77&gt;D78,"PP","PE")))</f>
        <v/>
      </c>
    </row>
    <row r="79" spans="1:7" x14ac:dyDescent="0.25">
      <c r="A79" s="2">
        <v>5</v>
      </c>
      <c r="B79" s="3">
        <v>4</v>
      </c>
      <c r="C79" s="3" t="str">
        <f t="shared" si="13"/>
        <v>La Naranja Geriátrica</v>
      </c>
      <c r="D79" s="3"/>
      <c r="E79" s="3">
        <f t="shared" si="15"/>
        <v>0</v>
      </c>
      <c r="F79" s="4">
        <f>D80</f>
        <v>0</v>
      </c>
      <c r="G79" s="1" t="str">
        <f>IF(D79="","",IF(D79&gt;D80,"PG",IF(D79&lt;D80,"PP","PE")))</f>
        <v/>
      </c>
    </row>
    <row r="80" spans="1:7" x14ac:dyDescent="0.25">
      <c r="A80" s="5">
        <v>5</v>
      </c>
      <c r="B80" s="6">
        <v>5</v>
      </c>
      <c r="C80" s="6" t="str">
        <f t="shared" ref="C80:C111" si="16">VLOOKUP(B80,$B$2:$C$13,2,FALSE)</f>
        <v>Farola FC</v>
      </c>
      <c r="D80" s="6"/>
      <c r="E80" s="6">
        <f t="shared" si="15"/>
        <v>0</v>
      </c>
      <c r="F80" s="7">
        <f>D79</f>
        <v>0</v>
      </c>
      <c r="G80" s="1" t="str">
        <f>IF(D80="","",IF(D79&lt;D80,"PG",IF(D79&gt;D80,"PP","PE")))</f>
        <v/>
      </c>
    </row>
    <row r="81" spans="1:7" x14ac:dyDescent="0.25">
      <c r="A81" s="2">
        <v>5</v>
      </c>
      <c r="B81" s="3">
        <v>12</v>
      </c>
      <c r="C81" s="3" t="str">
        <f t="shared" si="16"/>
        <v>Chompen FC</v>
      </c>
      <c r="D81" s="3"/>
      <c r="E81" s="3">
        <f t="shared" si="15"/>
        <v>0</v>
      </c>
      <c r="F81" s="4">
        <f>D82</f>
        <v>0</v>
      </c>
      <c r="G81" s="1" t="str">
        <f>IF(D81="","",IF(D81&gt;D82,"PG",IF(D81&lt;D82,"PP","PE")))</f>
        <v/>
      </c>
    </row>
    <row r="82" spans="1:7" x14ac:dyDescent="0.25">
      <c r="A82" s="5">
        <v>5</v>
      </c>
      <c r="B82" s="6">
        <v>9</v>
      </c>
      <c r="C82" s="6" t="str">
        <f t="shared" si="16"/>
        <v>Virreyes</v>
      </c>
      <c r="D82" s="6"/>
      <c r="E82" s="6">
        <f t="shared" si="15"/>
        <v>0</v>
      </c>
      <c r="F82" s="7">
        <f>D81</f>
        <v>0</v>
      </c>
      <c r="G82" s="1" t="str">
        <f>IF(D82="","",IF(D81&lt;D82,"PG",IF(D81&gt;D82,"PP","PE")))</f>
        <v/>
      </c>
    </row>
    <row r="84" spans="1:7" x14ac:dyDescent="0.25">
      <c r="A84" t="s">
        <v>21</v>
      </c>
      <c r="E84" s="1" t="s">
        <v>8</v>
      </c>
      <c r="F84" s="1" t="s">
        <v>9</v>
      </c>
    </row>
    <row r="85" spans="1:7" x14ac:dyDescent="0.25">
      <c r="A85" s="2">
        <v>6</v>
      </c>
      <c r="B85" s="3">
        <v>4</v>
      </c>
      <c r="C85" s="3" t="str">
        <f t="shared" si="16"/>
        <v>La Naranja Geriátrica</v>
      </c>
      <c r="D85" s="3"/>
      <c r="E85" s="3">
        <f t="shared" ref="E85:E96" si="17">D85</f>
        <v>0</v>
      </c>
      <c r="F85" s="4">
        <f>D86</f>
        <v>0</v>
      </c>
      <c r="G85" s="1" t="str">
        <f>IF(D85="","",IF(D85&gt;D86,"PG",IF(D85&lt;D86,"PP","PE")))</f>
        <v/>
      </c>
    </row>
    <row r="86" spans="1:7" x14ac:dyDescent="0.25">
      <c r="A86" s="5">
        <v>6</v>
      </c>
      <c r="B86" s="6">
        <v>9</v>
      </c>
      <c r="C86" s="6" t="str">
        <f t="shared" si="16"/>
        <v>Virreyes</v>
      </c>
      <c r="D86" s="6"/>
      <c r="E86" s="6">
        <f t="shared" si="17"/>
        <v>0</v>
      </c>
      <c r="F86" s="7">
        <f>D85</f>
        <v>0</v>
      </c>
      <c r="G86" s="1" t="str">
        <f>IF(D86="","",IF(D85&lt;D86,"PG",IF(D85&gt;D86,"PP","PE")))</f>
        <v/>
      </c>
    </row>
    <row r="87" spans="1:7" x14ac:dyDescent="0.25">
      <c r="A87" s="2">
        <v>6</v>
      </c>
      <c r="B87" s="3">
        <v>1</v>
      </c>
      <c r="C87" s="3" t="str">
        <f t="shared" si="16"/>
        <v>All Inclusive FC</v>
      </c>
      <c r="D87" s="3"/>
      <c r="E87" s="3">
        <f t="shared" si="17"/>
        <v>0</v>
      </c>
      <c r="F87" s="4">
        <f>D88</f>
        <v>0</v>
      </c>
      <c r="G87" s="1" t="str">
        <f>IF(D87="","",IF(D87&gt;D88,"PG",IF(D87&lt;D88,"PP","PE")))</f>
        <v/>
      </c>
    </row>
    <row r="88" spans="1:7" x14ac:dyDescent="0.25">
      <c r="A88" s="5">
        <v>6</v>
      </c>
      <c r="B88" s="6">
        <v>8</v>
      </c>
      <c r="C88" s="6" t="str">
        <f t="shared" si="16"/>
        <v>Los PapiFootball</v>
      </c>
      <c r="D88" s="6"/>
      <c r="E88" s="6">
        <f t="shared" si="17"/>
        <v>0</v>
      </c>
      <c r="F88" s="7">
        <f>D87</f>
        <v>0</v>
      </c>
      <c r="G88" s="1" t="str">
        <f>IF(D88="","",IF(D87&lt;D88,"PG",IF(D87&gt;D88,"PP","PE")))</f>
        <v/>
      </c>
    </row>
    <row r="89" spans="1:7" x14ac:dyDescent="0.25">
      <c r="A89" s="2">
        <v>6</v>
      </c>
      <c r="B89" s="3">
        <v>2</v>
      </c>
      <c r="C89" s="3" t="str">
        <f t="shared" si="16"/>
        <v>Los Suplentes</v>
      </c>
      <c r="D89" s="3"/>
      <c r="E89" s="3">
        <f t="shared" si="17"/>
        <v>0</v>
      </c>
      <c r="F89" s="4">
        <f>D90</f>
        <v>0</v>
      </c>
      <c r="G89" s="1" t="str">
        <f>IF(D89="","",IF(D89&gt;D90,"PG",IF(D89&lt;D90,"PP","PE")))</f>
        <v/>
      </c>
    </row>
    <row r="90" spans="1:7" x14ac:dyDescent="0.25">
      <c r="A90" s="5">
        <v>6</v>
      </c>
      <c r="B90" s="6">
        <v>12</v>
      </c>
      <c r="C90" s="6" t="str">
        <f t="shared" si="16"/>
        <v>Chompen FC</v>
      </c>
      <c r="D90" s="6"/>
      <c r="E90" s="6">
        <f t="shared" si="17"/>
        <v>0</v>
      </c>
      <c r="F90" s="7">
        <f>D89</f>
        <v>0</v>
      </c>
      <c r="G90" s="1" t="str">
        <f>IF(D90="","",IF(D89&lt;D90,"PG",IF(D89&gt;D90,"PP","PE")))</f>
        <v/>
      </c>
    </row>
    <row r="91" spans="1:7" x14ac:dyDescent="0.25">
      <c r="A91" s="2">
        <v>6</v>
      </c>
      <c r="B91" s="3">
        <v>7</v>
      </c>
      <c r="C91" s="3" t="str">
        <f t="shared" si="16"/>
        <v>La Scaloneta</v>
      </c>
      <c r="D91" s="3"/>
      <c r="E91" s="3">
        <f t="shared" si="17"/>
        <v>0</v>
      </c>
      <c r="F91" s="4">
        <f>D92</f>
        <v>0</v>
      </c>
      <c r="G91" s="1" t="str">
        <f>IF(D91="","",IF(D91&gt;D92,"PG",IF(D91&lt;D92,"PP","PE")))</f>
        <v/>
      </c>
    </row>
    <row r="92" spans="1:7" x14ac:dyDescent="0.25">
      <c r="A92" s="5">
        <v>6</v>
      </c>
      <c r="B92" s="6">
        <v>11</v>
      </c>
      <c r="C92" s="6" t="str">
        <f t="shared" si="16"/>
        <v>SalahQua</v>
      </c>
      <c r="D92" s="6"/>
      <c r="E92" s="6">
        <f t="shared" si="17"/>
        <v>0</v>
      </c>
      <c r="F92" s="7">
        <f>D91</f>
        <v>0</v>
      </c>
      <c r="G92" s="1" t="str">
        <f>IF(D92="","",IF(D91&lt;D92,"PG",IF(D91&gt;D92,"PP","PE")))</f>
        <v/>
      </c>
    </row>
    <row r="93" spans="1:7" x14ac:dyDescent="0.25">
      <c r="A93" s="2">
        <v>6</v>
      </c>
      <c r="B93" s="3">
        <v>5</v>
      </c>
      <c r="C93" s="3" t="str">
        <f t="shared" si="16"/>
        <v>Farola FC</v>
      </c>
      <c r="D93" s="3"/>
      <c r="E93" s="3">
        <f t="shared" si="17"/>
        <v>0</v>
      </c>
      <c r="F93" s="4">
        <f>D94</f>
        <v>0</v>
      </c>
      <c r="G93" s="1" t="str">
        <f>IF(D93="","",IF(D93&gt;D94,"PG",IF(D93&lt;D94,"PP","PE")))</f>
        <v/>
      </c>
    </row>
    <row r="94" spans="1:7" x14ac:dyDescent="0.25">
      <c r="A94" s="5">
        <v>6</v>
      </c>
      <c r="B94" s="6">
        <v>10</v>
      </c>
      <c r="C94" s="6" t="str">
        <f t="shared" si="16"/>
        <v>Borussia</v>
      </c>
      <c r="D94" s="6"/>
      <c r="E94" s="6">
        <f t="shared" si="17"/>
        <v>0</v>
      </c>
      <c r="F94" s="7">
        <f>D93</f>
        <v>0</v>
      </c>
      <c r="G94" s="1" t="str">
        <f>IF(D94="","",IF(D93&lt;D94,"PG",IF(D93&gt;D94,"PP","PE")))</f>
        <v/>
      </c>
    </row>
    <row r="95" spans="1:7" x14ac:dyDescent="0.25">
      <c r="A95" s="2">
        <v>6</v>
      </c>
      <c r="B95" s="3">
        <v>3</v>
      </c>
      <c r="C95" s="3" t="str">
        <f t="shared" si="16"/>
        <v>Carlinga Blue</v>
      </c>
      <c r="D95" s="3"/>
      <c r="E95" s="3">
        <f t="shared" si="17"/>
        <v>0</v>
      </c>
      <c r="F95" s="4">
        <f>D96</f>
        <v>0</v>
      </c>
      <c r="G95" s="1" t="str">
        <f>IF(D95="","",IF(D95&gt;D96,"PG",IF(D95&lt;D96,"PP","PE")))</f>
        <v/>
      </c>
    </row>
    <row r="96" spans="1:7" x14ac:dyDescent="0.25">
      <c r="A96" s="5">
        <v>6</v>
      </c>
      <c r="B96" s="6">
        <v>6</v>
      </c>
      <c r="C96" s="6" t="str">
        <f t="shared" si="16"/>
        <v>Gracias Muñeco</v>
      </c>
      <c r="D96" s="6"/>
      <c r="E96" s="6">
        <f t="shared" si="17"/>
        <v>0</v>
      </c>
      <c r="F96" s="7">
        <f>D95</f>
        <v>0</v>
      </c>
      <c r="G96" s="1" t="str">
        <f>IF(D96="","",IF(D95&lt;D96,"PG",IF(D95&gt;D96,"PP","PE")))</f>
        <v/>
      </c>
    </row>
    <row r="97" spans="1:7" x14ac:dyDescent="0.25">
      <c r="B97" s="19"/>
    </row>
    <row r="98" spans="1:7" x14ac:dyDescent="0.25">
      <c r="A98" t="s">
        <v>21</v>
      </c>
      <c r="E98" s="1" t="s">
        <v>8</v>
      </c>
      <c r="F98" s="1" t="s">
        <v>9</v>
      </c>
    </row>
    <row r="99" spans="1:7" x14ac:dyDescent="0.25">
      <c r="A99" s="2">
        <v>7</v>
      </c>
      <c r="B99" s="3">
        <v>11</v>
      </c>
      <c r="C99" s="3" t="str">
        <f t="shared" si="16"/>
        <v>SalahQua</v>
      </c>
      <c r="D99" s="3"/>
      <c r="E99" s="3">
        <f t="shared" ref="E99:E110" si="18">D99</f>
        <v>0</v>
      </c>
      <c r="F99" s="4">
        <f>D100</f>
        <v>0</v>
      </c>
      <c r="G99" s="1" t="str">
        <f>IF(D99="","",IF(D99&gt;D100,"PG",IF(D99&lt;D100,"PP","PE")))</f>
        <v/>
      </c>
    </row>
    <row r="100" spans="1:7" x14ac:dyDescent="0.25">
      <c r="A100" s="5">
        <v>7</v>
      </c>
      <c r="B100" s="6">
        <v>1</v>
      </c>
      <c r="C100" s="6" t="str">
        <f t="shared" si="16"/>
        <v>All Inclusive FC</v>
      </c>
      <c r="D100" s="6"/>
      <c r="E100" s="6">
        <f t="shared" si="18"/>
        <v>0</v>
      </c>
      <c r="F100" s="7">
        <f>D99</f>
        <v>0</v>
      </c>
      <c r="G100" s="1" t="str">
        <f>IF(D100="","",IF(D99&lt;D100,"PG",IF(D99&gt;D100,"PP","PE")))</f>
        <v/>
      </c>
    </row>
    <row r="101" spans="1:7" x14ac:dyDescent="0.25">
      <c r="A101" s="2">
        <v>7</v>
      </c>
      <c r="B101" s="3">
        <v>9</v>
      </c>
      <c r="C101" s="3" t="str">
        <f t="shared" si="16"/>
        <v>Virreyes</v>
      </c>
      <c r="D101" s="3"/>
      <c r="E101" s="3">
        <f t="shared" si="18"/>
        <v>0</v>
      </c>
      <c r="F101" s="4">
        <f>D102</f>
        <v>0</v>
      </c>
      <c r="G101" s="1" t="str">
        <f>IF(D101="","",IF(D101&gt;D102,"PG",IF(D101&lt;D102,"PP","PE")))</f>
        <v/>
      </c>
    </row>
    <row r="102" spans="1:7" x14ac:dyDescent="0.25">
      <c r="A102" s="5">
        <v>7</v>
      </c>
      <c r="B102" s="6">
        <v>5</v>
      </c>
      <c r="C102" s="6" t="str">
        <f t="shared" si="16"/>
        <v>Farola FC</v>
      </c>
      <c r="D102" s="6"/>
      <c r="E102" s="6">
        <f t="shared" si="18"/>
        <v>0</v>
      </c>
      <c r="F102" s="7">
        <f>D101</f>
        <v>0</v>
      </c>
      <c r="G102" s="1" t="str">
        <f>IF(D102="","",IF(D101&lt;D102,"PG",IF(D101&gt;D102,"PP","PE")))</f>
        <v/>
      </c>
    </row>
    <row r="103" spans="1:7" x14ac:dyDescent="0.25">
      <c r="A103" s="2">
        <v>7</v>
      </c>
      <c r="B103" s="3">
        <v>3</v>
      </c>
      <c r="C103" s="3" t="str">
        <f t="shared" si="16"/>
        <v>Carlinga Blue</v>
      </c>
      <c r="D103" s="3"/>
      <c r="E103" s="3">
        <f t="shared" si="18"/>
        <v>0</v>
      </c>
      <c r="F103" s="4">
        <f>D104</f>
        <v>0</v>
      </c>
      <c r="G103" s="1" t="str">
        <f>IF(D103="","",IF(D103&gt;D104,"PG",IF(D103&lt;D104,"PP","PE")))</f>
        <v/>
      </c>
    </row>
    <row r="104" spans="1:7" x14ac:dyDescent="0.25">
      <c r="A104" s="5">
        <v>7</v>
      </c>
      <c r="B104" s="6">
        <v>12</v>
      </c>
      <c r="C104" s="6" t="str">
        <f t="shared" si="16"/>
        <v>Chompen FC</v>
      </c>
      <c r="D104" s="6"/>
      <c r="E104" s="6">
        <f t="shared" si="18"/>
        <v>0</v>
      </c>
      <c r="F104" s="7">
        <f>D103</f>
        <v>0</v>
      </c>
      <c r="G104" s="1" t="str">
        <f>IF(D104="","",IF(D103&lt;D104,"PG",IF(D103&gt;D104,"PP","PE")))</f>
        <v/>
      </c>
    </row>
    <row r="105" spans="1:7" x14ac:dyDescent="0.25">
      <c r="A105" s="2">
        <v>7</v>
      </c>
      <c r="B105" s="3">
        <v>4</v>
      </c>
      <c r="C105" s="3" t="str">
        <f t="shared" si="16"/>
        <v>La Naranja Geriátrica</v>
      </c>
      <c r="D105" s="3"/>
      <c r="E105" s="3">
        <f t="shared" si="18"/>
        <v>0</v>
      </c>
      <c r="F105" s="4">
        <f>D106</f>
        <v>0</v>
      </c>
      <c r="G105" s="1" t="str">
        <f>IF(D105="","",IF(D105&gt;D106,"PG",IF(D105&lt;D106,"PP","PE")))</f>
        <v/>
      </c>
    </row>
    <row r="106" spans="1:7" x14ac:dyDescent="0.25">
      <c r="A106" s="5">
        <v>7</v>
      </c>
      <c r="B106" s="6">
        <v>2</v>
      </c>
      <c r="C106" s="6" t="str">
        <f t="shared" si="16"/>
        <v>Los Suplentes</v>
      </c>
      <c r="D106" s="6"/>
      <c r="E106" s="6">
        <f t="shared" si="18"/>
        <v>0</v>
      </c>
      <c r="F106" s="7">
        <f>D105</f>
        <v>0</v>
      </c>
      <c r="G106" s="1" t="str">
        <f>IF(D106="","",IF(D105&lt;D106,"PG",IF(D105&gt;D106,"PP","PE")))</f>
        <v/>
      </c>
    </row>
    <row r="107" spans="1:7" x14ac:dyDescent="0.25">
      <c r="A107" s="2">
        <v>7</v>
      </c>
      <c r="B107" s="3">
        <v>10</v>
      </c>
      <c r="C107" s="3" t="str">
        <f t="shared" si="16"/>
        <v>Borussia</v>
      </c>
      <c r="D107" s="3"/>
      <c r="E107" s="3">
        <f t="shared" si="18"/>
        <v>0</v>
      </c>
      <c r="F107" s="4">
        <f>D108</f>
        <v>0</v>
      </c>
      <c r="G107" s="1" t="str">
        <f>IF(D107="","",IF(D107&gt;D108,"PG",IF(D107&lt;D108,"PP","PE")))</f>
        <v/>
      </c>
    </row>
    <row r="108" spans="1:7" x14ac:dyDescent="0.25">
      <c r="A108" s="5">
        <v>7</v>
      </c>
      <c r="B108" s="6">
        <v>7</v>
      </c>
      <c r="C108" s="6" t="str">
        <f t="shared" si="16"/>
        <v>La Scaloneta</v>
      </c>
      <c r="D108" s="6"/>
      <c r="E108" s="6">
        <f t="shared" si="18"/>
        <v>0</v>
      </c>
      <c r="F108" s="7">
        <f>D107</f>
        <v>0</v>
      </c>
      <c r="G108" s="1" t="str">
        <f>IF(D108="","",IF(D107&lt;D108,"PG",IF(D107&gt;D108,"PP","PE")))</f>
        <v/>
      </c>
    </row>
    <row r="109" spans="1:7" x14ac:dyDescent="0.25">
      <c r="A109" s="2">
        <v>7</v>
      </c>
      <c r="B109" s="3">
        <v>8</v>
      </c>
      <c r="C109" s="3" t="str">
        <f t="shared" si="16"/>
        <v>Los PapiFootball</v>
      </c>
      <c r="D109" s="3"/>
      <c r="E109" s="3">
        <f t="shared" si="18"/>
        <v>0</v>
      </c>
      <c r="F109" s="4">
        <f>D110</f>
        <v>0</v>
      </c>
      <c r="G109" s="1" t="str">
        <f>IF(D109="","",IF(D109&gt;D110,"PG",IF(D109&lt;D110,"PP","PE")))</f>
        <v/>
      </c>
    </row>
    <row r="110" spans="1:7" x14ac:dyDescent="0.25">
      <c r="A110" s="5">
        <v>7</v>
      </c>
      <c r="B110" s="6">
        <v>6</v>
      </c>
      <c r="C110" s="6" t="str">
        <f t="shared" si="16"/>
        <v>Gracias Muñeco</v>
      </c>
      <c r="D110" s="6"/>
      <c r="E110" s="6">
        <f t="shared" si="18"/>
        <v>0</v>
      </c>
      <c r="F110" s="7">
        <f>D109</f>
        <v>0</v>
      </c>
      <c r="G110" s="1" t="str">
        <f>IF(D110="","",IF(D109&lt;D110,"PG",IF(D109&gt;D110,"PP","PE")))</f>
        <v/>
      </c>
    </row>
    <row r="112" spans="1:7" x14ac:dyDescent="0.25">
      <c r="A112" t="s">
        <v>21</v>
      </c>
      <c r="E112" s="1" t="s">
        <v>8</v>
      </c>
      <c r="F112" s="1" t="s">
        <v>9</v>
      </c>
    </row>
    <row r="113" spans="1:7" x14ac:dyDescent="0.25">
      <c r="A113" s="2">
        <v>8</v>
      </c>
      <c r="B113" s="3">
        <v>8</v>
      </c>
      <c r="C113" s="3" t="str">
        <f t="shared" ref="C112:C143" si="19">VLOOKUP(B113,$B$2:$C$13,2,FALSE)</f>
        <v>Los PapiFootball</v>
      </c>
      <c r="D113" s="3"/>
      <c r="E113" s="3">
        <f t="shared" ref="E113:E124" si="20">D113</f>
        <v>0</v>
      </c>
      <c r="F113" s="4">
        <f>D114</f>
        <v>0</v>
      </c>
      <c r="G113" s="1" t="str">
        <f>IF(D113="","",IF(D113&gt;D114,"PG",IF(D113&lt;D114,"PP","PE")))</f>
        <v/>
      </c>
    </row>
    <row r="114" spans="1:7" x14ac:dyDescent="0.25">
      <c r="A114" s="5">
        <v>8</v>
      </c>
      <c r="B114" s="6">
        <v>5</v>
      </c>
      <c r="C114" s="6" t="str">
        <f t="shared" si="19"/>
        <v>Farola FC</v>
      </c>
      <c r="D114" s="6"/>
      <c r="E114" s="6">
        <f t="shared" si="20"/>
        <v>0</v>
      </c>
      <c r="F114" s="7">
        <f>D113</f>
        <v>0</v>
      </c>
      <c r="G114" s="1" t="str">
        <f>IF(D114="","",IF(D113&lt;D114,"PG",IF(D113&gt;D114,"PP","PE")))</f>
        <v/>
      </c>
    </row>
    <row r="115" spans="1:7" x14ac:dyDescent="0.25">
      <c r="A115" s="2">
        <v>8</v>
      </c>
      <c r="B115" s="3">
        <v>11</v>
      </c>
      <c r="C115" s="3" t="str">
        <f t="shared" si="19"/>
        <v>SalahQua</v>
      </c>
      <c r="D115" s="3"/>
      <c r="E115" s="3">
        <f t="shared" si="20"/>
        <v>0</v>
      </c>
      <c r="F115" s="4">
        <f>D116</f>
        <v>0</v>
      </c>
      <c r="G115" s="1" t="str">
        <f>IF(D115="","",IF(D115&gt;D116,"PG",IF(D115&lt;D116,"PP","PE")))</f>
        <v/>
      </c>
    </row>
    <row r="116" spans="1:7" x14ac:dyDescent="0.25">
      <c r="A116" s="5">
        <v>8</v>
      </c>
      <c r="B116" s="6">
        <v>3</v>
      </c>
      <c r="C116" s="6" t="str">
        <f t="shared" si="19"/>
        <v>Carlinga Blue</v>
      </c>
      <c r="D116" s="6"/>
      <c r="E116" s="6">
        <f t="shared" si="20"/>
        <v>0</v>
      </c>
      <c r="F116" s="7">
        <f>D115</f>
        <v>0</v>
      </c>
      <c r="G116" s="1" t="str">
        <f>IF(D116="","",IF(D115&lt;D116,"PG",IF(D115&gt;D116,"PP","PE")))</f>
        <v/>
      </c>
    </row>
    <row r="117" spans="1:7" x14ac:dyDescent="0.25">
      <c r="A117" s="2">
        <v>8</v>
      </c>
      <c r="B117" s="3">
        <v>10</v>
      </c>
      <c r="C117" s="3" t="str">
        <f t="shared" si="19"/>
        <v>Borussia</v>
      </c>
      <c r="D117" s="3"/>
      <c r="E117" s="3">
        <f t="shared" si="20"/>
        <v>0</v>
      </c>
      <c r="F117" s="4">
        <f>D118</f>
        <v>0</v>
      </c>
      <c r="G117" s="1" t="str">
        <f>IF(D117="","",IF(D117&gt;D118,"PG",IF(D117&lt;D118,"PP","PE")))</f>
        <v/>
      </c>
    </row>
    <row r="118" spans="1:7" x14ac:dyDescent="0.25">
      <c r="A118" s="5">
        <v>8</v>
      </c>
      <c r="B118" s="6">
        <v>2</v>
      </c>
      <c r="C118" s="6" t="str">
        <f t="shared" si="19"/>
        <v>Los Suplentes</v>
      </c>
      <c r="D118" s="6"/>
      <c r="E118" s="6">
        <f t="shared" si="20"/>
        <v>0</v>
      </c>
      <c r="F118" s="7">
        <f>D117</f>
        <v>0</v>
      </c>
      <c r="G118" s="1" t="str">
        <f>IF(D118="","",IF(D117&lt;D118,"PG",IF(D117&gt;D118,"PP","PE")))</f>
        <v/>
      </c>
    </row>
    <row r="119" spans="1:7" x14ac:dyDescent="0.25">
      <c r="A119" s="2">
        <v>8</v>
      </c>
      <c r="B119" s="3">
        <v>4</v>
      </c>
      <c r="C119" s="3" t="str">
        <f t="shared" si="19"/>
        <v>La Naranja Geriátrica</v>
      </c>
      <c r="D119" s="3"/>
      <c r="E119" s="3">
        <f t="shared" si="20"/>
        <v>0</v>
      </c>
      <c r="F119" s="4">
        <f>D120</f>
        <v>0</v>
      </c>
      <c r="G119" s="1" t="str">
        <f>IF(D119="","",IF(D119&gt;D120,"PG",IF(D119&lt;D120,"PP","PE")))</f>
        <v/>
      </c>
    </row>
    <row r="120" spans="1:7" x14ac:dyDescent="0.25">
      <c r="A120" s="5">
        <v>8</v>
      </c>
      <c r="B120" s="6">
        <v>1</v>
      </c>
      <c r="C120" s="6" t="str">
        <f t="shared" si="19"/>
        <v>All Inclusive FC</v>
      </c>
      <c r="D120" s="6"/>
      <c r="E120" s="6">
        <f t="shared" si="20"/>
        <v>0</v>
      </c>
      <c r="F120" s="7">
        <f>D119</f>
        <v>0</v>
      </c>
      <c r="G120" s="1" t="str">
        <f>IF(D120="","",IF(D119&lt;D120,"PG",IF(D119&gt;D120,"PP","PE")))</f>
        <v/>
      </c>
    </row>
    <row r="121" spans="1:7" x14ac:dyDescent="0.25">
      <c r="A121" s="2">
        <v>8</v>
      </c>
      <c r="B121" s="3">
        <v>9</v>
      </c>
      <c r="C121" s="3" t="str">
        <f t="shared" si="19"/>
        <v>Virreyes</v>
      </c>
      <c r="D121" s="3"/>
      <c r="E121" s="3">
        <f t="shared" si="20"/>
        <v>0</v>
      </c>
      <c r="F121" s="4">
        <f>D122</f>
        <v>0</v>
      </c>
      <c r="G121" s="1" t="str">
        <f>IF(D121="","",IF(D121&gt;D122,"PG",IF(D121&lt;D122,"PP","PE")))</f>
        <v/>
      </c>
    </row>
    <row r="122" spans="1:7" x14ac:dyDescent="0.25">
      <c r="A122" s="5">
        <v>8</v>
      </c>
      <c r="B122" s="6">
        <v>7</v>
      </c>
      <c r="C122" s="6" t="str">
        <f t="shared" si="19"/>
        <v>La Scaloneta</v>
      </c>
      <c r="D122" s="6"/>
      <c r="E122" s="6">
        <f t="shared" si="20"/>
        <v>0</v>
      </c>
      <c r="F122" s="7">
        <f>D121</f>
        <v>0</v>
      </c>
      <c r="G122" s="1" t="str">
        <f>IF(D122="","",IF(D121&lt;D122,"PG",IF(D121&gt;D122,"PP","PE")))</f>
        <v/>
      </c>
    </row>
    <row r="123" spans="1:7" x14ac:dyDescent="0.25">
      <c r="A123" s="2">
        <v>8</v>
      </c>
      <c r="B123" s="3">
        <v>6</v>
      </c>
      <c r="C123" s="3" t="str">
        <f t="shared" si="19"/>
        <v>Gracias Muñeco</v>
      </c>
      <c r="D123" s="3"/>
      <c r="E123" s="3">
        <f t="shared" si="20"/>
        <v>0</v>
      </c>
      <c r="F123" s="4">
        <f>D124</f>
        <v>0</v>
      </c>
      <c r="G123" s="1" t="str">
        <f>IF(D123="","",IF(D123&gt;D124,"PG",IF(D123&lt;D124,"PP","PE")))</f>
        <v/>
      </c>
    </row>
    <row r="124" spans="1:7" x14ac:dyDescent="0.25">
      <c r="A124" s="5">
        <v>8</v>
      </c>
      <c r="B124" s="6">
        <v>12</v>
      </c>
      <c r="C124" s="6" t="str">
        <f t="shared" si="19"/>
        <v>Chompen FC</v>
      </c>
      <c r="D124" s="6"/>
      <c r="E124" s="6">
        <f t="shared" si="20"/>
        <v>0</v>
      </c>
      <c r="F124" s="7">
        <f>D123</f>
        <v>0</v>
      </c>
      <c r="G124" s="1" t="str">
        <f>IF(D124="","",IF(D123&lt;D124,"PG",IF(D123&gt;D124,"PP","PE")))</f>
        <v/>
      </c>
    </row>
    <row r="126" spans="1:7" x14ac:dyDescent="0.25">
      <c r="A126" t="s">
        <v>21</v>
      </c>
      <c r="E126" s="1" t="s">
        <v>8</v>
      </c>
      <c r="F126" s="1" t="s">
        <v>9</v>
      </c>
    </row>
    <row r="127" spans="1:7" x14ac:dyDescent="0.25">
      <c r="A127" s="2">
        <v>9</v>
      </c>
      <c r="B127" s="3">
        <v>7</v>
      </c>
      <c r="C127" s="3" t="str">
        <f t="shared" si="19"/>
        <v>La Scaloneta</v>
      </c>
      <c r="D127" s="3"/>
      <c r="E127" s="3">
        <f t="shared" ref="E127:E138" si="21">D127</f>
        <v>0</v>
      </c>
      <c r="F127" s="4">
        <f>D128</f>
        <v>0</v>
      </c>
      <c r="G127" s="1" t="str">
        <f>IF(D127="","",IF(D127&gt;D128,"PG",IF(D127&lt;D128,"PP","PE")))</f>
        <v/>
      </c>
    </row>
    <row r="128" spans="1:7" x14ac:dyDescent="0.25">
      <c r="A128" s="5">
        <v>9</v>
      </c>
      <c r="B128" s="6">
        <v>1</v>
      </c>
      <c r="C128" s="6" t="str">
        <f t="shared" si="19"/>
        <v>All Inclusive FC</v>
      </c>
      <c r="D128" s="6"/>
      <c r="E128" s="6">
        <f t="shared" si="21"/>
        <v>0</v>
      </c>
      <c r="F128" s="7">
        <f>D127</f>
        <v>0</v>
      </c>
      <c r="G128" s="1" t="str">
        <f>IF(D128="","",IF(D127&lt;D128,"PG",IF(D127&gt;D128,"PP","PE")))</f>
        <v/>
      </c>
    </row>
    <row r="129" spans="1:7" x14ac:dyDescent="0.25">
      <c r="A129" s="2">
        <v>9</v>
      </c>
      <c r="B129" s="3">
        <v>10</v>
      </c>
      <c r="C129" s="3" t="str">
        <f t="shared" si="19"/>
        <v>Borussia</v>
      </c>
      <c r="D129" s="3"/>
      <c r="E129" s="3">
        <f t="shared" si="21"/>
        <v>0</v>
      </c>
      <c r="F129" s="4">
        <f>D130</f>
        <v>0</v>
      </c>
      <c r="G129" s="1" t="str">
        <f>IF(D129="","",IF(D129&gt;D130,"PG",IF(D129&lt;D130,"PP","PE")))</f>
        <v/>
      </c>
    </row>
    <row r="130" spans="1:7" x14ac:dyDescent="0.25">
      <c r="A130" s="5">
        <v>9</v>
      </c>
      <c r="B130" s="6">
        <v>6</v>
      </c>
      <c r="C130" s="6" t="str">
        <f t="shared" si="19"/>
        <v>Gracias Muñeco</v>
      </c>
      <c r="D130" s="6"/>
      <c r="E130" s="6">
        <f t="shared" si="21"/>
        <v>0</v>
      </c>
      <c r="F130" s="7">
        <f>D129</f>
        <v>0</v>
      </c>
      <c r="G130" s="1" t="str">
        <f>IF(D130="","",IF(D129&lt;D130,"PG",IF(D129&gt;D130,"PP","PE")))</f>
        <v/>
      </c>
    </row>
    <row r="131" spans="1:7" x14ac:dyDescent="0.25">
      <c r="A131" s="2">
        <v>9</v>
      </c>
      <c r="B131" s="3">
        <v>2</v>
      </c>
      <c r="C131" s="3" t="str">
        <f t="shared" si="19"/>
        <v>Los Suplentes</v>
      </c>
      <c r="D131" s="3"/>
      <c r="E131" s="3">
        <f t="shared" si="21"/>
        <v>0</v>
      </c>
      <c r="F131" s="4">
        <f>D132</f>
        <v>0</v>
      </c>
      <c r="G131" s="1" t="str">
        <f>IF(D131="","",IF(D131&gt;D132,"PG",IF(D131&lt;D132,"PP","PE")))</f>
        <v/>
      </c>
    </row>
    <row r="132" spans="1:7" x14ac:dyDescent="0.25">
      <c r="A132" s="5">
        <v>9</v>
      </c>
      <c r="B132" s="6">
        <v>5</v>
      </c>
      <c r="C132" s="6" t="str">
        <f t="shared" si="19"/>
        <v>Farola FC</v>
      </c>
      <c r="D132" s="6"/>
      <c r="E132" s="6">
        <f t="shared" si="21"/>
        <v>0</v>
      </c>
      <c r="F132" s="7">
        <f>D131</f>
        <v>0</v>
      </c>
      <c r="G132" s="1" t="str">
        <f>IF(D132="","",IF(D131&lt;D132,"PG",IF(D131&gt;D132,"PP","PE")))</f>
        <v/>
      </c>
    </row>
    <row r="133" spans="1:7" x14ac:dyDescent="0.25">
      <c r="A133" s="2">
        <v>9</v>
      </c>
      <c r="B133" s="3">
        <v>9</v>
      </c>
      <c r="C133" s="3" t="str">
        <f t="shared" si="19"/>
        <v>Virreyes</v>
      </c>
      <c r="D133" s="3"/>
      <c r="E133" s="3">
        <f t="shared" si="21"/>
        <v>0</v>
      </c>
      <c r="F133" s="4">
        <f>D134</f>
        <v>0</v>
      </c>
      <c r="G133" s="1" t="str">
        <f>IF(D133="","",IF(D133&gt;D134,"PG",IF(D133&lt;D134,"PP","PE")))</f>
        <v/>
      </c>
    </row>
    <row r="134" spans="1:7" x14ac:dyDescent="0.25">
      <c r="A134" s="5">
        <v>9</v>
      </c>
      <c r="B134" s="6">
        <v>3</v>
      </c>
      <c r="C134" s="6" t="str">
        <f t="shared" si="19"/>
        <v>Carlinga Blue</v>
      </c>
      <c r="D134" s="6"/>
      <c r="E134" s="6">
        <f t="shared" si="21"/>
        <v>0</v>
      </c>
      <c r="F134" s="7">
        <f>D133</f>
        <v>0</v>
      </c>
      <c r="G134" s="1" t="str">
        <f>IF(D134="","",IF(D133&lt;D134,"PG",IF(D133&gt;D134,"PP","PE")))</f>
        <v/>
      </c>
    </row>
    <row r="135" spans="1:7" x14ac:dyDescent="0.25">
      <c r="A135" s="2">
        <v>9</v>
      </c>
      <c r="B135" s="3">
        <v>4</v>
      </c>
      <c r="C135" s="3" t="str">
        <f t="shared" si="19"/>
        <v>La Naranja Geriátrica</v>
      </c>
      <c r="D135" s="3"/>
      <c r="E135" s="3">
        <f t="shared" si="21"/>
        <v>0</v>
      </c>
      <c r="F135" s="4">
        <f>D136</f>
        <v>0</v>
      </c>
      <c r="G135" s="1" t="str">
        <f>IF(D135="","",IF(D135&gt;D136,"PG",IF(D135&lt;D136,"PP","PE")))</f>
        <v/>
      </c>
    </row>
    <row r="136" spans="1:7" x14ac:dyDescent="0.25">
      <c r="A136" s="5">
        <v>9</v>
      </c>
      <c r="B136" s="6">
        <v>8</v>
      </c>
      <c r="C136" s="6" t="str">
        <f t="shared" si="19"/>
        <v>Los PapiFootball</v>
      </c>
      <c r="D136" s="6"/>
      <c r="E136" s="6">
        <f t="shared" si="21"/>
        <v>0</v>
      </c>
      <c r="F136" s="7">
        <f>D135</f>
        <v>0</v>
      </c>
      <c r="G136" s="1" t="str">
        <f>IF(D136="","",IF(D135&lt;D136,"PG",IF(D135&gt;D136,"PP","PE")))</f>
        <v/>
      </c>
    </row>
    <row r="137" spans="1:7" x14ac:dyDescent="0.25">
      <c r="A137" s="2">
        <v>9</v>
      </c>
      <c r="B137" s="3">
        <v>11</v>
      </c>
      <c r="C137" s="3" t="str">
        <f t="shared" si="19"/>
        <v>SalahQua</v>
      </c>
      <c r="D137" s="3"/>
      <c r="E137" s="3">
        <f t="shared" si="21"/>
        <v>0</v>
      </c>
      <c r="F137" s="4">
        <f>D138</f>
        <v>0</v>
      </c>
      <c r="G137" s="1" t="str">
        <f>IF(D137="","",IF(D137&gt;D138,"PG",IF(D137&lt;D138,"PP","PE")))</f>
        <v/>
      </c>
    </row>
    <row r="138" spans="1:7" x14ac:dyDescent="0.25">
      <c r="A138" s="5">
        <v>9</v>
      </c>
      <c r="B138" s="6">
        <v>12</v>
      </c>
      <c r="C138" s="6" t="str">
        <f t="shared" si="19"/>
        <v>Chompen FC</v>
      </c>
      <c r="D138" s="6"/>
      <c r="E138" s="6">
        <f t="shared" si="21"/>
        <v>0</v>
      </c>
      <c r="F138" s="7">
        <f>D137</f>
        <v>0</v>
      </c>
      <c r="G138" s="1" t="str">
        <f>IF(D138="","",IF(D137&lt;D138,"PG",IF(D137&gt;D138,"PP","PE")))</f>
        <v/>
      </c>
    </row>
    <row r="140" spans="1:7" x14ac:dyDescent="0.25">
      <c r="A140" t="s">
        <v>21</v>
      </c>
      <c r="E140" s="1" t="s">
        <v>8</v>
      </c>
      <c r="F140" s="1" t="s">
        <v>9</v>
      </c>
    </row>
    <row r="141" spans="1:7" x14ac:dyDescent="0.25">
      <c r="A141" s="2">
        <v>10</v>
      </c>
      <c r="B141" s="3">
        <v>3</v>
      </c>
      <c r="C141" s="3" t="str">
        <f t="shared" si="19"/>
        <v>Carlinga Blue</v>
      </c>
      <c r="D141" s="3"/>
      <c r="E141" s="3">
        <f t="shared" ref="E141:E152" si="22">D141</f>
        <v>0</v>
      </c>
      <c r="F141" s="4">
        <f>D142</f>
        <v>0</v>
      </c>
      <c r="G141" s="1" t="str">
        <f>IF(D141="","",IF(D141&gt;D142,"PG",IF(D141&lt;D142,"PP","PE")))</f>
        <v/>
      </c>
    </row>
    <row r="142" spans="1:7" x14ac:dyDescent="0.25">
      <c r="A142" s="5">
        <v>10</v>
      </c>
      <c r="B142" s="6">
        <v>2</v>
      </c>
      <c r="C142" s="6" t="str">
        <f t="shared" si="19"/>
        <v>Los Suplentes</v>
      </c>
      <c r="D142" s="6"/>
      <c r="E142" s="6">
        <f t="shared" si="22"/>
        <v>0</v>
      </c>
      <c r="F142" s="7">
        <f>D141</f>
        <v>0</v>
      </c>
      <c r="G142" s="1" t="str">
        <f>IF(D142="","",IF(D141&lt;D142,"PG",IF(D141&gt;D142,"PP","PE")))</f>
        <v/>
      </c>
    </row>
    <row r="143" spans="1:7" x14ac:dyDescent="0.25">
      <c r="A143" s="2">
        <v>10</v>
      </c>
      <c r="B143" s="3">
        <v>8</v>
      </c>
      <c r="C143" s="3" t="str">
        <f t="shared" si="19"/>
        <v>Los PapiFootball</v>
      </c>
      <c r="D143" s="3"/>
      <c r="E143" s="3">
        <f t="shared" si="22"/>
        <v>0</v>
      </c>
      <c r="F143" s="4">
        <f>D144</f>
        <v>0</v>
      </c>
      <c r="G143" s="1" t="str">
        <f>IF(D143="","",IF(D143&gt;D144,"PG",IF(D143&lt;D144,"PP","PE")))</f>
        <v/>
      </c>
    </row>
    <row r="144" spans="1:7" x14ac:dyDescent="0.25">
      <c r="A144" s="5">
        <v>10</v>
      </c>
      <c r="B144" s="6">
        <v>9</v>
      </c>
      <c r="C144" s="6" t="str">
        <f t="shared" ref="C144:C175" si="23">VLOOKUP(B144,$B$2:$C$13,2,FALSE)</f>
        <v>Virreyes</v>
      </c>
      <c r="D144" s="6"/>
      <c r="E144" s="6">
        <f t="shared" si="22"/>
        <v>0</v>
      </c>
      <c r="F144" s="7">
        <f>D143</f>
        <v>0</v>
      </c>
      <c r="G144" s="1" t="str">
        <f>IF(D144="","",IF(D143&lt;D144,"PG",IF(D143&gt;D144,"PP","PE")))</f>
        <v/>
      </c>
    </row>
    <row r="145" spans="1:7" x14ac:dyDescent="0.25">
      <c r="A145" s="2">
        <v>10</v>
      </c>
      <c r="B145" s="3">
        <v>5</v>
      </c>
      <c r="C145" s="3" t="str">
        <f t="shared" si="23"/>
        <v>Farola FC</v>
      </c>
      <c r="D145" s="3"/>
      <c r="E145" s="3">
        <f t="shared" si="22"/>
        <v>0</v>
      </c>
      <c r="F145" s="4">
        <f>D146</f>
        <v>0</v>
      </c>
      <c r="G145" s="1" t="str">
        <f>IF(D145="","",IF(D145&gt;D146,"PG",IF(D145&lt;D146,"PP","PE")))</f>
        <v/>
      </c>
    </row>
    <row r="146" spans="1:7" x14ac:dyDescent="0.25">
      <c r="A146" s="5">
        <v>10</v>
      </c>
      <c r="B146" s="6">
        <v>1</v>
      </c>
      <c r="C146" s="6" t="str">
        <f t="shared" si="23"/>
        <v>All Inclusive FC</v>
      </c>
      <c r="D146" s="6"/>
      <c r="E146" s="6">
        <f t="shared" si="22"/>
        <v>0</v>
      </c>
      <c r="F146" s="7">
        <f>D145</f>
        <v>0</v>
      </c>
      <c r="G146" s="1" t="str">
        <f>IF(D146="","",IF(D145&lt;D146,"PG",IF(D145&gt;D146,"PP","PE")))</f>
        <v/>
      </c>
    </row>
    <row r="147" spans="1:7" x14ac:dyDescent="0.25">
      <c r="A147" s="2">
        <v>10</v>
      </c>
      <c r="B147" s="3">
        <v>6</v>
      </c>
      <c r="C147" s="3" t="str">
        <f t="shared" si="23"/>
        <v>Gracias Muñeco</v>
      </c>
      <c r="D147" s="3"/>
      <c r="E147" s="3">
        <f t="shared" si="22"/>
        <v>0</v>
      </c>
      <c r="F147" s="4">
        <f>D148</f>
        <v>0</v>
      </c>
      <c r="G147" s="1" t="str">
        <f>IF(D147="","",IF(D147&gt;D148,"PG",IF(D147&lt;D148,"PP","PE")))</f>
        <v/>
      </c>
    </row>
    <row r="148" spans="1:7" x14ac:dyDescent="0.25">
      <c r="A148" s="5">
        <v>10</v>
      </c>
      <c r="B148" s="6">
        <v>7</v>
      </c>
      <c r="C148" s="6" t="str">
        <f t="shared" si="23"/>
        <v>La Scaloneta</v>
      </c>
      <c r="D148" s="6"/>
      <c r="E148" s="6">
        <f t="shared" si="22"/>
        <v>0</v>
      </c>
      <c r="F148" s="7">
        <f>D147</f>
        <v>0</v>
      </c>
      <c r="G148" s="1" t="str">
        <f>IF(D148="","",IF(D147&lt;D148,"PG",IF(D147&gt;D148,"PP","PE")))</f>
        <v/>
      </c>
    </row>
    <row r="149" spans="1:7" x14ac:dyDescent="0.25">
      <c r="A149" s="2">
        <v>10</v>
      </c>
      <c r="B149" s="3">
        <v>11</v>
      </c>
      <c r="C149" s="3" t="str">
        <f t="shared" si="23"/>
        <v>SalahQua</v>
      </c>
      <c r="D149" s="3"/>
      <c r="E149" s="3">
        <f t="shared" si="22"/>
        <v>0</v>
      </c>
      <c r="F149" s="4">
        <f>D150</f>
        <v>0</v>
      </c>
      <c r="G149" s="1" t="str">
        <f>IF(D149="","",IF(D149&gt;D150,"PG",IF(D149&lt;D150,"PP","PE")))</f>
        <v/>
      </c>
    </row>
    <row r="150" spans="1:7" x14ac:dyDescent="0.25">
      <c r="A150" s="5">
        <v>10</v>
      </c>
      <c r="B150" s="6">
        <v>4</v>
      </c>
      <c r="C150" s="6" t="str">
        <f t="shared" si="23"/>
        <v>La Naranja Geriátrica</v>
      </c>
      <c r="D150" s="6"/>
      <c r="E150" s="6">
        <f t="shared" si="22"/>
        <v>0</v>
      </c>
      <c r="F150" s="7">
        <f>D149</f>
        <v>0</v>
      </c>
      <c r="G150" s="1" t="str">
        <f>IF(D150="","",IF(D149&lt;D150,"PG",IF(D149&gt;D150,"PP","PE")))</f>
        <v/>
      </c>
    </row>
    <row r="151" spans="1:7" x14ac:dyDescent="0.25">
      <c r="A151" s="2">
        <v>10</v>
      </c>
      <c r="B151" s="3">
        <v>10</v>
      </c>
      <c r="C151" s="3" t="str">
        <f t="shared" si="23"/>
        <v>Borussia</v>
      </c>
      <c r="D151" s="3"/>
      <c r="E151" s="3">
        <f t="shared" si="22"/>
        <v>0</v>
      </c>
      <c r="F151" s="4">
        <f>D152</f>
        <v>0</v>
      </c>
      <c r="G151" s="1" t="str">
        <f>IF(D151="","",IF(D151&gt;D152,"PG",IF(D151&lt;D152,"PP","PE")))</f>
        <v/>
      </c>
    </row>
    <row r="152" spans="1:7" x14ac:dyDescent="0.25">
      <c r="A152" s="5">
        <v>10</v>
      </c>
      <c r="B152" s="6">
        <v>12</v>
      </c>
      <c r="C152" s="6" t="str">
        <f t="shared" si="23"/>
        <v>Chompen FC</v>
      </c>
      <c r="D152" s="6"/>
      <c r="E152" s="6">
        <f t="shared" si="22"/>
        <v>0</v>
      </c>
      <c r="F152" s="7">
        <f>D151</f>
        <v>0</v>
      </c>
      <c r="G152" s="1" t="str">
        <f>IF(D152="","",IF(D151&lt;D152,"PG",IF(D151&gt;D152,"PP","PE")))</f>
        <v/>
      </c>
    </row>
    <row r="154" spans="1:7" x14ac:dyDescent="0.25">
      <c r="A154" t="s">
        <v>21</v>
      </c>
      <c r="E154" s="1" t="s">
        <v>8</v>
      </c>
      <c r="F154" s="1" t="s">
        <v>9</v>
      </c>
    </row>
    <row r="155" spans="1:7" x14ac:dyDescent="0.25">
      <c r="A155" s="2">
        <v>11</v>
      </c>
      <c r="B155" s="3">
        <v>1</v>
      </c>
      <c r="C155" s="3" t="str">
        <f t="shared" si="23"/>
        <v>All Inclusive FC</v>
      </c>
      <c r="D155" s="3"/>
      <c r="E155" s="3">
        <f t="shared" ref="E155:E166" si="24">D155</f>
        <v>0</v>
      </c>
      <c r="F155" s="4">
        <f>D156</f>
        <v>0</v>
      </c>
      <c r="G155" s="1" t="str">
        <f>IF(D155="","",IF(D155&gt;D156,"PG",IF(D155&lt;D156,"PP","PE")))</f>
        <v/>
      </c>
    </row>
    <row r="156" spans="1:7" x14ac:dyDescent="0.25">
      <c r="A156" s="5">
        <v>11</v>
      </c>
      <c r="B156" s="6">
        <v>6</v>
      </c>
      <c r="C156" s="6" t="str">
        <f t="shared" si="23"/>
        <v>Gracias Muñeco</v>
      </c>
      <c r="D156" s="6"/>
      <c r="E156" s="6">
        <f t="shared" si="24"/>
        <v>0</v>
      </c>
      <c r="F156" s="7">
        <f>D155</f>
        <v>0</v>
      </c>
      <c r="G156" s="1" t="str">
        <f>IF(D156="","",IF(D155&lt;D156,"PG",IF(D155&gt;D156,"PP","PE")))</f>
        <v/>
      </c>
    </row>
    <row r="157" spans="1:7" x14ac:dyDescent="0.25">
      <c r="A157" s="2">
        <v>11</v>
      </c>
      <c r="B157" s="3">
        <v>10</v>
      </c>
      <c r="C157" s="3" t="str">
        <f t="shared" si="23"/>
        <v>Borussia</v>
      </c>
      <c r="D157" s="3"/>
      <c r="E157" s="3">
        <f t="shared" si="24"/>
        <v>0</v>
      </c>
      <c r="F157" s="4">
        <f>D158</f>
        <v>0</v>
      </c>
      <c r="G157" s="1" t="str">
        <f>IF(D157="","",IF(D157&gt;D158,"PG",IF(D157&lt;D158,"PP","PE")))</f>
        <v/>
      </c>
    </row>
    <row r="158" spans="1:7" x14ac:dyDescent="0.25">
      <c r="A158" s="5">
        <v>11</v>
      </c>
      <c r="B158" s="6">
        <v>4</v>
      </c>
      <c r="C158" s="6" t="str">
        <f t="shared" si="23"/>
        <v>La Naranja Geriátrica</v>
      </c>
      <c r="D158" s="6"/>
      <c r="E158" s="6">
        <f t="shared" si="24"/>
        <v>0</v>
      </c>
      <c r="F158" s="7">
        <f>D157</f>
        <v>0</v>
      </c>
      <c r="G158" s="1" t="str">
        <f>IF(D158="","",IF(D157&lt;D158,"PG",IF(D157&gt;D158,"PP","PE")))</f>
        <v/>
      </c>
    </row>
    <row r="159" spans="1:7" x14ac:dyDescent="0.25">
      <c r="A159" s="2">
        <v>11</v>
      </c>
      <c r="B159" s="3">
        <v>7</v>
      </c>
      <c r="C159" s="3" t="str">
        <f t="shared" si="23"/>
        <v>La Scaloneta</v>
      </c>
      <c r="D159" s="3"/>
      <c r="E159" s="3">
        <f t="shared" si="24"/>
        <v>0</v>
      </c>
      <c r="F159" s="4">
        <f>D160</f>
        <v>0</v>
      </c>
      <c r="G159" s="1" t="str">
        <f>IF(D159="","",IF(D159&gt;D160,"PG",IF(D159&lt;D160,"PP","PE")))</f>
        <v/>
      </c>
    </row>
    <row r="160" spans="1:7" x14ac:dyDescent="0.25">
      <c r="A160" s="5">
        <v>11</v>
      </c>
      <c r="B160" s="6">
        <v>12</v>
      </c>
      <c r="C160" s="6" t="str">
        <f t="shared" si="23"/>
        <v>Chompen FC</v>
      </c>
      <c r="D160" s="6"/>
      <c r="E160" s="6">
        <f t="shared" si="24"/>
        <v>0</v>
      </c>
      <c r="F160" s="7">
        <f>D159</f>
        <v>0</v>
      </c>
      <c r="G160" s="1" t="str">
        <f>IF(D160="","",IF(D159&lt;D160,"PG",IF(D159&gt;D160,"PP","PE")))</f>
        <v/>
      </c>
    </row>
    <row r="161" spans="1:7" x14ac:dyDescent="0.25">
      <c r="A161" s="2">
        <v>11</v>
      </c>
      <c r="B161" s="3">
        <v>2</v>
      </c>
      <c r="C161" s="3" t="str">
        <f t="shared" si="23"/>
        <v>Los Suplentes</v>
      </c>
      <c r="D161" s="3"/>
      <c r="E161" s="3">
        <f t="shared" si="24"/>
        <v>0</v>
      </c>
      <c r="F161" s="4">
        <f>D162</f>
        <v>0</v>
      </c>
      <c r="G161" s="1" t="str">
        <f>IF(D161="","",IF(D161&gt;D162,"PG",IF(D161&lt;D162,"PP","PE")))</f>
        <v/>
      </c>
    </row>
    <row r="162" spans="1:7" x14ac:dyDescent="0.25">
      <c r="A162" s="5">
        <v>11</v>
      </c>
      <c r="B162" s="6">
        <v>8</v>
      </c>
      <c r="C162" s="6" t="str">
        <f t="shared" si="23"/>
        <v>Los PapiFootball</v>
      </c>
      <c r="D162" s="6"/>
      <c r="E162" s="6">
        <f t="shared" si="24"/>
        <v>0</v>
      </c>
      <c r="F162" s="7">
        <f>D161</f>
        <v>0</v>
      </c>
      <c r="G162" s="1" t="str">
        <f>IF(D162="","",IF(D161&lt;D162,"PG",IF(D161&gt;D162,"PP","PE")))</f>
        <v/>
      </c>
    </row>
    <row r="163" spans="1:7" x14ac:dyDescent="0.25">
      <c r="A163" s="2">
        <v>11</v>
      </c>
      <c r="B163" s="3">
        <v>9</v>
      </c>
      <c r="C163" s="3" t="str">
        <f t="shared" si="23"/>
        <v>Virreyes</v>
      </c>
      <c r="D163" s="3"/>
      <c r="E163" s="3">
        <f t="shared" si="24"/>
        <v>0</v>
      </c>
      <c r="F163" s="4">
        <f>D164</f>
        <v>0</v>
      </c>
      <c r="G163" s="1" t="str">
        <f>IF(D163="","",IF(D163&gt;D164,"PG",IF(D163&lt;D164,"PP","PE")))</f>
        <v/>
      </c>
    </row>
    <row r="164" spans="1:7" x14ac:dyDescent="0.25">
      <c r="A164" s="5">
        <v>11</v>
      </c>
      <c r="B164" s="6">
        <v>11</v>
      </c>
      <c r="C164" s="6" t="str">
        <f t="shared" si="23"/>
        <v>SalahQua</v>
      </c>
      <c r="D164" s="6"/>
      <c r="E164" s="6">
        <f t="shared" si="24"/>
        <v>0</v>
      </c>
      <c r="F164" s="7">
        <f>D163</f>
        <v>0</v>
      </c>
      <c r="G164" s="1" t="str">
        <f>IF(D164="","",IF(D163&lt;D164,"PG",IF(D163&gt;D164,"PP","PE")))</f>
        <v/>
      </c>
    </row>
    <row r="165" spans="1:7" x14ac:dyDescent="0.25">
      <c r="A165" s="2">
        <v>11</v>
      </c>
      <c r="B165" s="3">
        <v>3</v>
      </c>
      <c r="C165" s="3" t="str">
        <f t="shared" si="23"/>
        <v>Carlinga Blue</v>
      </c>
      <c r="D165" s="3"/>
      <c r="E165" s="3">
        <f t="shared" si="24"/>
        <v>0</v>
      </c>
      <c r="F165" s="4">
        <f>D166</f>
        <v>0</v>
      </c>
      <c r="G165" s="1" t="str">
        <f>IF(D165="","",IF(D165&gt;D166,"PG",IF(D165&lt;D166,"PP","PE")))</f>
        <v/>
      </c>
    </row>
    <row r="166" spans="1:7" x14ac:dyDescent="0.25">
      <c r="A166" s="5">
        <v>11</v>
      </c>
      <c r="B166" s="6">
        <v>5</v>
      </c>
      <c r="C166" s="6" t="str">
        <f t="shared" si="23"/>
        <v>Farola FC</v>
      </c>
      <c r="D166" s="6"/>
      <c r="E166" s="6">
        <f t="shared" si="24"/>
        <v>0</v>
      </c>
      <c r="F166" s="7">
        <f>D165</f>
        <v>0</v>
      </c>
      <c r="G166" s="1" t="str">
        <f>IF(D166="","",IF(D165&lt;D166,"PG",IF(D165&gt;D166,"PP","PE")))</f>
        <v/>
      </c>
    </row>
  </sheetData>
  <sortState ref="B2:K12">
    <sortCondition descending="1" ref="D2:D12"/>
    <sortCondition descending="1" ref="E2:E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17"/>
  <sheetViews>
    <sheetView workbookViewId="0">
      <selection activeCell="C2" sqref="C2:K13"/>
    </sheetView>
  </sheetViews>
  <sheetFormatPr baseColWidth="10" defaultRowHeight="15" x14ac:dyDescent="0.25"/>
  <cols>
    <col min="1" max="1" width="4.140625" bestFit="1" customWidth="1"/>
    <col min="2" max="2" width="5.85546875" hidden="1" customWidth="1"/>
    <col min="3" max="3" width="19.28515625" bestFit="1" customWidth="1"/>
    <col min="4" max="11" width="5" customWidth="1"/>
  </cols>
  <sheetData>
    <row r="1" spans="1:11" x14ac:dyDescent="0.25">
      <c r="A1" s="34" t="s">
        <v>0</v>
      </c>
      <c r="B1" s="34" t="s">
        <v>22</v>
      </c>
      <c r="C1" s="34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</row>
    <row r="2" spans="1:11" x14ac:dyDescent="0.25">
      <c r="A2" s="32">
        <v>1</v>
      </c>
      <c r="B2" s="32">
        <v>4</v>
      </c>
      <c r="C2" s="32" t="s">
        <v>13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</row>
    <row r="3" spans="1:11" x14ac:dyDescent="0.25">
      <c r="A3" s="32">
        <v>2</v>
      </c>
      <c r="B3" s="32">
        <v>1</v>
      </c>
      <c r="C3" s="32" t="s">
        <v>10</v>
      </c>
      <c r="D3" s="33">
        <v>0</v>
      </c>
      <c r="E3" s="33">
        <v>0</v>
      </c>
      <c r="F3" s="33">
        <v>0</v>
      </c>
      <c r="G3" s="33">
        <v>0</v>
      </c>
      <c r="H3" s="33">
        <v>0</v>
      </c>
      <c r="I3" s="33">
        <v>0</v>
      </c>
      <c r="J3" s="33">
        <v>0</v>
      </c>
      <c r="K3" s="33">
        <v>0</v>
      </c>
    </row>
    <row r="4" spans="1:11" x14ac:dyDescent="0.25">
      <c r="A4" s="32">
        <v>3</v>
      </c>
      <c r="B4" s="32">
        <v>2</v>
      </c>
      <c r="C4" s="32" t="s">
        <v>11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</row>
    <row r="5" spans="1:11" x14ac:dyDescent="0.25">
      <c r="A5" s="32">
        <v>4</v>
      </c>
      <c r="B5" s="32">
        <v>7</v>
      </c>
      <c r="C5" s="32" t="s">
        <v>16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</row>
    <row r="6" spans="1:11" x14ac:dyDescent="0.25">
      <c r="A6" s="32">
        <v>5</v>
      </c>
      <c r="B6" s="32">
        <v>10</v>
      </c>
      <c r="C6" s="32" t="s">
        <v>19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</row>
    <row r="7" spans="1:11" x14ac:dyDescent="0.25">
      <c r="A7" s="32">
        <v>6</v>
      </c>
      <c r="B7" s="32">
        <v>3</v>
      </c>
      <c r="C7" s="32" t="s">
        <v>12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</row>
    <row r="8" spans="1:11" x14ac:dyDescent="0.25">
      <c r="A8" s="32">
        <v>7</v>
      </c>
      <c r="B8" s="32">
        <v>6</v>
      </c>
      <c r="C8" s="32" t="s">
        <v>14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</row>
    <row r="9" spans="1:11" x14ac:dyDescent="0.25">
      <c r="A9" s="32">
        <v>8</v>
      </c>
      <c r="B9" s="32">
        <v>5</v>
      </c>
      <c r="C9" s="32" t="s">
        <v>15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</row>
    <row r="10" spans="1:11" x14ac:dyDescent="0.25">
      <c r="A10" s="32">
        <v>9</v>
      </c>
      <c r="B10" s="32">
        <v>11</v>
      </c>
      <c r="C10" s="32" t="s">
        <v>20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</row>
    <row r="11" spans="1:11" x14ac:dyDescent="0.25">
      <c r="A11" s="32">
        <v>10</v>
      </c>
      <c r="B11" s="32">
        <v>9</v>
      </c>
      <c r="C11" s="32" t="s">
        <v>18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</row>
    <row r="12" spans="1:11" x14ac:dyDescent="0.25">
      <c r="A12" s="32">
        <v>11</v>
      </c>
      <c r="B12" s="32">
        <v>8</v>
      </c>
      <c r="C12" s="32" t="s">
        <v>17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</row>
    <row r="13" spans="1:11" x14ac:dyDescent="0.25">
      <c r="A13" s="32">
        <v>12</v>
      </c>
      <c r="B13" s="32">
        <v>8</v>
      </c>
      <c r="C13" s="32" t="s">
        <v>24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</row>
    <row r="17" spans="13:13" x14ac:dyDescent="0.25">
      <c r="M1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I12"/>
  <sheetViews>
    <sheetView workbookViewId="0">
      <selection activeCell="E20" sqref="E20"/>
    </sheetView>
  </sheetViews>
  <sheetFormatPr baseColWidth="10" defaultRowHeight="15" x14ac:dyDescent="0.25"/>
  <sheetData>
    <row r="1" spans="1:9" x14ac:dyDescent="0.25">
      <c r="A1" t="s">
        <v>13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2</v>
      </c>
      <c r="I7">
        <v>1</v>
      </c>
    </row>
    <row r="8" spans="1:9" x14ac:dyDescent="0.25">
      <c r="A8" t="s">
        <v>15</v>
      </c>
      <c r="B8">
        <v>0</v>
      </c>
      <c r="C8">
        <v>-1</v>
      </c>
      <c r="D8">
        <v>1</v>
      </c>
      <c r="E8">
        <v>0</v>
      </c>
      <c r="F8">
        <v>0</v>
      </c>
      <c r="G8">
        <v>1</v>
      </c>
      <c r="H8">
        <v>1</v>
      </c>
      <c r="I8">
        <v>2</v>
      </c>
    </row>
    <row r="9" spans="1:9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gulad@hotmail.com</dc:creator>
  <cp:lastModifiedBy>gulad@hotmail.com</cp:lastModifiedBy>
  <dcterms:created xsi:type="dcterms:W3CDTF">2022-09-01T01:52:50Z</dcterms:created>
  <dcterms:modified xsi:type="dcterms:W3CDTF">2023-05-29T02:32:34Z</dcterms:modified>
</cp:coreProperties>
</file>