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gulfa\Desktop\Clarusway\Clarusway_DA\Clarusway_DA\Assignments\Google Sheets - GSS\"/>
    </mc:Choice>
  </mc:AlternateContent>
  <xr:revisionPtr revIDLastSave="0" documentId="13_ncr:1_{0312246B-7289-4202-8AC1-DC3AA7F8B7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al Meas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C32" i="1"/>
  <c r="B32" i="1"/>
  <c r="C31" i="1"/>
  <c r="B31" i="1"/>
  <c r="F30" i="1"/>
  <c r="C30" i="1"/>
  <c r="B30" i="1"/>
  <c r="C28" i="1"/>
  <c r="B28" i="1"/>
  <c r="C25" i="1"/>
  <c r="C26" i="1" s="1"/>
  <c r="B25" i="1"/>
  <c r="B26" i="1" s="1"/>
  <c r="C24" i="1"/>
  <c r="B24" i="1"/>
  <c r="C23" i="1"/>
  <c r="B23" i="1"/>
  <c r="B22" i="1"/>
  <c r="C21" i="1"/>
  <c r="C22" i="1" s="1"/>
  <c r="B21" i="1"/>
  <c r="C20" i="1"/>
  <c r="B20" i="1"/>
  <c r="C19" i="1"/>
  <c r="B19" i="1"/>
  <c r="B18" i="1"/>
  <c r="C17" i="1"/>
  <c r="B17" i="1"/>
  <c r="C16" i="1"/>
  <c r="B16" i="1"/>
  <c r="C15" i="1"/>
  <c r="C18" i="1" s="1"/>
  <c r="C27" i="1" s="1"/>
  <c r="C29" i="1" s="1"/>
  <c r="B15" i="1"/>
  <c r="C14" i="1"/>
  <c r="B14" i="1"/>
  <c r="F31" i="1" l="1"/>
  <c r="F29" i="1"/>
  <c r="B27" i="1"/>
  <c r="B29" i="1" s="1"/>
</calcChain>
</file>

<file path=xl/sharedStrings.xml><?xml version="1.0" encoding="utf-8"?>
<sst xmlns="http://schemas.openxmlformats.org/spreadsheetml/2006/main" count="29" uniqueCount="29">
  <si>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</si>
  <si>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</si>
  <si>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</si>
  <si>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</si>
  <si>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</si>
  <si>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b/>
        <sz val="12"/>
        <color rgb="FFFF0000"/>
        <rFont val="Arial"/>
      </rPr>
      <t xml:space="preserve">COUNT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</si>
  <si>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SUM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</si>
  <si>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MODE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</si>
  <si>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MEDIAN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</si>
  <si>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</si>
  <si>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</si>
  <si>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MIN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</si>
  <si>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MAX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</si>
  <si>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RANGE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</si>
  <si>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Q1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</si>
  <si>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Q2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</si>
  <si>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Q3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</si>
  <si>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IQR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</si>
  <si>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</si>
  <si>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</si>
  <si>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</si>
  <si>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</si>
  <si>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</si>
  <si>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</si>
  <si>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SKEWNESS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</si>
  <si>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Calculation</t>
    </r>
  </si>
  <si>
    <r>
      <rPr>
        <b/>
        <sz val="12"/>
        <color rgb="FFFF0000"/>
        <rFont val="Arial"/>
      </rPr>
      <t xml:space="preserve">KURTOSIS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</si>
  <si>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Function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</si>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</sst>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4"/>
      <color rgb="FF000000"/>
      <name val="Arial"/>
    </font>
    <font>
      <b/>
      <sz val="12"/>
      <color rgb="FFFF0000"/>
      <name val="Arial"/>
    </font>
    <font>
      <b/>
      <i/>
      <sz val="10"/>
      <color theme="1"/>
      <name val="Arial"/>
    </font>
    <font>
      <b/>
      <i/>
      <sz val="10"/>
      <name val="Arial"/>
    </font>
    <font>
      <sz val="1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i/>
      <sz val="12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4" fontId="6" fillId="0" borderId="0" xfId="0" applyNumberFormat="1" applyFont="1"/>
    <xf numFmtId="4" fontId="6" fillId="0" borderId="0" xfId="0" applyNumberFormat="1" applyFont="1" applyAlignment="1"/>
    <xf numFmtId="0" fontId="7" fillId="0" borderId="0" xfId="0" applyFont="1" applyAlignment="1">
      <alignment horizontal="center" vertical="center" wrapText="1"/>
    </xf>
    <xf numFmtId="0" fontId="8" fillId="5" borderId="1" xfId="0" applyFont="1" applyFill="1" applyBorder="1" applyAlignment="1"/>
    <xf numFmtId="0" fontId="2" fillId="4" borderId="3" xfId="0" applyFont="1" applyFill="1" applyBorder="1" applyAlignment="1"/>
    <xf numFmtId="0" fontId="9" fillId="5" borderId="4" xfId="0" applyFont="1" applyFill="1" applyBorder="1"/>
    <xf numFmtId="0" fontId="9" fillId="6" borderId="4" xfId="0" applyFont="1" applyFill="1" applyBorder="1"/>
    <xf numFmtId="4" fontId="9" fillId="0" borderId="0" xfId="0" applyNumberFormat="1" applyFont="1"/>
    <xf numFmtId="0" fontId="9" fillId="6" borderId="3" xfId="0" applyFont="1" applyFill="1" applyBorder="1"/>
    <xf numFmtId="0" fontId="9" fillId="5" borderId="3" xfId="0" applyFont="1" applyFill="1" applyBorder="1"/>
    <xf numFmtId="0" fontId="2" fillId="4" borderId="5" xfId="0" applyFont="1" applyFill="1" applyBorder="1" applyAlignment="1"/>
    <xf numFmtId="2" fontId="9" fillId="5" borderId="5" xfId="0" applyNumberFormat="1" applyFont="1" applyFill="1" applyBorder="1"/>
    <xf numFmtId="2" fontId="9" fillId="6" borderId="5" xfId="0" applyNumberFormat="1" applyFont="1" applyFill="1" applyBorder="1"/>
    <xf numFmtId="0" fontId="2" fillId="4" borderId="6" xfId="0" applyFont="1" applyFill="1" applyBorder="1" applyAlignment="1"/>
    <xf numFmtId="2" fontId="9" fillId="5" borderId="7" xfId="0" applyNumberFormat="1" applyFont="1" applyFill="1" applyBorder="1"/>
    <xf numFmtId="2" fontId="9" fillId="6" borderId="8" xfId="0" applyNumberFormat="1" applyFont="1" applyFill="1" applyBorder="1"/>
    <xf numFmtId="49" fontId="6" fillId="0" borderId="0" xfId="0" applyNumberFormat="1" applyFont="1" applyAlignment="1"/>
    <xf numFmtId="0" fontId="2" fillId="4" borderId="9" xfId="0" applyFont="1" applyFill="1" applyBorder="1" applyAlignment="1"/>
    <xf numFmtId="2" fontId="9" fillId="5" borderId="10" xfId="0" applyNumberFormat="1" applyFont="1" applyFill="1" applyBorder="1"/>
    <xf numFmtId="2" fontId="9" fillId="6" borderId="11" xfId="0" applyNumberFormat="1" applyFont="1" applyFill="1" applyBorder="1"/>
    <xf numFmtId="0" fontId="2" fillId="4" borderId="4" xfId="0" applyFont="1" applyFill="1" applyBorder="1" applyAlignment="1"/>
    <xf numFmtId="0" fontId="9" fillId="5" borderId="5" xfId="0" applyFont="1" applyFill="1" applyBorder="1"/>
    <xf numFmtId="0" fontId="9" fillId="6" borderId="5" xfId="0" applyFont="1" applyFill="1" applyBorder="1"/>
    <xf numFmtId="0" fontId="2" fillId="4" borderId="12" xfId="0" applyFont="1" applyFill="1" applyBorder="1" applyAlignment="1"/>
    <xf numFmtId="4" fontId="9" fillId="7" borderId="8" xfId="0" applyNumberFormat="1" applyFont="1" applyFill="1" applyBorder="1"/>
    <xf numFmtId="0" fontId="2" fillId="4" borderId="13" xfId="0" applyFont="1" applyFill="1" applyBorder="1" applyAlignment="1"/>
    <xf numFmtId="2" fontId="9" fillId="7" borderId="11" xfId="0" applyNumberFormat="1" applyFont="1" applyFill="1" applyBorder="1"/>
    <xf numFmtId="4" fontId="9" fillId="5" borderId="3" xfId="0" applyNumberFormat="1" applyFont="1" applyFill="1" applyBorder="1"/>
    <xf numFmtId="4" fontId="9" fillId="6" borderId="3" xfId="0" applyNumberFormat="1" applyFont="1" applyFill="1" applyBorder="1"/>
    <xf numFmtId="2" fontId="9" fillId="7" borderId="8" xfId="0" applyNumberFormat="1" applyFont="1" applyFill="1" applyBorder="1" applyAlignment="1"/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CA" b="0">
                <a:solidFill>
                  <a:srgbClr val="757575"/>
                </a:solidFill>
                <a:latin typeface="Arial"/>
              </a:rPr>
              <a:t>Scatter Plot (X - 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'Statistical Measures'!$C$2:$C$13</c:f>
              <c:numCache>
                <c:formatCode>General</c:formatCode>
                <c:ptCount val="12"/>
                <c:pt idx="0">
                  <c:v>21</c:v>
                </c:pt>
                <c:pt idx="1">
                  <c:v>26</c:v>
                </c:pt>
                <c:pt idx="2">
                  <c:v>33</c:v>
                </c:pt>
                <c:pt idx="3">
                  <c:v>46</c:v>
                </c:pt>
                <c:pt idx="4">
                  <c:v>46</c:v>
                </c:pt>
                <c:pt idx="5">
                  <c:v>53</c:v>
                </c:pt>
                <c:pt idx="6">
                  <c:v>64</c:v>
                </c:pt>
                <c:pt idx="7">
                  <c:v>72</c:v>
                </c:pt>
                <c:pt idx="8">
                  <c:v>77</c:v>
                </c:pt>
                <c:pt idx="9">
                  <c:v>84</c:v>
                </c:pt>
                <c:pt idx="10">
                  <c:v>85</c:v>
                </c:pt>
                <c:pt idx="1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5-41EB-BF25-9088552F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80066"/>
        <c:axId val="185656782"/>
      </c:scatterChart>
      <c:valAx>
        <c:axId val="810280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Arial"/>
                  </a:rPr>
                  <a:t>X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85656782"/>
        <c:crosses val="autoZero"/>
        <c:crossBetween val="midCat"/>
      </c:valAx>
      <c:valAx>
        <c:axId val="18565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Arial"/>
                  </a:rPr>
                  <a:t>Y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102800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209550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2"/>
  <sheetViews>
    <sheetView tabSelected="1" workbookViewId="0">
      <selection activeCell="J8" sqref="J8"/>
    </sheetView>
  </sheetViews>
  <sheetFormatPr defaultColWidth="14.44140625" defaultRowHeight="15.75" customHeight="1" x14ac:dyDescent="0.25"/>
  <cols>
    <col min="1" max="1" width="32.109375" customWidth="1"/>
    <col min="2" max="3" width="13.6640625" customWidth="1"/>
    <col min="5" max="5" width="36.5546875" customWidth="1"/>
  </cols>
  <sheetData>
    <row r="1" spans="1:14" ht="15.75" customHeight="1" x14ac:dyDescent="0.3">
      <c r="B1" s="1" t="s">
        <v>0</v>
      </c>
      <c r="C1" s="2" t="s">
        <v>1</v>
      </c>
      <c r="E1" s="3" t="s">
        <v>2</v>
      </c>
      <c r="F1" s="4" t="s">
        <v>3</v>
      </c>
      <c r="H1" s="5"/>
      <c r="N1" s="6"/>
    </row>
    <row r="2" spans="1:14" x14ac:dyDescent="0.25">
      <c r="B2" s="7">
        <v>7</v>
      </c>
      <c r="C2" s="8">
        <v>21</v>
      </c>
      <c r="K2" s="9"/>
      <c r="L2" s="9"/>
      <c r="N2" s="10"/>
    </row>
    <row r="3" spans="1:14" x14ac:dyDescent="0.25">
      <c r="B3" s="7">
        <v>9</v>
      </c>
      <c r="C3" s="8">
        <v>26</v>
      </c>
      <c r="K3" s="9"/>
      <c r="L3" s="9"/>
    </row>
    <row r="4" spans="1:14" x14ac:dyDescent="0.25">
      <c r="B4" s="7">
        <v>10</v>
      </c>
      <c r="C4" s="8">
        <v>33</v>
      </c>
      <c r="K4" s="9"/>
      <c r="L4" s="9"/>
    </row>
    <row r="5" spans="1:14" x14ac:dyDescent="0.25">
      <c r="B5" s="7">
        <v>11</v>
      </c>
      <c r="C5" s="8">
        <v>46</v>
      </c>
      <c r="K5" s="9"/>
      <c r="L5" s="9"/>
    </row>
    <row r="6" spans="1:14" x14ac:dyDescent="0.25">
      <c r="B6" s="7">
        <v>12</v>
      </c>
      <c r="C6" s="8">
        <v>46</v>
      </c>
      <c r="K6" s="9"/>
      <c r="L6" s="9"/>
    </row>
    <row r="7" spans="1:14" x14ac:dyDescent="0.25">
      <c r="B7" s="7">
        <v>12</v>
      </c>
      <c r="C7" s="8">
        <v>53</v>
      </c>
      <c r="J7" t="s">
        <v>28</v>
      </c>
      <c r="K7" s="9"/>
      <c r="L7" s="9"/>
    </row>
    <row r="8" spans="1:14" x14ac:dyDescent="0.25">
      <c r="A8" s="11"/>
      <c r="B8" s="12">
        <v>15</v>
      </c>
      <c r="C8" s="8">
        <v>64</v>
      </c>
      <c r="K8" s="9"/>
      <c r="L8" s="9"/>
    </row>
    <row r="9" spans="1:14" x14ac:dyDescent="0.25">
      <c r="A9" s="11"/>
      <c r="B9" s="7">
        <v>16</v>
      </c>
      <c r="C9" s="8">
        <v>72</v>
      </c>
      <c r="K9" s="9"/>
      <c r="L9" s="9"/>
    </row>
    <row r="10" spans="1:14" x14ac:dyDescent="0.25">
      <c r="B10" s="7">
        <v>16</v>
      </c>
      <c r="C10" s="8">
        <v>77</v>
      </c>
      <c r="K10" s="9"/>
      <c r="L10" s="9"/>
    </row>
    <row r="11" spans="1:14" x14ac:dyDescent="0.25">
      <c r="A11" s="39" t="s">
        <v>4</v>
      </c>
      <c r="B11" s="7">
        <v>18</v>
      </c>
      <c r="C11" s="8">
        <v>84</v>
      </c>
      <c r="K11" s="9"/>
      <c r="L11" s="9"/>
    </row>
    <row r="12" spans="1:14" x14ac:dyDescent="0.25">
      <c r="A12" s="40"/>
      <c r="B12" s="7">
        <v>19</v>
      </c>
      <c r="C12" s="8">
        <v>85</v>
      </c>
      <c r="K12" s="9"/>
      <c r="L12" s="9"/>
    </row>
    <row r="13" spans="1:14" x14ac:dyDescent="0.25">
      <c r="A13" s="40"/>
      <c r="B13" s="7">
        <v>20</v>
      </c>
      <c r="C13" s="8">
        <v>90</v>
      </c>
      <c r="K13" s="9"/>
      <c r="L13" s="9"/>
    </row>
    <row r="14" spans="1:14" ht="15.75" customHeight="1" x14ac:dyDescent="0.3">
      <c r="A14" s="13" t="s">
        <v>5</v>
      </c>
      <c r="B14" s="14">
        <f t="shared" ref="B14:C14" si="0">COUNT(B2:B13)</f>
        <v>12</v>
      </c>
      <c r="C14" s="15">
        <f t="shared" si="0"/>
        <v>12</v>
      </c>
      <c r="K14" s="16"/>
      <c r="L14" s="16"/>
    </row>
    <row r="15" spans="1:14" ht="15.75" customHeight="1" x14ac:dyDescent="0.3">
      <c r="A15" s="13" t="s">
        <v>6</v>
      </c>
      <c r="B15" s="14">
        <f t="shared" ref="B15:C15" si="1">SUM(B2:B13)</f>
        <v>165</v>
      </c>
      <c r="C15" s="17">
        <f t="shared" si="1"/>
        <v>697</v>
      </c>
      <c r="K15" s="9"/>
      <c r="L15" s="9"/>
      <c r="N15" s="9"/>
    </row>
    <row r="16" spans="1:14" ht="15.75" customHeight="1" x14ac:dyDescent="0.3">
      <c r="A16" s="13" t="s">
        <v>7</v>
      </c>
      <c r="B16" s="18">
        <f t="shared" ref="B16:C16" si="2">MODE(B2:B13)</f>
        <v>12</v>
      </c>
      <c r="C16" s="17">
        <f t="shared" si="2"/>
        <v>46</v>
      </c>
      <c r="K16" s="16"/>
      <c r="L16" s="16"/>
    </row>
    <row r="17" spans="1:9" ht="15.75" customHeight="1" x14ac:dyDescent="0.3">
      <c r="A17" s="19" t="s">
        <v>8</v>
      </c>
      <c r="B17" s="20">
        <f t="shared" ref="B17:C17" si="3">MEDIAN(B2:B13)</f>
        <v>13.5</v>
      </c>
      <c r="C17" s="21">
        <f t="shared" si="3"/>
        <v>58.5</v>
      </c>
    </row>
    <row r="18" spans="1:9" ht="15.75" customHeight="1" x14ac:dyDescent="0.3">
      <c r="A18" s="22" t="s">
        <v>9</v>
      </c>
      <c r="B18" s="23">
        <f t="shared" ref="B18:C18" si="4">B15/B14</f>
        <v>13.75</v>
      </c>
      <c r="C18" s="24">
        <f t="shared" si="4"/>
        <v>58.083333333333336</v>
      </c>
      <c r="I18" s="25"/>
    </row>
    <row r="19" spans="1:9" ht="15.75" customHeight="1" x14ac:dyDescent="0.3">
      <c r="A19" s="26" t="s">
        <v>10</v>
      </c>
      <c r="B19" s="27">
        <f t="shared" ref="B19:C19" si="5">AVERAGE(B2:B13)</f>
        <v>13.75</v>
      </c>
      <c r="C19" s="28">
        <f t="shared" si="5"/>
        <v>58.083333333333336</v>
      </c>
      <c r="I19" s="25"/>
    </row>
    <row r="20" spans="1:9" ht="15.75" customHeight="1" x14ac:dyDescent="0.3">
      <c r="A20" s="29" t="s">
        <v>11</v>
      </c>
      <c r="B20" s="14">
        <f t="shared" ref="B20:C20" si="6">MIN(B2:B13)</f>
        <v>7</v>
      </c>
      <c r="C20" s="15">
        <f t="shared" si="6"/>
        <v>21</v>
      </c>
    </row>
    <row r="21" spans="1:9" ht="15.75" customHeight="1" x14ac:dyDescent="0.3">
      <c r="A21" s="13" t="s">
        <v>12</v>
      </c>
      <c r="B21" s="18">
        <f t="shared" ref="B21:C21" si="7">MAX(B2:B13)</f>
        <v>20</v>
      </c>
      <c r="C21" s="17">
        <f t="shared" si="7"/>
        <v>90</v>
      </c>
    </row>
    <row r="22" spans="1:9" ht="15.75" customHeight="1" x14ac:dyDescent="0.3">
      <c r="A22" s="13" t="s">
        <v>13</v>
      </c>
      <c r="B22" s="18">
        <f t="shared" ref="B22:C22" si="8">B21-B20</f>
        <v>13</v>
      </c>
      <c r="C22" s="17">
        <f t="shared" si="8"/>
        <v>69</v>
      </c>
    </row>
    <row r="23" spans="1:9" ht="15.75" customHeight="1" x14ac:dyDescent="0.3">
      <c r="A23" s="13" t="s">
        <v>14</v>
      </c>
      <c r="B23" s="18">
        <f t="shared" ref="B23:C23" si="9">MEDIAN(B2:B7)</f>
        <v>10.5</v>
      </c>
      <c r="C23" s="17">
        <f t="shared" si="9"/>
        <v>39.5</v>
      </c>
      <c r="F23" s="9"/>
    </row>
    <row r="24" spans="1:9" ht="15.75" customHeight="1" x14ac:dyDescent="0.3">
      <c r="A24" s="13" t="s">
        <v>15</v>
      </c>
      <c r="B24" s="18">
        <f t="shared" ref="B24:C24" si="10">MEDIAN(B2:B13)</f>
        <v>13.5</v>
      </c>
      <c r="C24" s="17">
        <f t="shared" si="10"/>
        <v>58.5</v>
      </c>
      <c r="F24" s="9"/>
    </row>
    <row r="25" spans="1:9" ht="15.75" customHeight="1" x14ac:dyDescent="0.3">
      <c r="A25" s="13" t="s">
        <v>16</v>
      </c>
      <c r="B25" s="18">
        <f t="shared" ref="B25:C25" si="11">MEDIAN(B8:B13)</f>
        <v>17</v>
      </c>
      <c r="C25" s="17">
        <f t="shared" si="11"/>
        <v>80.5</v>
      </c>
    </row>
    <row r="26" spans="1:9" ht="15.75" customHeight="1" x14ac:dyDescent="0.3">
      <c r="A26" s="19" t="s">
        <v>17</v>
      </c>
      <c r="B26" s="30">
        <f t="shared" ref="B26:C26" si="12">B25-B23</f>
        <v>6.5</v>
      </c>
      <c r="C26" s="31">
        <f t="shared" si="12"/>
        <v>41</v>
      </c>
    </row>
    <row r="27" spans="1:9" ht="15.75" customHeight="1" x14ac:dyDescent="0.3">
      <c r="A27" s="22" t="s">
        <v>18</v>
      </c>
      <c r="B27" s="23">
        <f t="shared" ref="B27:C27" si="13">((B2-B18)^2 +(B3-B18)^2+(B4-B18)^2+(B5-B18)^2+(B6-B18)^2+(B7-B18)^2+(B8-B18)^2+(B9-B18)^2+(B10-B18)^2+(B11-B18)^2+(B12-B18)^2+(B13-B18)^2)/(B14-1)</f>
        <v>17.477272727272727</v>
      </c>
      <c r="C27" s="24">
        <f t="shared" si="13"/>
        <v>577.53787878787887</v>
      </c>
    </row>
    <row r="28" spans="1:9" ht="15.6" x14ac:dyDescent="0.3">
      <c r="A28" s="26" t="s">
        <v>19</v>
      </c>
      <c r="B28" s="27">
        <f t="shared" ref="B28:C28" si="14">VAR(B2:B13)</f>
        <v>17.477272727272727</v>
      </c>
      <c r="C28" s="28">
        <f t="shared" si="14"/>
        <v>577.53787878787853</v>
      </c>
    </row>
    <row r="29" spans="1:9" ht="15.6" x14ac:dyDescent="0.3">
      <c r="A29" s="22" t="s">
        <v>20</v>
      </c>
      <c r="B29" s="23">
        <f t="shared" ref="B29:C29" si="15">SQRT(B27)</f>
        <v>4.180582821482278</v>
      </c>
      <c r="C29" s="24">
        <f t="shared" si="15"/>
        <v>24.032017784361738</v>
      </c>
      <c r="E29" s="32" t="s">
        <v>21</v>
      </c>
      <c r="F29" s="33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(B13-$B$18)*(C13-$C$18))/11</f>
        <v>99.295454545454561</v>
      </c>
    </row>
    <row r="30" spans="1:9" ht="15.6" x14ac:dyDescent="0.3">
      <c r="A30" s="26" t="s">
        <v>22</v>
      </c>
      <c r="B30" s="27">
        <f t="shared" ref="B30:C30" si="16">STDEV(B2:B13)</f>
        <v>4.180582821482278</v>
      </c>
      <c r="C30" s="28">
        <f t="shared" si="16"/>
        <v>24.032017784361731</v>
      </c>
      <c r="E30" s="34" t="s">
        <v>23</v>
      </c>
      <c r="F30" s="35">
        <f>_xlfn.COVARIANCE.S(B2:B13,C2:C13)</f>
        <v>99.295454545454561</v>
      </c>
    </row>
    <row r="31" spans="1:9" ht="15.6" x14ac:dyDescent="0.3">
      <c r="A31" s="13" t="s">
        <v>24</v>
      </c>
      <c r="B31" s="36">
        <f t="shared" ref="B31:C31" si="17">SKEW(B2:B13)</f>
        <v>-1.2877666379101866E-2</v>
      </c>
      <c r="C31" s="37">
        <f t="shared" si="17"/>
        <v>-0.19154012502233397</v>
      </c>
      <c r="E31" s="32" t="s">
        <v>25</v>
      </c>
      <c r="F31" s="38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(B13-$B$18)*(C13-$C$18))/SQRT((((B2-B18)^2 +(B3-B18)^2+(B4-B18)^2+(B5-B18)^2+(B6-B18)^2+(B7-B18)^2+(B8-B18)^2+(B9-B18)^2+(B10-B18)^2+(B11-B18)^2+(B12-B18)^2+(B13-B18)^2))*((C2-C18)^2 +(C3-C18)^2+(C4-C18)^2+(C5-C18)^2+(C6-C18)^2+(C7-C18)^2+(C8-C18)^2+(C9-C18)^2+(C10-C18)^2+(C11-C18)^2+(C12-C18)^2+(C13-C18)^2))</f>
        <v>0.98833073189328213</v>
      </c>
    </row>
    <row r="32" spans="1:9" ht="15.6" x14ac:dyDescent="0.3">
      <c r="A32" s="13" t="s">
        <v>26</v>
      </c>
      <c r="B32" s="36">
        <f t="shared" ref="B32:C32" si="18">KURT(B2:B13)</f>
        <v>-1.1835347049715255</v>
      </c>
      <c r="C32" s="37">
        <f t="shared" si="18"/>
        <v>-1.4017906164290803</v>
      </c>
      <c r="E32" s="34" t="s">
        <v>27</v>
      </c>
      <c r="F32" s="35">
        <f>CORREL(B2:B13,C2:C13)</f>
        <v>0.98833073189328213</v>
      </c>
    </row>
  </sheetData>
  <mergeCells count="1"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gül faden akkoç</cp:lastModifiedBy>
  <dcterms:modified xsi:type="dcterms:W3CDTF">2021-07-28T03:58:38Z</dcterms:modified>
</cp:coreProperties>
</file>