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Нелинейное уравнение" sheetId="1" r:id="rId1"/>
    <sheet name="Линейное уравнение" sheetId="2" r:id="rId2"/>
  </sheets>
  <calcPr calcId="145621"/>
</workbook>
</file>

<file path=xl/calcChain.xml><?xml version="1.0" encoding="utf-8"?>
<calcChain xmlns="http://schemas.openxmlformats.org/spreadsheetml/2006/main">
  <c r="B54" i="1" l="1"/>
  <c r="B55" i="1"/>
  <c r="B56" i="1"/>
  <c r="B57" i="1"/>
  <c r="H28" i="2" l="1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27" i="2"/>
  <c r="N10" i="2"/>
  <c r="N11" i="2"/>
  <c r="N12" i="2"/>
  <c r="N13" i="2"/>
  <c r="N14" i="2"/>
  <c r="N15" i="2"/>
  <c r="N16" i="2"/>
  <c r="N17" i="2"/>
  <c r="N18" i="2"/>
  <c r="N19" i="2"/>
  <c r="N20" i="2"/>
  <c r="N21" i="2"/>
  <c r="N9" i="2"/>
  <c r="L11" i="2"/>
  <c r="L10" i="2"/>
  <c r="M10" i="2"/>
  <c r="M9" i="2"/>
  <c r="L6" i="2"/>
  <c r="S31" i="2"/>
  <c r="S32" i="2"/>
  <c r="S33" i="2"/>
  <c r="S34" i="2"/>
  <c r="S35" i="2"/>
  <c r="S36" i="2"/>
  <c r="S37" i="2"/>
  <c r="S30" i="2"/>
  <c r="P32" i="2"/>
  <c r="R31" i="2"/>
  <c r="Q31" i="2"/>
  <c r="P31" i="2"/>
  <c r="R30" i="2"/>
  <c r="Q30" i="2"/>
  <c r="P27" i="2"/>
  <c r="P26" i="2"/>
  <c r="M31" i="2"/>
  <c r="M32" i="2"/>
  <c r="M33" i="2"/>
  <c r="M34" i="2"/>
  <c r="M35" i="2"/>
  <c r="M36" i="2"/>
  <c r="M37" i="2"/>
  <c r="M30" i="2"/>
  <c r="L32" i="2"/>
  <c r="K31" i="2"/>
  <c r="L31" i="2"/>
  <c r="K30" i="2"/>
  <c r="M25" i="2"/>
  <c r="G27" i="2"/>
  <c r="F27" i="2"/>
  <c r="D27" i="2"/>
  <c r="E27" i="2" s="1"/>
  <c r="M11" i="2" l="1"/>
  <c r="L12" i="2" s="1"/>
  <c r="R32" i="2"/>
  <c r="Q32" i="2"/>
  <c r="P33" i="2" s="1"/>
  <c r="K32" i="2"/>
  <c r="L33" i="2" s="1"/>
  <c r="C28" i="2"/>
  <c r="G28" i="2" s="1"/>
  <c r="B28" i="2"/>
  <c r="M12" i="2" l="1"/>
  <c r="L13" i="2" s="1"/>
  <c r="R33" i="2"/>
  <c r="Q33" i="2"/>
  <c r="P34" i="2" s="1"/>
  <c r="L34" i="2"/>
  <c r="K33" i="2"/>
  <c r="F28" i="2"/>
  <c r="D28" i="2"/>
  <c r="E28" i="2" s="1"/>
  <c r="M13" i="2" l="1"/>
  <c r="L14" i="2" s="1"/>
  <c r="R34" i="2"/>
  <c r="Q34" i="2"/>
  <c r="P35" i="2" s="1"/>
  <c r="K34" i="2"/>
  <c r="L35" i="2"/>
  <c r="C29" i="2"/>
  <c r="G29" i="2" s="1"/>
  <c r="B29" i="2"/>
  <c r="M14" i="2" l="1"/>
  <c r="L15" i="2" s="1"/>
  <c r="Q35" i="2"/>
  <c r="R35" i="2"/>
  <c r="P36" i="2"/>
  <c r="K35" i="2"/>
  <c r="L36" i="2" s="1"/>
  <c r="D29" i="2"/>
  <c r="E29" i="2" s="1"/>
  <c r="F29" i="2"/>
  <c r="M15" i="2" l="1"/>
  <c r="L16" i="2" s="1"/>
  <c r="Q36" i="2"/>
  <c r="P37" i="2" s="1"/>
  <c r="R36" i="2"/>
  <c r="K36" i="2"/>
  <c r="L37" i="2" s="1"/>
  <c r="B30" i="2"/>
  <c r="C30" i="2"/>
  <c r="G30" i="2" s="1"/>
  <c r="M16" i="2" l="1"/>
  <c r="L17" i="2" s="1"/>
  <c r="Q37" i="2"/>
  <c r="R37" i="2"/>
  <c r="K37" i="2"/>
  <c r="D30" i="2"/>
  <c r="E30" i="2" s="1"/>
  <c r="F30" i="2"/>
  <c r="M17" i="2" l="1"/>
  <c r="L18" i="2" s="1"/>
  <c r="B31" i="2"/>
  <c r="C31" i="2"/>
  <c r="G31" i="2" s="1"/>
  <c r="M18" i="2" l="1"/>
  <c r="L19" i="2" s="1"/>
  <c r="F31" i="2"/>
  <c r="D31" i="2"/>
  <c r="E31" i="2" s="1"/>
  <c r="M19" i="2" l="1"/>
  <c r="L20" i="2" s="1"/>
  <c r="C32" i="2"/>
  <c r="G32" i="2" s="1"/>
  <c r="B32" i="2"/>
  <c r="M20" i="2" l="1"/>
  <c r="L21" i="2" s="1"/>
  <c r="M21" i="2" s="1"/>
  <c r="F32" i="2"/>
  <c r="D32" i="2"/>
  <c r="E32" i="2" s="1"/>
  <c r="C33" i="2" l="1"/>
  <c r="G33" i="2" s="1"/>
  <c r="B33" i="2"/>
  <c r="D33" i="2" l="1"/>
  <c r="E33" i="2" s="1"/>
  <c r="F33" i="2"/>
  <c r="C34" i="2" l="1"/>
  <c r="G34" i="2" s="1"/>
  <c r="B34" i="2"/>
  <c r="D34" i="2" l="1"/>
  <c r="E34" i="2" s="1"/>
  <c r="F34" i="2"/>
  <c r="B35" i="2" l="1"/>
  <c r="C35" i="2"/>
  <c r="G35" i="2" s="1"/>
  <c r="F35" i="2" l="1"/>
  <c r="D35" i="2"/>
  <c r="E35" i="2" s="1"/>
  <c r="C36" i="2" l="1"/>
  <c r="G36" i="2" s="1"/>
  <c r="B36" i="2"/>
  <c r="F36" i="2" l="1"/>
  <c r="D36" i="2"/>
  <c r="E36" i="2" s="1"/>
  <c r="C37" i="2" l="1"/>
  <c r="G37" i="2" s="1"/>
  <c r="B37" i="2"/>
  <c r="D37" i="2" l="1"/>
  <c r="E37" i="2" s="1"/>
  <c r="F37" i="2"/>
  <c r="C38" i="2" l="1"/>
  <c r="G38" i="2" s="1"/>
  <c r="B38" i="2"/>
  <c r="D38" i="2" l="1"/>
  <c r="E38" i="2" s="1"/>
  <c r="F38" i="2"/>
  <c r="B39" i="2" l="1"/>
  <c r="C39" i="2"/>
  <c r="G39" i="2" s="1"/>
  <c r="F39" i="2" l="1"/>
  <c r="D39" i="2"/>
  <c r="E39" i="2" s="1"/>
  <c r="C40" i="2" l="1"/>
  <c r="G40" i="2" s="1"/>
  <c r="B40" i="2"/>
  <c r="F40" i="2" l="1"/>
  <c r="D40" i="2"/>
  <c r="E40" i="2" s="1"/>
  <c r="C41" i="2" l="1"/>
  <c r="G41" i="2" s="1"/>
  <c r="B41" i="2"/>
  <c r="D41" i="2" l="1"/>
  <c r="E41" i="2" s="1"/>
  <c r="F41" i="2"/>
  <c r="C42" i="2" l="1"/>
  <c r="G42" i="2" s="1"/>
  <c r="B42" i="2"/>
  <c r="D42" i="2" l="1"/>
  <c r="E42" i="2" s="1"/>
  <c r="F42" i="2"/>
  <c r="B43" i="2" l="1"/>
  <c r="C43" i="2"/>
  <c r="G43" i="2" s="1"/>
  <c r="F43" i="2" l="1"/>
  <c r="D43" i="2"/>
  <c r="E43" i="2" s="1"/>
  <c r="C44" i="2" l="1"/>
  <c r="G44" i="2" s="1"/>
  <c r="B44" i="2"/>
  <c r="F44" i="2" l="1"/>
  <c r="D44" i="2"/>
  <c r="E44" i="2" s="1"/>
  <c r="C45" i="2" l="1"/>
  <c r="G45" i="2" s="1"/>
  <c r="B45" i="2"/>
  <c r="D45" i="2" l="1"/>
  <c r="E45" i="2" s="1"/>
  <c r="F45" i="2"/>
  <c r="C46" i="2" l="1"/>
  <c r="G46" i="2" s="1"/>
  <c r="B46" i="2"/>
  <c r="D46" i="2" l="1"/>
  <c r="E46" i="2" s="1"/>
  <c r="F46" i="2"/>
  <c r="B47" i="2" l="1"/>
  <c r="C47" i="2"/>
  <c r="G47" i="2" s="1"/>
  <c r="F47" i="2" l="1"/>
  <c r="D47" i="2"/>
  <c r="E47" i="2" s="1"/>
  <c r="C48" i="2" l="1"/>
  <c r="G48" i="2" s="1"/>
  <c r="B48" i="2"/>
  <c r="F48" i="2" l="1"/>
  <c r="D48" i="2"/>
  <c r="E48" i="2" s="1"/>
  <c r="C49" i="2" l="1"/>
  <c r="G49" i="2" s="1"/>
  <c r="B49" i="2"/>
  <c r="D49" i="2" l="1"/>
  <c r="E49" i="2" s="1"/>
  <c r="F49" i="2"/>
  <c r="F9" i="1" l="1"/>
  <c r="F10" i="1"/>
  <c r="F11" i="1"/>
  <c r="F12" i="1"/>
  <c r="F13" i="1"/>
  <c r="F14" i="1"/>
  <c r="F15" i="1"/>
  <c r="F16" i="1"/>
  <c r="F17" i="1"/>
  <c r="F18" i="1"/>
  <c r="F19" i="1"/>
  <c r="F20" i="1"/>
  <c r="F8" i="1"/>
  <c r="C9" i="1"/>
  <c r="C10" i="1"/>
  <c r="C11" i="1"/>
  <c r="C12" i="1"/>
  <c r="C13" i="1"/>
  <c r="C14" i="1"/>
  <c r="C15" i="1"/>
  <c r="C16" i="1"/>
  <c r="C17" i="1"/>
  <c r="C18" i="1"/>
  <c r="C19" i="1"/>
  <c r="C20" i="1"/>
  <c r="C8" i="1"/>
</calcChain>
</file>

<file path=xl/sharedStrings.xml><?xml version="1.0" encoding="utf-8"?>
<sst xmlns="http://schemas.openxmlformats.org/spreadsheetml/2006/main" count="89" uniqueCount="37">
  <si>
    <t>x</t>
  </si>
  <si>
    <t>f(x)</t>
  </si>
  <si>
    <t>f1(x)</t>
  </si>
  <si>
    <t>f2(x)</t>
  </si>
  <si>
    <t>График построеный математическим ПО</t>
  </si>
  <si>
    <t>Пояснения:</t>
  </si>
  <si>
    <t>Метод уточнения промежутков корней Штурма</t>
  </si>
  <si>
    <t>N</t>
  </si>
  <si>
    <t>-</t>
  </si>
  <si>
    <t>+</t>
  </si>
  <si>
    <t>N=|2-1|=1 - один действительный корень</t>
  </si>
  <si>
    <r>
      <t>N</t>
    </r>
    <r>
      <rPr>
        <sz val="8"/>
        <color theme="1"/>
        <rFont val="Calibri"/>
        <family val="2"/>
        <charset val="204"/>
        <scheme val="minor"/>
      </rPr>
      <t>+</t>
    </r>
    <r>
      <rPr>
        <sz val="11"/>
        <color theme="1"/>
        <rFont val="Calibri"/>
        <family val="2"/>
        <scheme val="minor"/>
      </rPr>
      <t>=|2-1|=1 - один положительный корень</t>
    </r>
  </si>
  <si>
    <t>D=1+|-4|/2=5</t>
  </si>
  <si>
    <t>D=[0;5]</t>
  </si>
  <si>
    <t>D=[1;2]</t>
  </si>
  <si>
    <t>Метод дихотомии</t>
  </si>
  <si>
    <t>n</t>
  </si>
  <si>
    <t>ai</t>
  </si>
  <si>
    <t>bi</t>
  </si>
  <si>
    <t>xi</t>
  </si>
  <si>
    <t>f(xi)</t>
  </si>
  <si>
    <t>f(ai)</t>
  </si>
  <si>
    <t>f(bi)</t>
  </si>
  <si>
    <t>точность</t>
  </si>
  <si>
    <t>Метод простой итерации</t>
  </si>
  <si>
    <t>α</t>
  </si>
  <si>
    <t>m1</t>
  </si>
  <si>
    <t>M1</t>
  </si>
  <si>
    <t>xn</t>
  </si>
  <si>
    <t>f(xn)</t>
  </si>
  <si>
    <t>Точность</t>
  </si>
  <si>
    <t>Метод Ньютона</t>
  </si>
  <si>
    <t>f'(x)</t>
  </si>
  <si>
    <t>f'(xn)</t>
  </si>
  <si>
    <t>Метод хорд</t>
  </si>
  <si>
    <t>b</t>
  </si>
  <si>
    <t>f(b)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</si>
</sst>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/>
    <xf numFmtId="0" fontId="5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top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Графики</a:t>
            </a:r>
            <a:r>
              <a:rPr lang="ru-RU" baseline="0"/>
              <a:t> созданые по дискретным точкам</a:t>
            </a:r>
            <a:endParaRPr lang="ru-RU"/>
          </a:p>
        </c:rich>
      </c:tx>
      <c:layout>
        <c:manualLayout>
          <c:xMode val="edge"/>
          <c:yMode val="edge"/>
          <c:x val="0.173260650111043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9477427440582989E-2"/>
          <c:y val="1.6656483191463161E-2"/>
          <c:w val="0.78149015843266323"/>
          <c:h val="0.93939259779198758"/>
        </c:manualLayout>
      </c:layout>
      <c:scatterChart>
        <c:scatterStyle val="smoothMarker"/>
        <c:varyColors val="0"/>
        <c:ser>
          <c:idx val="0"/>
          <c:order val="0"/>
          <c:tx>
            <c:v>y=x^3+2x^2</c:v>
          </c:tx>
          <c:xVal>
            <c:numRef>
              <c:f>'Нелинейное уравнение'!$B$8:$B$20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'Нелинейное уравнение'!$C$8:$C$20</c:f>
              <c:numCache>
                <c:formatCode>General</c:formatCode>
                <c:ptCount val="13"/>
                <c:pt idx="0">
                  <c:v>-9</c:v>
                </c:pt>
                <c:pt idx="1">
                  <c:v>-3.125</c:v>
                </c:pt>
                <c:pt idx="2">
                  <c:v>0</c:v>
                </c:pt>
                <c:pt idx="3">
                  <c:v>1.125</c:v>
                </c:pt>
                <c:pt idx="4">
                  <c:v>1</c:v>
                </c:pt>
                <c:pt idx="5">
                  <c:v>0.375</c:v>
                </c:pt>
                <c:pt idx="6">
                  <c:v>0</c:v>
                </c:pt>
                <c:pt idx="7">
                  <c:v>0.625</c:v>
                </c:pt>
                <c:pt idx="8">
                  <c:v>3</c:v>
                </c:pt>
                <c:pt idx="9">
                  <c:v>7.875</c:v>
                </c:pt>
                <c:pt idx="10">
                  <c:v>16</c:v>
                </c:pt>
                <c:pt idx="11">
                  <c:v>28.125</c:v>
                </c:pt>
                <c:pt idx="12">
                  <c:v>45</c:v>
                </c:pt>
              </c:numCache>
            </c:numRef>
          </c:yVal>
          <c:smooth val="1"/>
        </c:ser>
        <c:ser>
          <c:idx val="1"/>
          <c:order val="1"/>
          <c:tx>
            <c:v>y=sin(3x+1)</c:v>
          </c:tx>
          <c:xVal>
            <c:numRef>
              <c:f>'Нелинейное уравнение'!$E$8:$E$20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'Нелинейное уравнение'!$F$8:$F$20</c:f>
              <c:numCache>
                <c:formatCode>General</c:formatCode>
                <c:ptCount val="13"/>
                <c:pt idx="0">
                  <c:v>-0.98935824662338179</c:v>
                </c:pt>
                <c:pt idx="1">
                  <c:v>-0.21511998808781552</c:v>
                </c:pt>
                <c:pt idx="2">
                  <c:v>0.95892427466313845</c:v>
                </c:pt>
                <c:pt idx="3">
                  <c:v>0.35078322768961984</c:v>
                </c:pt>
                <c:pt idx="4">
                  <c:v>-0.90929742682568171</c:v>
                </c:pt>
                <c:pt idx="5">
                  <c:v>-0.47942553860420301</c:v>
                </c:pt>
                <c:pt idx="6">
                  <c:v>0.8414709848078965</c:v>
                </c:pt>
                <c:pt idx="7">
                  <c:v>0.59847214410395655</c:v>
                </c:pt>
                <c:pt idx="8">
                  <c:v>-0.7568024953079282</c:v>
                </c:pt>
                <c:pt idx="9">
                  <c:v>-0.70554032557039192</c:v>
                </c:pt>
                <c:pt idx="10">
                  <c:v>0.65698659871878906</c:v>
                </c:pt>
                <c:pt idx="11">
                  <c:v>0.79848711262349026</c:v>
                </c:pt>
                <c:pt idx="12">
                  <c:v>-0.54402111088936977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46464"/>
        <c:axId val="130448000"/>
      </c:scatterChart>
      <c:valAx>
        <c:axId val="1304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448000"/>
        <c:crosses val="autoZero"/>
        <c:crossBetween val="midCat"/>
        <c:majorUnit val="1"/>
        <c:minorUnit val="0.5"/>
      </c:valAx>
      <c:valAx>
        <c:axId val="130448000"/>
        <c:scaling>
          <c:orientation val="minMax"/>
          <c:max val="3"/>
          <c:min val="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46464"/>
        <c:crosses val="autoZero"/>
        <c:crossBetween val="midCat"/>
        <c:min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7</xdr:row>
      <xdr:rowOff>123825</xdr:rowOff>
    </xdr:from>
    <xdr:to>
      <xdr:col>17</xdr:col>
      <xdr:colOff>495299</xdr:colOff>
      <xdr:row>27</xdr:row>
      <xdr:rowOff>85724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200025</xdr:colOff>
      <xdr:row>34</xdr:row>
      <xdr:rowOff>85725</xdr:rowOff>
    </xdr:from>
    <xdr:to>
      <xdr:col>17</xdr:col>
      <xdr:colOff>75454</xdr:colOff>
      <xdr:row>65</xdr:row>
      <xdr:rowOff>180225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7225" y="6562725"/>
          <a:ext cx="5971429" cy="600000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26</xdr:row>
      <xdr:rowOff>19050</xdr:rowOff>
    </xdr:from>
    <xdr:to>
      <xdr:col>6</xdr:col>
      <xdr:colOff>0</xdr:colOff>
      <xdr:row>49</xdr:row>
      <xdr:rowOff>114300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9050" y="4972050"/>
              <a:ext cx="3638550" cy="447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/>
                <a:t>1) </a:t>
              </a:r>
              <a:r>
                <a:rPr lang="ru-RU" sz="1100"/>
                <a:t>Разделим</a:t>
              </a:r>
              <a:r>
                <a:rPr lang="ru-RU" sz="1100" baseline="0"/>
                <a:t> исходный график на две функции</a:t>
              </a:r>
              <a:br>
                <a:rPr lang="ru-RU" sz="1100" baseline="0"/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 baseline="0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en-US" sz="1100" b="0" i="1" baseline="0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n-US" sz="1100" b="0" i="1" baseline="0">
                        <a:latin typeface="Cambria Math"/>
                      </a:rPr>
                      <m:t>+2</m:t>
                    </m:r>
                    <m:sSup>
                      <m:sSupPr>
                        <m:ctrlPr>
                          <a:rPr lang="en-US" sz="1100" b="0" i="1" baseline="0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 baseline="0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n-US" sz="1100" b="0" i="1" baseline="0">
                        <a:latin typeface="Cambria Math"/>
                      </a:rPr>
                      <m:t>=</m:t>
                    </m:r>
                    <m:func>
                      <m:funcPr>
                        <m:ctrlPr>
                          <a:rPr lang="en-US" sz="1100" b="0" i="1" baseline="0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baseline="0">
                            <a:latin typeface="Cambria Math"/>
                          </a:rPr>
                          <m:t>sin</m:t>
                        </m:r>
                      </m:fName>
                      <m:e>
                        <m:r>
                          <a:rPr lang="en-US" sz="1100" b="0" i="1" baseline="0">
                            <a:latin typeface="Cambria Math"/>
                          </a:rPr>
                          <m:t>(3</m:t>
                        </m:r>
                        <m:r>
                          <a:rPr lang="en-US" sz="1100" b="0" i="1" baseline="0">
                            <a:latin typeface="Cambria Math"/>
                          </a:rPr>
                          <m:t>𝑥</m:t>
                        </m:r>
                        <m:r>
                          <a:rPr lang="en-US" sz="1100" b="0" i="1" baseline="0">
                            <a:latin typeface="Cambria Math"/>
                          </a:rPr>
                          <m:t>+1)</m:t>
                        </m:r>
                      </m:e>
                    </m:func>
                  </m:oMath>
                </m:oMathPara>
              </a14:m>
              <a:endParaRPr lang="en-US" sz="1100"/>
            </a:p>
            <a:p>
              <a:r>
                <a:rPr lang="ru-RU" sz="1100"/>
                <a:t>Соответсвенно: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+2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  <m:r>
                          <m:rPr>
                            <m:nor/>
                          </m:rPr>
                          <a:rPr lang="ru-RU" sz="11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unc>
                      <m:func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baseline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(3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+1)</m:t>
                        </m:r>
                      </m:e>
                    </m:func>
                  </m:oMath>
                </m:oMathPara>
              </a14:m>
              <a:endParaRPr lang="en-US" sz="1100"/>
            </a:p>
            <a:p>
              <a:r>
                <a:rPr lang="en-US" sz="1100"/>
                <a:t>2) </a:t>
              </a:r>
              <a:r>
                <a:rPr lang="ru-RU" sz="1100"/>
                <a:t>Так</a:t>
              </a:r>
              <a:r>
                <a:rPr lang="ru-RU" sz="1100" baseline="0"/>
                <a:t> как периодичность функции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/>
                        </a:rPr>
                        <m:t>𝑓</m:t>
                      </m:r>
                    </m:e>
                    <m:sub>
                      <m:r>
                        <a:rPr lang="en-US" sz="1100" b="0" i="1" baseline="0">
                          <a:latin typeface="Cambria Math"/>
                        </a:rPr>
                        <m:t>2</m:t>
                      </m:r>
                    </m:sub>
                  </m:sSub>
                  <m:r>
                    <a:rPr lang="en-US" sz="1100" b="0" i="1" baseline="0">
                      <a:latin typeface="Cambria Math"/>
                    </a:rPr>
                    <m:t>(</m:t>
                  </m:r>
                  <m:r>
                    <a:rPr lang="en-US" sz="1100" b="0" i="1" baseline="0">
                      <a:latin typeface="Cambria Math"/>
                    </a:rPr>
                    <m:t>𝑥</m:t>
                  </m:r>
                  <m:r>
                    <a:rPr lang="en-US" sz="1100" b="0" i="1" baseline="0">
                      <a:latin typeface="Cambria Math"/>
                    </a:rPr>
                    <m:t>)</m:t>
                  </m:r>
                </m:oMath>
              </a14:m>
              <a:r>
                <a:rPr lang="en-US" sz="1100"/>
                <a:t> -- </a:t>
              </a:r>
              <a:r>
                <a:rPr lang="ru-RU" sz="1100"/>
                <a:t>периодичная</a:t>
              </a:r>
              <a:r>
                <a:rPr lang="ru-RU" sz="1100" baseline="0"/>
                <a:t> функция  которая ограничивается асимптотами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/>
                    </a:rPr>
                    <m:t>𝑦</m:t>
                  </m:r>
                  <m:r>
                    <a:rPr lang="en-US" sz="1100" b="0" i="1" baseline="0">
                      <a:latin typeface="Cambria Math"/>
                    </a:rPr>
                    <m:t>=1;</m:t>
                  </m:r>
                  <m:r>
                    <a:rPr lang="en-US" sz="1100" b="0" i="1" baseline="0">
                      <a:latin typeface="Cambria Math"/>
                    </a:rPr>
                    <m:t>𝑦</m:t>
                  </m:r>
                  <m:r>
                    <a:rPr lang="en-US" sz="1100" b="0" i="1" baseline="0">
                      <a:latin typeface="Cambria Math"/>
                    </a:rPr>
                    <m:t>=−1;(−1&lt;</m:t>
                  </m:r>
                  <m:func>
                    <m:funcPr>
                      <m:ctrlPr>
                        <a:rPr lang="en-US" sz="1100" b="0" i="1" baseline="0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 baseline="0">
                          <a:latin typeface="Cambria Math"/>
                        </a:rPr>
                        <m:t>sin</m:t>
                      </m:r>
                    </m:fName>
                    <m:e>
                      <m:r>
                        <a:rPr lang="en-US" sz="1100" b="0" i="1" baseline="0">
                          <a:latin typeface="Cambria Math"/>
                        </a:rPr>
                        <m:t>𝑥</m:t>
                      </m:r>
                    </m:e>
                  </m:func>
                  <m:r>
                    <a:rPr lang="en-US" sz="1100" b="0" i="1" baseline="0">
                      <a:latin typeface="Cambria Math"/>
                    </a:rPr>
                    <m:t>&lt;1)</m:t>
                  </m:r>
                </m:oMath>
              </a14:m>
              <a:r>
                <a:rPr lang="en-US" sz="1100"/>
                <a:t> </a:t>
              </a:r>
              <a:r>
                <a:rPr lang="ru-RU" sz="1100"/>
                <a:t>а</a:t>
              </a:r>
              <a:r>
                <a:rPr lang="ru-RU" sz="1100" baseline="0"/>
                <a:t> график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𝑓</m:t>
                      </m:r>
                      <m:r>
                        <m:rPr>
                          <m:nor/>
                        </m:r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+2</m:t>
                  </m:r>
                  <m:sSup>
                    <m:sSup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ru-RU" sz="1100"/>
                <a:t>  приростает</a:t>
              </a:r>
              <a:r>
                <a:rPr lang="ru-RU" sz="1100" baseline="0"/>
                <a:t> быстро то  границами поиска можно определить  промежуток  </a:t>
              </a:r>
              <a14:m>
                <m:oMath xmlns:m="http://schemas.openxmlformats.org/officeDocument/2006/math">
                  <m:r>
                    <a:rPr lang="ru-RU" sz="1100" b="0" i="1" baseline="0">
                      <a:latin typeface="Cambria Math"/>
                    </a:rPr>
                    <m:t>(−2;1)</m:t>
                  </m:r>
                </m:oMath>
              </a14:m>
              <a:r>
                <a:rPr lang="ru-RU" sz="1100"/>
                <a:t> рассматривать промежуток больше смысла нет.</a:t>
              </a:r>
            </a:p>
            <a:p>
              <a:r>
                <a:rPr lang="ru-RU" sz="1100"/>
                <a:t>3)</a:t>
              </a:r>
              <a:r>
                <a:rPr lang="ru-RU" sz="1100" baseline="0"/>
                <a:t> Постоим графики обеих функций по дискретным точкам или с помощью математического ПО.</a:t>
              </a:r>
              <a:br>
                <a:rPr lang="ru-RU" sz="1100" baseline="0"/>
              </a:br>
              <a:r>
                <a:rPr lang="ru-RU" sz="1100" baseline="0"/>
                <a:t>4) Как видно по обеим графикам мы можем определить, что существует 3 промежутка на которых распологаються три действительных корня соответсвенно: </a:t>
              </a:r>
              <a14:m>
                <m:oMath xmlns:m="http://schemas.openxmlformats.org/officeDocument/2006/math">
                  <m:d>
                    <m:dPr>
                      <m:ctrlPr>
                        <a:rPr lang="ru-RU" sz="1100" b="0" i="1" baseline="0">
                          <a:latin typeface="Cambria Math"/>
                        </a:rPr>
                      </m:ctrlPr>
                    </m:dPr>
                    <m:e>
                      <m:r>
                        <a:rPr lang="ru-RU" sz="1100" b="0" i="1" baseline="0">
                          <a:latin typeface="Cambria Math"/>
                        </a:rPr>
                        <m:t>−2</m:t>
                      </m:r>
                      <m:r>
                        <a:rPr lang="en-US" sz="1100" b="0" i="1" baseline="0">
                          <a:latin typeface="Cambria Math"/>
                        </a:rPr>
                        <m:t>;−1</m:t>
                      </m:r>
                    </m:e>
                  </m:d>
                  <m:r>
                    <a:rPr lang="en-US" sz="1100" b="0" i="1" baseline="0">
                      <a:latin typeface="Cambria Math"/>
                    </a:rPr>
                    <m:t>; </m:t>
                  </m:r>
                  <m:d>
                    <m:dPr>
                      <m:ctrlPr>
                        <a:rPr lang="en-US" sz="1100" b="0" i="1" baseline="0">
                          <a:latin typeface="Cambria Math"/>
                        </a:rPr>
                      </m:ctrlPr>
                    </m:dPr>
                    <m:e>
                      <m:r>
                        <a:rPr lang="en-US" sz="1100" b="0" i="1" baseline="0">
                          <a:latin typeface="Cambria Math"/>
                        </a:rPr>
                        <m:t>−1;0</m:t>
                      </m:r>
                    </m:e>
                  </m:d>
                  <m:r>
                    <a:rPr lang="en-US" sz="1100" b="0" i="1" baseline="0">
                      <a:latin typeface="Cambria Math"/>
                    </a:rPr>
                    <m:t>; (0;1)</m:t>
                  </m:r>
                </m:oMath>
              </a14:m>
              <a:endParaRPr lang="en-US" sz="1100"/>
            </a:p>
            <a:p>
              <a:r>
                <a:rPr lang="en-US" sz="1100"/>
                <a:t>5) </a:t>
              </a:r>
              <a:r>
                <a:rPr lang="ru-RU" sz="1100"/>
                <a:t>Воспользивавшись</a:t>
              </a:r>
              <a:r>
                <a:rPr lang="ru-RU" sz="1100" baseline="0"/>
                <a:t> методом Ньютона найдем три корня нелинейного уравнения</a:t>
              </a:r>
              <a:endParaRPr lang="en-US" sz="1100" baseline="0"/>
            </a:p>
            <a:p>
              <a:r>
                <a:rPr lang="en-US" sz="1100" baseline="0"/>
                <a:t>6) </a:t>
              </a:r>
              <a:r>
                <a:rPr lang="ru-RU" sz="1100" baseline="0"/>
                <a:t>Так как за теоремой 2 на отрезках (-1;0) и (0;1) невозможно или проблематично найти корни Методом Ньютона (не выполнеяться условие </a:t>
              </a:r>
              <a:r>
                <a:rPr lang="en-US" sz="1100" baseline="0"/>
                <a:t>f(a)*f(b)&lt;0</a:t>
              </a:r>
              <a:r>
                <a:rPr lang="ru-RU" sz="1100" baseline="0"/>
                <a:t>, трудности нахождения </a:t>
              </a:r>
              <a:r>
                <a:rPr lang="en-US" sz="1100" baseline="0"/>
                <a:t>m </a:t>
              </a:r>
              <a:r>
                <a:rPr lang="ru-RU" sz="1100" baseline="0"/>
                <a:t>при переходе из стационарных точек</a:t>
              </a:r>
              <a:r>
                <a:rPr lang="en-US" sz="1100" baseline="0"/>
                <a:t>) </a:t>
              </a:r>
              <a:r>
                <a:rPr lang="ru-RU" sz="1100" baseline="0"/>
                <a:t>2 последних отрезка слегка уменьшены(-0,5;0,1)(0,</a:t>
              </a:r>
              <a:r>
                <a:rPr lang="en-US" sz="1100" baseline="0"/>
                <a:t>5</a:t>
              </a:r>
              <a:r>
                <a:rPr lang="ru-RU" sz="1100" baseline="0"/>
                <a:t>;1)</a:t>
              </a:r>
              <a:endParaRPr lang="ru-RU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9050" y="4972050"/>
              <a:ext cx="3638550" cy="4476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100"/>
                <a:t>1) </a:t>
              </a:r>
              <a:r>
                <a:rPr lang="ru-RU" sz="1100"/>
                <a:t>Разделим</a:t>
              </a:r>
              <a:r>
                <a:rPr lang="ru-RU" sz="1100" baseline="0"/>
                <a:t> исходный график на две функции</a:t>
              </a:r>
              <a:br>
                <a:rPr lang="ru-RU" sz="1100" baseline="0"/>
              </a:br>
              <a:r>
                <a:rPr lang="en-US" sz="1100" b="0" i="0" baseline="0">
                  <a:latin typeface="Cambria Math"/>
                </a:rPr>
                <a:t>𝑥</a:t>
              </a:r>
              <a:r>
                <a:rPr lang="ru-RU" sz="1100" b="0" i="0" baseline="0">
                  <a:latin typeface="Cambria Math"/>
                </a:rPr>
                <a:t>^</a:t>
              </a:r>
              <a:r>
                <a:rPr lang="en-US" sz="1100" b="0" i="0" baseline="0">
                  <a:latin typeface="Cambria Math"/>
                </a:rPr>
                <a:t>3+2〖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𝑥</a:t>
              </a:r>
              <a:r>
                <a:rPr lang="ru-RU" sz="11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i="0">
                  <a:effectLst/>
                </a:rPr>
                <a:t> </a:t>
              </a:r>
              <a:r>
                <a:rPr lang="ru-RU" i="0">
                  <a:effectLst/>
                  <a:latin typeface="Cambria Math"/>
                </a:rPr>
                <a:t>" </a:t>
              </a:r>
              <a:r>
                <a:rPr lang="en-US" sz="1100" b="0" i="0" baseline="0">
                  <a:effectLst/>
                  <a:latin typeface="Cambria Math"/>
                </a:rPr>
                <a:t>〗^</a:t>
              </a:r>
              <a:r>
                <a:rPr lang="en-US" sz="1100" b="0" i="0" baseline="0">
                  <a:latin typeface="Cambria Math"/>
                </a:rPr>
                <a:t>2=sin⁡〖(3𝑥+1)〗</a:t>
              </a:r>
              <a:endParaRPr lang="en-US" sz="1100"/>
            </a:p>
            <a:p>
              <a:r>
                <a:rPr lang="ru-RU" sz="1100"/>
                <a:t>Соответсвенно:</a:t>
              </a:r>
            </a:p>
            <a:p>
              <a:pPr/>
              <a:r>
                <a:rPr lang="en-US" sz="1100" b="0" i="0">
                  <a:latin typeface="Cambria Math"/>
                </a:rPr>
                <a:t>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𝑓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ru-RU" i="0">
                  <a:effectLst/>
                </a:rPr>
                <a:t> </a:t>
              </a:r>
              <a:r>
                <a:rPr lang="ru-RU" i="0">
                  <a:effectLst/>
                  <a:latin typeface="Cambria Math"/>
                </a:rPr>
                <a:t>" </a:t>
              </a:r>
              <a:r>
                <a:rPr lang="en-US" sz="1100" b="0" i="0">
                  <a:effectLst/>
                  <a:latin typeface="Cambria Math"/>
                </a:rPr>
                <a:t>〗_</a:t>
              </a:r>
              <a:r>
                <a:rPr lang="en-US" sz="1100" b="0" i="0">
                  <a:latin typeface="Cambria Math"/>
                </a:rPr>
                <a:t>1 (𝑥)=𝑥^3+2𝑥^2</a:t>
              </a:r>
              <a:endParaRPr lang="en-US" sz="1100"/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〖𝑓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〗_2 (𝑥)=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sin⁡〖(3𝑥+1)〗</a:t>
              </a:r>
              <a:endParaRPr lang="en-US" sz="1100"/>
            </a:p>
            <a:p>
              <a:r>
                <a:rPr lang="en-US" sz="1100"/>
                <a:t>2) </a:t>
              </a:r>
              <a:r>
                <a:rPr lang="ru-RU" sz="1100"/>
                <a:t>Так</a:t>
              </a:r>
              <a:r>
                <a:rPr lang="ru-RU" sz="1100" baseline="0"/>
                <a:t> как периодичность функции </a:t>
              </a:r>
              <a:r>
                <a:rPr lang="en-US" sz="1100" b="0" i="0" baseline="0">
                  <a:latin typeface="Cambria Math"/>
                </a:rPr>
                <a:t>𝑓_2 (𝑥)</a:t>
              </a:r>
              <a:r>
                <a:rPr lang="en-US" sz="1100"/>
                <a:t> -- </a:t>
              </a:r>
              <a:r>
                <a:rPr lang="ru-RU" sz="1100"/>
                <a:t>периодичная</a:t>
              </a:r>
              <a:r>
                <a:rPr lang="ru-RU" sz="1100" baseline="0"/>
                <a:t> функция  которая ограничивается асимптотами </a:t>
              </a:r>
              <a:r>
                <a:rPr lang="en-US" sz="1100" b="0" i="0" baseline="0">
                  <a:latin typeface="Cambria Math"/>
                </a:rPr>
                <a:t>𝑦=1;𝑦=−1;(−1&lt;sin⁡𝑥&lt;1)</a:t>
              </a:r>
              <a:r>
                <a:rPr lang="en-US" sz="1100"/>
                <a:t> </a:t>
              </a:r>
              <a:r>
                <a:rPr lang="ru-RU" sz="1100"/>
                <a:t>а</a:t>
              </a:r>
              <a:r>
                <a:rPr lang="ru-RU" sz="1100" baseline="0"/>
                <a:t> график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〖𝑓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〗_1 (𝑥)=𝑥^3+2𝑥^2</a:t>
              </a:r>
              <a:r>
                <a:rPr lang="ru-RU" sz="1100"/>
                <a:t>  приростает</a:t>
              </a:r>
              <a:r>
                <a:rPr lang="ru-RU" sz="1100" baseline="0"/>
                <a:t> быстро то  границами поиска можно определить  промежуток  </a:t>
              </a:r>
              <a:r>
                <a:rPr lang="ru-RU" sz="1100" b="0" i="0" baseline="0">
                  <a:latin typeface="Cambria Math"/>
                </a:rPr>
                <a:t>(−2;1)</a:t>
              </a:r>
              <a:r>
                <a:rPr lang="ru-RU" sz="1100"/>
                <a:t> рассматривать промежуток больше смысла нет.</a:t>
              </a:r>
            </a:p>
            <a:p>
              <a:r>
                <a:rPr lang="ru-RU" sz="1100"/>
                <a:t>3)</a:t>
              </a:r>
              <a:r>
                <a:rPr lang="ru-RU" sz="1100" baseline="0"/>
                <a:t> Постоим графики обеих функций по дискретным точкам или с помощью математического ПО.</a:t>
              </a:r>
              <a:br>
                <a:rPr lang="ru-RU" sz="1100" baseline="0"/>
              </a:br>
              <a:r>
                <a:rPr lang="ru-RU" sz="1100" baseline="0"/>
                <a:t>4) Как видно по обеим графикам мы можем определить, что существует 3 промежутка на которых распологаються три действительных корня соответсвенно: </a:t>
              </a:r>
              <a:r>
                <a:rPr lang="ru-RU" sz="1100" b="0" i="0" baseline="0">
                  <a:latin typeface="Cambria Math"/>
                </a:rPr>
                <a:t>(−2</a:t>
              </a:r>
              <a:r>
                <a:rPr lang="en-US" sz="1100" b="0" i="0" baseline="0">
                  <a:latin typeface="Cambria Math"/>
                </a:rPr>
                <a:t>;−1); (−1;0); (0;1)</a:t>
              </a:r>
              <a:endParaRPr lang="en-US" sz="1100"/>
            </a:p>
            <a:p>
              <a:r>
                <a:rPr lang="en-US" sz="1100"/>
                <a:t>5) </a:t>
              </a:r>
              <a:r>
                <a:rPr lang="ru-RU" sz="1100"/>
                <a:t>Воспользивавшись</a:t>
              </a:r>
              <a:r>
                <a:rPr lang="ru-RU" sz="1100" baseline="0"/>
                <a:t> методом Ньютона найдем три корня нелинейного уравнения</a:t>
              </a:r>
              <a:endParaRPr lang="en-US" sz="1100" baseline="0"/>
            </a:p>
            <a:p>
              <a:r>
                <a:rPr lang="en-US" sz="1100" baseline="0"/>
                <a:t>6) </a:t>
              </a:r>
              <a:r>
                <a:rPr lang="ru-RU" sz="1100" baseline="0"/>
                <a:t>Так как за теоремой 2 на отрезках (-1;0) и (0;1) невозможно или проблематично найти корни Методом Ньютона (не выполнеяться условие </a:t>
              </a:r>
              <a:r>
                <a:rPr lang="en-US" sz="1100" baseline="0"/>
                <a:t>f(a)*f(b)&lt;0</a:t>
              </a:r>
              <a:r>
                <a:rPr lang="ru-RU" sz="1100" baseline="0"/>
                <a:t>, трудности нахождения </a:t>
              </a:r>
              <a:r>
                <a:rPr lang="en-US" sz="1100" baseline="0"/>
                <a:t>m </a:t>
              </a:r>
              <a:r>
                <a:rPr lang="ru-RU" sz="1100" baseline="0"/>
                <a:t>при переходе из стационарных точек</a:t>
              </a:r>
              <a:r>
                <a:rPr lang="en-US" sz="1100" baseline="0"/>
                <a:t>) </a:t>
              </a:r>
              <a:r>
                <a:rPr lang="ru-RU" sz="1100" baseline="0"/>
                <a:t>2 последних отрезка слегка уменьшены(-0,5;0,1)(0,</a:t>
              </a:r>
              <a:r>
                <a:rPr lang="en-US" sz="1100" baseline="0"/>
                <a:t>5</a:t>
              </a:r>
              <a:r>
                <a:rPr lang="ru-RU" sz="1100" baseline="0"/>
                <a:t>;1)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0</xdr:col>
      <xdr:colOff>295275</xdr:colOff>
      <xdr:row>0</xdr:row>
      <xdr:rowOff>161925</xdr:rowOff>
    </xdr:from>
    <xdr:to>
      <xdr:col>9</xdr:col>
      <xdr:colOff>9525</xdr:colOff>
      <xdr:row>4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95275" y="161925"/>
              <a:ext cx="5200650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/>
                <a:t>Задано</a:t>
              </a:r>
              <a:r>
                <a:rPr lang="ru-RU" sz="1100" baseline="0"/>
                <a:t> нелинейное уравнение:</a:t>
              </a:r>
              <a14:m>
                <m:oMath xmlns:m="http://schemas.openxmlformats.org/officeDocument/2006/math">
                  <m:sSup>
                    <m:sSupPr>
                      <m:ctrlPr>
                        <a:rPr lang="ru-RU" sz="110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/>
                        </a:rPr>
                        <m:t>𝑥</m:t>
                      </m:r>
                    </m:e>
                    <m:sup>
                      <m:r>
                        <a:rPr lang="en-US" sz="1100" b="0" i="1" baseline="0">
                          <a:latin typeface="Cambria Math"/>
                        </a:rPr>
                        <m:t>3</m:t>
                      </m:r>
                    </m:sup>
                  </m:sSup>
                  <m:r>
                    <a:rPr lang="en-US" sz="1100" b="0" i="1" baseline="0">
                      <a:latin typeface="Cambria Math"/>
                    </a:rPr>
                    <m:t>+2</m:t>
                  </m:r>
                  <m:sSup>
                    <m:sSupPr>
                      <m:ctrlPr>
                        <a:rPr lang="en-US" sz="1100" b="0" i="1" baseline="0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/>
                        </a:rPr>
                        <m:t>𝑥</m:t>
                      </m:r>
                    </m:e>
                    <m:sup>
                      <m:r>
                        <a:rPr lang="en-US" sz="1100" b="0" i="1" baseline="0">
                          <a:latin typeface="Cambria Math"/>
                        </a:rPr>
                        <m:t>2</m:t>
                      </m:r>
                    </m:sup>
                  </m:sSup>
                  <m:r>
                    <a:rPr lang="en-US" sz="1100" b="0" i="1" baseline="0">
                      <a:latin typeface="Cambria Math"/>
                    </a:rPr>
                    <m:t>−</m:t>
                  </m:r>
                  <m:func>
                    <m:funcPr>
                      <m:ctrlPr>
                        <a:rPr lang="en-US" sz="1100" b="0" i="1" baseline="0">
                          <a:latin typeface="Cambria Math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 baseline="0">
                          <a:latin typeface="Cambria Math"/>
                        </a:rPr>
                        <m:t>sin</m:t>
                      </m:r>
                    </m:fName>
                    <m:e>
                      <m:d>
                        <m:dPr>
                          <m:ctrlPr>
                            <a:rPr lang="en-US" sz="1100" b="0" i="1" baseline="0">
                              <a:latin typeface="Cambria Math"/>
                            </a:rPr>
                          </m:ctrlPr>
                        </m:dPr>
                        <m:e>
                          <m:r>
                            <a:rPr lang="en-US" sz="1100" b="0" i="1" baseline="0">
                              <a:latin typeface="Cambria Math"/>
                            </a:rPr>
                            <m:t>3</m:t>
                          </m:r>
                          <m:r>
                            <a:rPr lang="en-US" sz="1100" b="0" i="1" baseline="0">
                              <a:latin typeface="Cambria Math"/>
                            </a:rPr>
                            <m:t>𝑥</m:t>
                          </m:r>
                          <m:r>
                            <a:rPr lang="en-US" sz="1100" b="0" i="1" baseline="0">
                              <a:latin typeface="Cambria Math"/>
                            </a:rPr>
                            <m:t>+1</m:t>
                          </m:r>
                        </m:e>
                      </m:d>
                      <m:r>
                        <a:rPr lang="en-US" sz="1100" b="0" i="1" baseline="0">
                          <a:latin typeface="Cambria Math"/>
                        </a:rPr>
                        <m:t>=0</m:t>
                      </m:r>
                    </m:e>
                  </m:func>
                </m:oMath>
              </a14:m>
              <a:endParaRPr lang="en-US" sz="1100"/>
            </a:p>
            <a:p>
              <a:r>
                <a:rPr lang="ru-RU" sz="1100"/>
                <a:t>Найти</a:t>
              </a:r>
              <a:r>
                <a:rPr lang="ru-RU" sz="1100" baseline="0"/>
                <a:t> корни уравнения.</a:t>
              </a:r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95275" y="161925"/>
              <a:ext cx="5200650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/>
                <a:t>Задано</a:t>
              </a:r>
              <a:r>
                <a:rPr lang="ru-RU" sz="1100" baseline="0"/>
                <a:t> нелинейное уравнение:</a:t>
              </a:r>
              <a:r>
                <a:rPr lang="en-US" sz="1100" b="0" i="0" baseline="0">
                  <a:latin typeface="Cambria Math"/>
                </a:rPr>
                <a:t>𝑥</a:t>
              </a:r>
              <a:r>
                <a:rPr lang="ru-RU" sz="1100" b="0" i="0" baseline="0">
                  <a:latin typeface="Cambria Math"/>
                </a:rPr>
                <a:t>^</a:t>
              </a:r>
              <a:r>
                <a:rPr lang="en-US" sz="1100" b="0" i="0" baseline="0">
                  <a:latin typeface="Cambria Math"/>
                </a:rPr>
                <a:t>3+2𝑥^2−sin⁡〖(3𝑥+1)=0〗</a:t>
              </a:r>
              <a:endParaRPr lang="en-US" sz="1100"/>
            </a:p>
            <a:p>
              <a:r>
                <a:rPr lang="ru-RU" sz="1100"/>
                <a:t>Найти</a:t>
              </a:r>
              <a:r>
                <a:rPr lang="ru-RU" sz="1100" baseline="0"/>
                <a:t> корни уравнения.</a:t>
              </a:r>
              <a:endParaRPr lang="ru-RU" sz="1100"/>
            </a:p>
          </xdr:txBody>
        </xdr:sp>
      </mc:Fallback>
    </mc:AlternateContent>
    <xdr:clientData/>
  </xdr:twoCellAnchor>
  <xdr:oneCellAnchor>
    <xdr:from>
      <xdr:col>5</xdr:col>
      <xdr:colOff>266700</xdr:colOff>
      <xdr:row>62</xdr:row>
      <xdr:rowOff>76200</xdr:rowOff>
    </xdr:from>
    <xdr:ext cx="184731" cy="264560"/>
    <xdr:sp macro="" textlink="">
      <xdr:nvSpPr>
        <xdr:cNvPr id="15" name="TextBox 14"/>
        <xdr:cNvSpPr txBox="1"/>
      </xdr:nvSpPr>
      <xdr:spPr>
        <a:xfrm>
          <a:off x="3314700" y="11887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600075</xdr:colOff>
      <xdr:row>60</xdr:row>
      <xdr:rowOff>133350</xdr:rowOff>
    </xdr:from>
    <xdr:ext cx="184731" cy="264560"/>
    <xdr:sp macro="" textlink="">
      <xdr:nvSpPr>
        <xdr:cNvPr id="24" name="TextBox 23"/>
        <xdr:cNvSpPr txBox="1"/>
      </xdr:nvSpPr>
      <xdr:spPr>
        <a:xfrm>
          <a:off x="600075" y="1156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123825</xdr:rowOff>
    </xdr:from>
    <xdr:to>
      <xdr:col>7</xdr:col>
      <xdr:colOff>9525</xdr:colOff>
      <xdr:row>3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28625" y="123825"/>
              <a:ext cx="3848100" cy="485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/>
                <a:t>Задано уравнение: </a:t>
              </a:r>
              <a14:m>
                <m:oMath xmlns:m="http://schemas.openxmlformats.org/officeDocument/2006/math">
                  <m:sSup>
                    <m:sSupPr>
                      <m:ctrlPr>
                        <a:rPr lang="ru-RU" sz="1100" i="1">
                          <a:latin typeface="Cambria Math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latin typeface="Cambria Math"/>
                        </a:rPr>
                        <m:t>3</m:t>
                      </m:r>
                    </m:sup>
                  </m:sSup>
                  <m:r>
                    <a:rPr lang="en-US" sz="1100" b="0" i="1">
                      <a:latin typeface="Cambria Math"/>
                    </a:rPr>
                    <m:t>+</m:t>
                  </m:r>
                  <m:r>
                    <a:rPr lang="en-US" sz="1100" b="0" i="1">
                      <a:latin typeface="Cambria Math"/>
                    </a:rPr>
                    <m:t>𝑥</m:t>
                  </m:r>
                  <m:r>
                    <a:rPr lang="en-US" sz="1100" b="0" i="1">
                      <a:latin typeface="Cambria Math"/>
                    </a:rPr>
                    <m:t>−4=0</m:t>
                  </m:r>
                </m:oMath>
              </a14:m>
              <a:r>
                <a:rPr lang="en-US" sz="1100"/>
                <a:t/>
              </a:r>
              <a:br>
                <a:rPr lang="en-US" sz="1100"/>
              </a:br>
              <a:r>
                <a:rPr lang="ru-RU" sz="1100"/>
                <a:t>Найти</a:t>
              </a:r>
              <a:r>
                <a:rPr lang="ru-RU" sz="1100" baseline="0"/>
                <a:t> его действительные корни.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28625" y="123825"/>
              <a:ext cx="3848100" cy="4857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/>
                <a:t>Задано уравнение: 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ru-RU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/>
                </a:rPr>
                <a:t>3+𝑥−4=0</a:t>
              </a:r>
              <a:r>
                <a:rPr lang="en-US" sz="1100"/>
                <a:t/>
              </a:r>
              <a:br>
                <a:rPr lang="en-US" sz="1100"/>
              </a:br>
              <a:r>
                <a:rPr lang="ru-RU" sz="1100"/>
                <a:t>Найти</a:t>
              </a:r>
              <a:r>
                <a:rPr lang="ru-RU" sz="1100" baseline="0"/>
                <a:t> его действительные корни.</a:t>
              </a:r>
              <a:endParaRPr lang="ru-RU" sz="1100"/>
            </a:p>
          </xdr:txBody>
        </xdr:sp>
      </mc:Fallback>
    </mc:AlternateContent>
    <xdr:clientData/>
  </xdr:twoCellAnchor>
  <xdr:oneCellAnchor>
    <xdr:from>
      <xdr:col>0</xdr:col>
      <xdr:colOff>0</xdr:colOff>
      <xdr:row>7</xdr:row>
      <xdr:rowOff>4762</xdr:rowOff>
    </xdr:from>
    <xdr:ext cx="1552575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338262"/>
              <a:ext cx="1552575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+</m:t>
                    </m:r>
                    <m:r>
                      <a:rPr lang="en-US" sz="1100" b="0" i="1">
                        <a:latin typeface="Cambria Math"/>
                      </a:rPr>
                      <m:t>𝑥</m:t>
                    </m:r>
                    <m:r>
                      <a:rPr lang="en-US" sz="1100" b="0" i="1">
                        <a:latin typeface="Cambria Math"/>
                      </a:rPr>
                      <m:t>−4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338262"/>
              <a:ext cx="1552575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𝑓_0 (𝑥)=𝑥^3+𝑥−4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</xdr:row>
      <xdr:rowOff>61912</xdr:rowOff>
    </xdr:from>
    <xdr:ext cx="1476376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1585912"/>
              <a:ext cx="1476376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/>
                      </a:rPr>
                      <m:t>=3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+1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585912"/>
              <a:ext cx="1476376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𝑓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1 (𝑥)=3𝑥^2+1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66675</xdr:colOff>
      <xdr:row>9</xdr:row>
      <xdr:rowOff>138112</xdr:rowOff>
    </xdr:from>
    <xdr:ext cx="1333500" cy="279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6675" y="1852612"/>
              <a:ext cx="1333500" cy="279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=−2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+12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6675" y="1852612"/>
              <a:ext cx="1333500" cy="279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−2𝑥+12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11</xdr:row>
      <xdr:rowOff>19050</xdr:rowOff>
    </xdr:from>
    <xdr:ext cx="1333500" cy="279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6200" y="2114550"/>
              <a:ext cx="1333500" cy="279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=−1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6200" y="2114550"/>
              <a:ext cx="1333500" cy="279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466725</xdr:colOff>
      <xdr:row>7</xdr:row>
      <xdr:rowOff>166687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685925" y="150018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−</m:t>
                    </m:r>
                    <m:r>
                      <a:rPr lang="en-US" sz="1100" b="0" i="1">
                        <a:latin typeface="Cambria Math"/>
                        <a:ea typeface="Cambria Math"/>
                      </a:rPr>
                      <m:t>∞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685925" y="1500187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−</a:t>
              </a:r>
              <a:r>
                <a:rPr lang="en-US" sz="1100" b="0" i="0">
                  <a:latin typeface="Cambria Math"/>
                  <a:ea typeface="Cambria Math"/>
                </a:rPr>
                <a:t>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476250</xdr:colOff>
      <xdr:row>9</xdr:row>
      <xdr:rowOff>161925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695450" y="18764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  <a:ea typeface="Cambria Math"/>
                      </a:rPr>
                      <m:t>∞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695450" y="18764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  <a:ea typeface="Cambria Math"/>
                </a:rPr>
                <a:t>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514350</xdr:colOff>
      <xdr:row>6</xdr:row>
      <xdr:rowOff>123825</xdr:rowOff>
    </xdr:from>
    <xdr:ext cx="914400" cy="280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343150" y="1266825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343150" y="1266825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476250</xdr:colOff>
      <xdr:row>6</xdr:row>
      <xdr:rowOff>133350</xdr:rowOff>
    </xdr:from>
    <xdr:ext cx="914400" cy="280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914650" y="1276350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914650" y="1276350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476250</xdr:colOff>
      <xdr:row>6</xdr:row>
      <xdr:rowOff>142875</xdr:rowOff>
    </xdr:from>
    <xdr:ext cx="914400" cy="280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3524250" y="1285875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524250" y="1285875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495300</xdr:colOff>
      <xdr:row>6</xdr:row>
      <xdr:rowOff>123825</xdr:rowOff>
    </xdr:from>
    <xdr:ext cx="914400" cy="280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152900" y="1266825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152900" y="1266825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495300</xdr:colOff>
      <xdr:row>13</xdr:row>
      <xdr:rowOff>133350</xdr:rowOff>
    </xdr:from>
    <xdr:ext cx="914400" cy="280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324100" y="2609850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324100" y="2609850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457200</xdr:colOff>
      <xdr:row>13</xdr:row>
      <xdr:rowOff>133350</xdr:rowOff>
    </xdr:from>
    <xdr:ext cx="914400" cy="280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2895600" y="2609850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2895600" y="2609850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457200</xdr:colOff>
      <xdr:row>13</xdr:row>
      <xdr:rowOff>133350</xdr:rowOff>
    </xdr:from>
    <xdr:ext cx="914400" cy="280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3505200" y="2609850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3505200" y="2609850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476250</xdr:colOff>
      <xdr:row>13</xdr:row>
      <xdr:rowOff>123825</xdr:rowOff>
    </xdr:from>
    <xdr:ext cx="914400" cy="2802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4133850" y="2600325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4133850" y="2600325"/>
              <a:ext cx="914400" cy="2802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24</xdr:row>
      <xdr:rowOff>4762</xdr:rowOff>
    </xdr:from>
    <xdr:ext cx="1295400" cy="438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5486400" y="4576762"/>
              <a:ext cx="1295400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/>
                        <a:ea typeface="Cambria Math"/>
                      </a:rPr>
                      <m:t>𝛼</m:t>
                    </m:r>
                    <m:r>
                      <a:rPr lang="ru-RU" sz="11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100" b="0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lang="ru-RU" sz="1100" b="0" i="1">
                            <a:latin typeface="Cambria Math"/>
                            <a:ea typeface="Cambria Math"/>
                          </a:rPr>
                          <m:t>2</m:t>
                        </m:r>
                      </m:num>
                      <m:den>
                        <m:sSub>
                          <m:sSubPr>
                            <m:ctrlPr>
                              <a:rPr lang="ru-RU" sz="11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  <a:ea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5486400" y="4576762"/>
              <a:ext cx="1295400" cy="438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100" i="0">
                  <a:latin typeface="Cambria Math"/>
                  <a:ea typeface="Cambria Math"/>
                </a:rPr>
                <a:t>𝛼</a:t>
              </a:r>
              <a:r>
                <a:rPr lang="ru-RU" sz="1100" b="0" i="0">
                  <a:latin typeface="Cambria Math"/>
                  <a:ea typeface="Cambria Math"/>
                </a:rPr>
                <a:t>=2/(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_</a:t>
              </a:r>
              <a:r>
                <a:rPr lang="en-US" sz="1100" b="0" i="0">
                  <a:latin typeface="Cambria Math"/>
                  <a:ea typeface="Cambria Math"/>
                </a:rPr>
                <a:t>1+𝑚_1</a:t>
              </a:r>
              <a:r>
                <a:rPr lang="ru-RU" sz="1100" b="0" i="0">
                  <a:latin typeface="Cambria Math"/>
                  <a:ea typeface="Cambria Math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59"/>
  <sheetViews>
    <sheetView tabSelected="1" topLeftCell="A37" zoomScaleNormal="100" workbookViewId="0">
      <selection activeCell="F53" sqref="F53"/>
    </sheetView>
  </sheetViews>
  <sheetFormatPr defaultRowHeight="15" x14ac:dyDescent="0.25"/>
  <sheetData>
    <row r="7" spans="2:6" x14ac:dyDescent="0.25">
      <c r="B7" s="1" t="s">
        <v>0</v>
      </c>
      <c r="C7" s="1" t="s">
        <v>2</v>
      </c>
      <c r="E7" s="1" t="s">
        <v>0</v>
      </c>
      <c r="F7" s="1" t="s">
        <v>3</v>
      </c>
    </row>
    <row r="8" spans="2:6" x14ac:dyDescent="0.25">
      <c r="B8" s="1">
        <v>-3</v>
      </c>
      <c r="C8" s="1">
        <f>B8^3+2*B8^2</f>
        <v>-9</v>
      </c>
      <c r="E8" s="1">
        <v>-3</v>
      </c>
      <c r="F8" s="1">
        <f>SIN(3*E8+1)</f>
        <v>-0.98935824662338179</v>
      </c>
    </row>
    <row r="9" spans="2:6" x14ac:dyDescent="0.25">
      <c r="B9" s="1">
        <v>-2.5</v>
      </c>
      <c r="C9" s="1">
        <f t="shared" ref="C9:C20" si="0">B9^3+2*B9^2</f>
        <v>-3.125</v>
      </c>
      <c r="E9" s="1">
        <v>-2.5</v>
      </c>
      <c r="F9" s="1">
        <f t="shared" ref="F9:F20" si="1">SIN(3*E9+1)</f>
        <v>-0.21511998808781552</v>
      </c>
    </row>
    <row r="10" spans="2:6" x14ac:dyDescent="0.25">
      <c r="B10" s="1">
        <v>-2</v>
      </c>
      <c r="C10" s="1">
        <f t="shared" si="0"/>
        <v>0</v>
      </c>
      <c r="E10" s="1">
        <v>-2</v>
      </c>
      <c r="F10" s="1">
        <f t="shared" si="1"/>
        <v>0.95892427466313845</v>
      </c>
    </row>
    <row r="11" spans="2:6" x14ac:dyDescent="0.25">
      <c r="B11" s="1">
        <v>-1.5</v>
      </c>
      <c r="C11" s="1">
        <f t="shared" si="0"/>
        <v>1.125</v>
      </c>
      <c r="E11" s="1">
        <v>-1.5</v>
      </c>
      <c r="F11" s="1">
        <f t="shared" si="1"/>
        <v>0.35078322768961984</v>
      </c>
    </row>
    <row r="12" spans="2:6" x14ac:dyDescent="0.25">
      <c r="B12" s="1">
        <v>-1</v>
      </c>
      <c r="C12" s="1">
        <f t="shared" si="0"/>
        <v>1</v>
      </c>
      <c r="E12" s="1">
        <v>-1</v>
      </c>
      <c r="F12" s="1">
        <f t="shared" si="1"/>
        <v>-0.90929742682568171</v>
      </c>
    </row>
    <row r="13" spans="2:6" x14ac:dyDescent="0.25">
      <c r="B13" s="1">
        <v>-0.5</v>
      </c>
      <c r="C13" s="1">
        <f t="shared" si="0"/>
        <v>0.375</v>
      </c>
      <c r="E13" s="1">
        <v>-0.5</v>
      </c>
      <c r="F13" s="1">
        <f t="shared" si="1"/>
        <v>-0.47942553860420301</v>
      </c>
    </row>
    <row r="14" spans="2:6" x14ac:dyDescent="0.25">
      <c r="B14" s="1">
        <v>0</v>
      </c>
      <c r="C14" s="1">
        <f t="shared" si="0"/>
        <v>0</v>
      </c>
      <c r="E14" s="1">
        <v>0</v>
      </c>
      <c r="F14" s="1">
        <f t="shared" si="1"/>
        <v>0.8414709848078965</v>
      </c>
    </row>
    <row r="15" spans="2:6" x14ac:dyDescent="0.25">
      <c r="B15" s="1">
        <v>0.5</v>
      </c>
      <c r="C15" s="1">
        <f t="shared" si="0"/>
        <v>0.625</v>
      </c>
      <c r="E15" s="1">
        <v>0.5</v>
      </c>
      <c r="F15" s="1">
        <f t="shared" si="1"/>
        <v>0.59847214410395655</v>
      </c>
    </row>
    <row r="16" spans="2:6" x14ac:dyDescent="0.25">
      <c r="B16" s="1">
        <v>1</v>
      </c>
      <c r="C16" s="1">
        <f t="shared" si="0"/>
        <v>3</v>
      </c>
      <c r="E16" s="1">
        <v>1</v>
      </c>
      <c r="F16" s="1">
        <f t="shared" si="1"/>
        <v>-0.7568024953079282</v>
      </c>
    </row>
    <row r="17" spans="1:6" x14ac:dyDescent="0.25">
      <c r="B17" s="1">
        <v>1.5</v>
      </c>
      <c r="C17" s="1">
        <f t="shared" si="0"/>
        <v>7.875</v>
      </c>
      <c r="E17" s="1">
        <v>1.5</v>
      </c>
      <c r="F17" s="1">
        <f t="shared" si="1"/>
        <v>-0.70554032557039192</v>
      </c>
    </row>
    <row r="18" spans="1:6" x14ac:dyDescent="0.25">
      <c r="B18" s="1">
        <v>2</v>
      </c>
      <c r="C18" s="1">
        <f t="shared" si="0"/>
        <v>16</v>
      </c>
      <c r="E18" s="1">
        <v>2</v>
      </c>
      <c r="F18" s="1">
        <f t="shared" si="1"/>
        <v>0.65698659871878906</v>
      </c>
    </row>
    <row r="19" spans="1:6" x14ac:dyDescent="0.25">
      <c r="B19" s="1">
        <v>2.5</v>
      </c>
      <c r="C19" s="1">
        <f t="shared" si="0"/>
        <v>28.125</v>
      </c>
      <c r="E19" s="1">
        <v>2.5</v>
      </c>
      <c r="F19" s="1">
        <f t="shared" si="1"/>
        <v>0.79848711262349026</v>
      </c>
    </row>
    <row r="20" spans="1:6" x14ac:dyDescent="0.25">
      <c r="B20" s="1">
        <v>3</v>
      </c>
      <c r="C20" s="1">
        <f t="shared" si="0"/>
        <v>45</v>
      </c>
      <c r="E20" s="1">
        <v>3</v>
      </c>
      <c r="F20" s="1">
        <f t="shared" si="1"/>
        <v>-0.54402111088936977</v>
      </c>
    </row>
    <row r="26" spans="1:6" x14ac:dyDescent="0.25">
      <c r="A26" s="22" t="s">
        <v>5</v>
      </c>
      <c r="B26" s="22"/>
      <c r="C26" s="22"/>
      <c r="D26" s="22"/>
      <c r="E26" s="22"/>
      <c r="F26" s="22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17" x14ac:dyDescent="0.25">
      <c r="A33" s="3"/>
      <c r="B33" s="3"/>
      <c r="C33" s="3"/>
      <c r="D33" s="3"/>
      <c r="E33" s="3"/>
      <c r="F33" s="3"/>
      <c r="H33" s="20" t="s">
        <v>4</v>
      </c>
      <c r="I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5">
      <c r="A34" s="3"/>
      <c r="B34" s="3"/>
      <c r="C34" s="3"/>
      <c r="D34" s="3"/>
      <c r="E34" s="3"/>
      <c r="F34" s="3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5">
      <c r="A35" s="3"/>
      <c r="B35" s="3"/>
      <c r="C35" s="3"/>
      <c r="D35" s="3"/>
      <c r="E35" s="3"/>
      <c r="F35" s="3"/>
    </row>
    <row r="36" spans="1:17" x14ac:dyDescent="0.25">
      <c r="A36" s="3"/>
      <c r="B36" s="3"/>
      <c r="C36" s="3"/>
      <c r="D36" s="3"/>
      <c r="E36" s="3"/>
      <c r="F36" s="3"/>
    </row>
    <row r="37" spans="1:17" x14ac:dyDescent="0.25">
      <c r="A37" s="3"/>
      <c r="B37" s="3"/>
      <c r="C37" s="3"/>
      <c r="D37" s="3"/>
      <c r="E37" s="3"/>
      <c r="F37" s="3"/>
    </row>
    <row r="38" spans="1:17" x14ac:dyDescent="0.25">
      <c r="A38" s="3"/>
      <c r="B38" s="3"/>
      <c r="C38" s="3"/>
      <c r="D38" s="3"/>
      <c r="E38" s="3"/>
      <c r="F38" s="3"/>
    </row>
    <row r="39" spans="1:17" x14ac:dyDescent="0.25">
      <c r="A39" s="3"/>
      <c r="B39" s="3"/>
      <c r="C39" s="3"/>
      <c r="D39" s="3"/>
      <c r="E39" s="3"/>
      <c r="F39" s="3"/>
    </row>
    <row r="40" spans="1:17" x14ac:dyDescent="0.25">
      <c r="A40" s="3"/>
      <c r="B40" s="3"/>
      <c r="C40" s="3"/>
      <c r="D40" s="3"/>
      <c r="E40" s="3"/>
      <c r="F40" s="3"/>
    </row>
    <row r="41" spans="1:17" x14ac:dyDescent="0.25">
      <c r="A41" s="3"/>
      <c r="B41" s="3"/>
      <c r="C41" s="3"/>
      <c r="D41" s="3"/>
      <c r="E41" s="3"/>
      <c r="F41" s="3"/>
    </row>
    <row r="42" spans="1:17" x14ac:dyDescent="0.25">
      <c r="A42" s="3"/>
      <c r="B42" s="3"/>
      <c r="C42" s="3"/>
      <c r="D42" s="3"/>
      <c r="E42" s="3"/>
      <c r="F42" s="3"/>
    </row>
    <row r="43" spans="1:17" x14ac:dyDescent="0.25">
      <c r="A43" s="3"/>
      <c r="B43" s="3"/>
      <c r="C43" s="3"/>
      <c r="D43" s="3"/>
      <c r="E43" s="3"/>
      <c r="F43" s="3"/>
    </row>
    <row r="44" spans="1:17" x14ac:dyDescent="0.25">
      <c r="A44" s="3"/>
      <c r="B44" s="3"/>
      <c r="C44" s="3"/>
      <c r="D44" s="3"/>
      <c r="E44" s="3"/>
      <c r="F44" s="3"/>
    </row>
    <row r="45" spans="1:17" x14ac:dyDescent="0.25">
      <c r="A45" s="3"/>
      <c r="B45" s="3"/>
      <c r="C45" s="3"/>
      <c r="D45" s="3"/>
      <c r="E45" s="3"/>
      <c r="F45" s="3"/>
    </row>
    <row r="46" spans="1:17" x14ac:dyDescent="0.25">
      <c r="A46" s="3"/>
      <c r="B46" s="3"/>
      <c r="C46" s="3"/>
      <c r="D46" s="3"/>
      <c r="E46" s="3"/>
      <c r="F46" s="3"/>
    </row>
    <row r="47" spans="1:17" x14ac:dyDescent="0.25">
      <c r="A47" s="3"/>
      <c r="B47" s="3"/>
      <c r="C47" s="3"/>
      <c r="D47" s="3"/>
      <c r="E47" s="3"/>
      <c r="F47" s="3"/>
    </row>
    <row r="48" spans="1:17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7" t="s">
        <v>32</v>
      </c>
      <c r="C53" s="7" t="s">
        <v>0</v>
      </c>
      <c r="D53" s="3"/>
      <c r="E53" s="3"/>
      <c r="F53" s="3"/>
    </row>
    <row r="54" spans="1:6" x14ac:dyDescent="0.25">
      <c r="A54" s="3"/>
      <c r="B54" s="7">
        <f>3*C54^2+4*C54-3*COS(3*C54+1)</f>
        <v>3.149013443610321</v>
      </c>
      <c r="C54" s="7">
        <v>-2</v>
      </c>
      <c r="D54" s="3" t="s">
        <v>9</v>
      </c>
      <c r="E54" s="3"/>
      <c r="F54" s="3"/>
    </row>
    <row r="55" spans="1:6" x14ac:dyDescent="0.25">
      <c r="A55" s="3"/>
      <c r="B55" s="7">
        <f t="shared" ref="B55:B57" si="2">3*C55^2+4*C55-3*COS(3*C55+1)</f>
        <v>0.24844050964142728</v>
      </c>
      <c r="C55" s="7">
        <v>-1</v>
      </c>
      <c r="D55" s="3" t="s">
        <v>9</v>
      </c>
      <c r="E55" s="3"/>
      <c r="F55" s="3"/>
    </row>
    <row r="56" spans="1:6" x14ac:dyDescent="0.25">
      <c r="A56" s="3"/>
      <c r="B56" s="7">
        <f t="shared" si="2"/>
        <v>-1.6209069176044193</v>
      </c>
      <c r="C56" s="7">
        <v>0</v>
      </c>
      <c r="D56" s="3" t="s">
        <v>8</v>
      </c>
      <c r="E56" s="3"/>
      <c r="F56" s="3"/>
    </row>
    <row r="57" spans="1:6" x14ac:dyDescent="0.25">
      <c r="A57" s="3"/>
      <c r="B57" s="7">
        <f t="shared" si="2"/>
        <v>8.9609308625908355</v>
      </c>
      <c r="C57" s="7">
        <v>1</v>
      </c>
      <c r="D57" s="3" t="s">
        <v>9</v>
      </c>
      <c r="E57" s="3"/>
      <c r="F57" s="3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</sheetData>
  <mergeCells count="2">
    <mergeCell ref="H33:Q34"/>
    <mergeCell ref="A26:F26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topLeftCell="A31" workbookViewId="0">
      <selection activeCell="J3" sqref="J3"/>
    </sheetView>
  </sheetViews>
  <sheetFormatPr defaultRowHeight="15" x14ac:dyDescent="0.25"/>
  <sheetData>
    <row r="4" spans="1:19" x14ac:dyDescent="0.25">
      <c r="K4" s="25" t="s">
        <v>34</v>
      </c>
      <c r="L4" s="26"/>
      <c r="M4" s="26"/>
      <c r="N4" s="26"/>
      <c r="O4" s="16"/>
      <c r="P4" s="15"/>
      <c r="Q4" s="15"/>
      <c r="R4" s="15"/>
      <c r="S4" s="5"/>
    </row>
    <row r="5" spans="1:19" x14ac:dyDescent="0.25">
      <c r="K5" s="7" t="s">
        <v>35</v>
      </c>
      <c r="L5" s="7">
        <v>2</v>
      </c>
    </row>
    <row r="6" spans="1:19" x14ac:dyDescent="0.25">
      <c r="A6" s="35" t="s">
        <v>6</v>
      </c>
      <c r="B6" s="35"/>
      <c r="C6" s="35"/>
      <c r="D6" s="35"/>
      <c r="E6" s="35"/>
      <c r="F6" s="35"/>
      <c r="G6" s="35"/>
      <c r="H6" s="35"/>
      <c r="I6" s="35"/>
      <c r="K6" s="7" t="s">
        <v>36</v>
      </c>
      <c r="L6" s="7">
        <f>L5^3+L5-4</f>
        <v>6</v>
      </c>
    </row>
    <row r="8" spans="1:19" x14ac:dyDescent="0.25">
      <c r="A8" s="27"/>
      <c r="B8" s="27"/>
      <c r="C8" s="27"/>
      <c r="D8" s="8"/>
      <c r="E8" s="7"/>
      <c r="F8" s="7"/>
      <c r="G8" s="7"/>
      <c r="H8" s="7"/>
      <c r="I8" s="7" t="s">
        <v>7</v>
      </c>
      <c r="K8" s="7" t="s">
        <v>16</v>
      </c>
      <c r="L8" s="7" t="s">
        <v>28</v>
      </c>
      <c r="M8" s="7" t="s">
        <v>1</v>
      </c>
      <c r="N8" s="7" t="s">
        <v>30</v>
      </c>
    </row>
    <row r="9" spans="1:19" x14ac:dyDescent="0.25">
      <c r="A9" s="27"/>
      <c r="B9" s="27"/>
      <c r="C9" s="27"/>
      <c r="D9" s="8"/>
      <c r="E9" s="7" t="s">
        <v>8</v>
      </c>
      <c r="F9" s="7" t="s">
        <v>9</v>
      </c>
      <c r="G9" s="7" t="s">
        <v>9</v>
      </c>
      <c r="H9" s="7" t="s">
        <v>8</v>
      </c>
      <c r="I9" s="7">
        <v>2</v>
      </c>
      <c r="K9" s="7">
        <v>0</v>
      </c>
      <c r="L9" s="7">
        <v>1</v>
      </c>
      <c r="M9" s="7">
        <f>L9^3+L9-4</f>
        <v>-2</v>
      </c>
      <c r="N9" s="7" t="str">
        <f>IF(ABS(M9)/$M$26&lt;(10)^-5,"Да","Нет")</f>
        <v>Нет</v>
      </c>
    </row>
    <row r="10" spans="1:19" x14ac:dyDescent="0.25">
      <c r="A10" s="27"/>
      <c r="B10" s="27"/>
      <c r="C10" s="27"/>
      <c r="D10" s="19">
        <v>0</v>
      </c>
      <c r="E10" s="17" t="s">
        <v>8</v>
      </c>
      <c r="F10" s="17" t="s">
        <v>9</v>
      </c>
      <c r="G10" s="17" t="s">
        <v>9</v>
      </c>
      <c r="H10" s="17" t="s">
        <v>8</v>
      </c>
      <c r="I10" s="17">
        <v>2</v>
      </c>
      <c r="K10" s="7">
        <v>1</v>
      </c>
      <c r="L10" s="7">
        <f>L9-(M9/($L$6-M9))*($L$5-L9)</f>
        <v>1.25</v>
      </c>
      <c r="M10" s="7">
        <f t="shared" ref="M10:M21" si="0">L10^3+L10-4</f>
        <v>-0.796875</v>
      </c>
      <c r="N10" s="7" t="str">
        <f t="shared" ref="N10:N21" si="1">IF(ABS(M10)/$M$26&lt;(10)^-5,"Да","Нет")</f>
        <v>Нет</v>
      </c>
    </row>
    <row r="11" spans="1:19" x14ac:dyDescent="0.25">
      <c r="A11" s="27"/>
      <c r="B11" s="27"/>
      <c r="C11" s="27"/>
      <c r="D11" s="19"/>
      <c r="E11" s="17" t="s">
        <v>9</v>
      </c>
      <c r="F11" s="17" t="s">
        <v>9</v>
      </c>
      <c r="G11" s="17" t="s">
        <v>8</v>
      </c>
      <c r="H11" s="17" t="s">
        <v>8</v>
      </c>
      <c r="I11" s="17">
        <v>1</v>
      </c>
      <c r="K11" s="7">
        <v>2</v>
      </c>
      <c r="L11" s="7">
        <f t="shared" ref="L11:L21" si="2">L10-(M10/($L$6-M10))*($L$5-L10)</f>
        <v>1.3379310344827586</v>
      </c>
      <c r="M11" s="7">
        <f t="shared" si="0"/>
        <v>-0.2670928697363566</v>
      </c>
      <c r="N11" s="7" t="str">
        <f t="shared" si="1"/>
        <v>Нет</v>
      </c>
    </row>
    <row r="12" spans="1:19" x14ac:dyDescent="0.25">
      <c r="A12" s="27"/>
      <c r="B12" s="27"/>
      <c r="C12" s="27"/>
      <c r="D12" s="28" t="s">
        <v>12</v>
      </c>
      <c r="E12" s="29"/>
      <c r="F12" s="29"/>
      <c r="G12" s="29"/>
      <c r="H12" s="29"/>
      <c r="I12" s="30"/>
      <c r="K12" s="7">
        <v>3</v>
      </c>
      <c r="L12" s="7">
        <f t="shared" si="2"/>
        <v>1.366147290989393</v>
      </c>
      <c r="M12" s="7">
        <f t="shared" si="0"/>
        <v>-8.4132208586582991E-2</v>
      </c>
      <c r="N12" s="7" t="str">
        <f t="shared" si="1"/>
        <v>Нет</v>
      </c>
    </row>
    <row r="13" spans="1:19" x14ac:dyDescent="0.25">
      <c r="A13" s="27"/>
      <c r="B13" s="27"/>
      <c r="C13" s="27"/>
      <c r="D13" s="36" t="s">
        <v>10</v>
      </c>
      <c r="E13" s="36"/>
      <c r="F13" s="36"/>
      <c r="G13" s="36"/>
      <c r="H13" s="36"/>
      <c r="I13" s="36"/>
      <c r="K13" s="7">
        <v>4</v>
      </c>
      <c r="L13" s="7">
        <f t="shared" si="2"/>
        <v>1.3749122925540187</v>
      </c>
      <c r="M13" s="7">
        <f t="shared" si="0"/>
        <v>-2.5975766384871868E-2</v>
      </c>
      <c r="N13" s="7" t="str">
        <f t="shared" si="1"/>
        <v>Нет</v>
      </c>
    </row>
    <row r="14" spans="1:19" x14ac:dyDescent="0.25">
      <c r="A14" s="31" t="s">
        <v>13</v>
      </c>
      <c r="B14" s="32"/>
      <c r="C14" s="33"/>
      <c r="D14" s="22" t="s">
        <v>11</v>
      </c>
      <c r="E14" s="22"/>
      <c r="F14" s="22"/>
      <c r="G14" s="22"/>
      <c r="H14" s="22"/>
      <c r="I14" s="22"/>
      <c r="K14" s="7">
        <v>5</v>
      </c>
      <c r="L14" s="7">
        <f t="shared" si="2"/>
        <v>1.3776068158790624</v>
      </c>
      <c r="M14" s="7">
        <f t="shared" si="0"/>
        <v>-7.9702262000536095E-3</v>
      </c>
      <c r="N14" s="7" t="str">
        <f t="shared" si="1"/>
        <v>Нет</v>
      </c>
    </row>
    <row r="15" spans="1:19" x14ac:dyDescent="0.25">
      <c r="A15" s="34" t="s">
        <v>14</v>
      </c>
      <c r="B15" s="34"/>
      <c r="C15" s="34"/>
      <c r="D15" s="7"/>
      <c r="E15" s="7"/>
      <c r="F15" s="7"/>
      <c r="G15" s="7"/>
      <c r="H15" s="7"/>
      <c r="I15" s="7" t="s">
        <v>7</v>
      </c>
      <c r="K15" s="7">
        <v>6</v>
      </c>
      <c r="L15" s="7">
        <f t="shared" si="2"/>
        <v>1.3784324881570611</v>
      </c>
      <c r="M15" s="7">
        <f t="shared" si="0"/>
        <v>-2.4408519889562719E-3</v>
      </c>
      <c r="N15" s="7" t="str">
        <f t="shared" si="1"/>
        <v>Нет</v>
      </c>
    </row>
    <row r="16" spans="1:19" x14ac:dyDescent="0.25">
      <c r="A16" s="34"/>
      <c r="B16" s="34"/>
      <c r="C16" s="34"/>
      <c r="D16" s="7">
        <v>0</v>
      </c>
      <c r="E16" s="7" t="s">
        <v>8</v>
      </c>
      <c r="F16" s="7" t="s">
        <v>9</v>
      </c>
      <c r="G16" s="7" t="s">
        <v>9</v>
      </c>
      <c r="H16" s="7" t="s">
        <v>8</v>
      </c>
      <c r="I16" s="7">
        <v>2</v>
      </c>
      <c r="K16" s="7">
        <v>7</v>
      </c>
      <c r="L16" s="7">
        <f t="shared" si="2"/>
        <v>1.3786852443832303</v>
      </c>
      <c r="M16" s="7">
        <f t="shared" si="0"/>
        <v>-7.4706334830842991E-4</v>
      </c>
      <c r="N16" s="7" t="str">
        <f t="shared" si="1"/>
        <v>Нет</v>
      </c>
    </row>
    <row r="17" spans="1:20" x14ac:dyDescent="0.25">
      <c r="A17" s="34"/>
      <c r="B17" s="34"/>
      <c r="C17" s="34"/>
      <c r="D17" s="17">
        <v>1</v>
      </c>
      <c r="E17" s="17" t="s">
        <v>8</v>
      </c>
      <c r="F17" s="17" t="s">
        <v>9</v>
      </c>
      <c r="G17" s="17" t="s">
        <v>9</v>
      </c>
      <c r="H17" s="17" t="s">
        <v>8</v>
      </c>
      <c r="I17" s="17">
        <v>2</v>
      </c>
      <c r="K17" s="7">
        <v>8</v>
      </c>
      <c r="L17" s="7">
        <f t="shared" si="2"/>
        <v>1.3787625949992093</v>
      </c>
      <c r="M17" s="7">
        <f t="shared" si="0"/>
        <v>-2.286100974844274E-4</v>
      </c>
      <c r="N17" s="7" t="str">
        <f t="shared" si="1"/>
        <v>Нет</v>
      </c>
    </row>
    <row r="18" spans="1:20" x14ac:dyDescent="0.25">
      <c r="A18" s="34"/>
      <c r="B18" s="34"/>
      <c r="C18" s="34"/>
      <c r="D18" s="17">
        <v>2</v>
      </c>
      <c r="E18" s="17" t="s">
        <v>9</v>
      </c>
      <c r="F18" s="17" t="s">
        <v>9</v>
      </c>
      <c r="G18" s="17" t="s">
        <v>9</v>
      </c>
      <c r="H18" s="17" t="s">
        <v>8</v>
      </c>
      <c r="I18" s="17">
        <v>1</v>
      </c>
      <c r="K18" s="7">
        <v>9</v>
      </c>
      <c r="L18" s="7">
        <f t="shared" si="2"/>
        <v>1.3787862642879893</v>
      </c>
      <c r="M18" s="7">
        <f t="shared" si="0"/>
        <v>-6.9953510762665871E-5</v>
      </c>
      <c r="N18" s="7" t="str">
        <f t="shared" si="1"/>
        <v>Нет</v>
      </c>
    </row>
    <row r="19" spans="1:20" x14ac:dyDescent="0.25">
      <c r="A19" s="34"/>
      <c r="B19" s="34"/>
      <c r="C19" s="34"/>
      <c r="D19" s="7">
        <v>3</v>
      </c>
      <c r="E19" s="7" t="s">
        <v>9</v>
      </c>
      <c r="F19" s="7" t="s">
        <v>9</v>
      </c>
      <c r="G19" s="7" t="s">
        <v>9</v>
      </c>
      <c r="H19" s="7" t="s">
        <v>8</v>
      </c>
      <c r="I19" s="7">
        <v>1</v>
      </c>
      <c r="K19" s="17">
        <v>10</v>
      </c>
      <c r="L19" s="17">
        <f t="shared" si="2"/>
        <v>1.3787935068838397</v>
      </c>
      <c r="M19" s="17">
        <f t="shared" si="0"/>
        <v>-2.1405053462597579E-5</v>
      </c>
      <c r="N19" s="17" t="str">
        <f t="shared" si="1"/>
        <v>Да</v>
      </c>
    </row>
    <row r="20" spans="1:20" x14ac:dyDescent="0.25">
      <c r="A20" s="34"/>
      <c r="B20" s="34"/>
      <c r="C20" s="34"/>
      <c r="D20" s="7">
        <v>4</v>
      </c>
      <c r="E20" s="7" t="s">
        <v>9</v>
      </c>
      <c r="F20" s="7" t="s">
        <v>9</v>
      </c>
      <c r="G20" s="7" t="s">
        <v>9</v>
      </c>
      <c r="H20" s="7" t="s">
        <v>8</v>
      </c>
      <c r="I20" s="7">
        <v>1</v>
      </c>
      <c r="K20" s="7">
        <v>11</v>
      </c>
      <c r="L20" s="7">
        <f t="shared" si="2"/>
        <v>1.3787957230356329</v>
      </c>
      <c r="M20" s="7">
        <f t="shared" si="0"/>
        <v>-6.5496920829133387E-6</v>
      </c>
      <c r="N20" s="7" t="str">
        <f t="shared" si="1"/>
        <v>Да</v>
      </c>
    </row>
    <row r="21" spans="1:20" x14ac:dyDescent="0.25">
      <c r="A21" s="34"/>
      <c r="B21" s="34"/>
      <c r="C21" s="34"/>
      <c r="D21" s="7">
        <v>5</v>
      </c>
      <c r="E21" s="7" t="s">
        <v>9</v>
      </c>
      <c r="F21" s="7" t="s">
        <v>9</v>
      </c>
      <c r="G21" s="7" t="s">
        <v>9</v>
      </c>
      <c r="H21" s="7" t="s">
        <v>8</v>
      </c>
      <c r="I21" s="7">
        <v>1</v>
      </c>
      <c r="K21" s="7">
        <v>12</v>
      </c>
      <c r="L21" s="7">
        <f t="shared" si="2"/>
        <v>1.3787964011510152</v>
      </c>
      <c r="M21" s="7">
        <f t="shared" si="0"/>
        <v>-2.004124814547481E-6</v>
      </c>
      <c r="N21" s="7" t="str">
        <f t="shared" si="1"/>
        <v>Да</v>
      </c>
    </row>
    <row r="22" spans="1:20" x14ac:dyDescent="0.25">
      <c r="A22" s="4"/>
      <c r="B22" s="4"/>
      <c r="C22" s="4"/>
      <c r="D22" s="4"/>
      <c r="E22" s="4"/>
      <c r="F22" s="4"/>
      <c r="G22" s="4"/>
    </row>
    <row r="24" spans="1:20" x14ac:dyDescent="0.25">
      <c r="A24" s="23" t="s">
        <v>15</v>
      </c>
      <c r="B24" s="24"/>
      <c r="C24" s="24"/>
      <c r="D24" s="24"/>
      <c r="E24" s="24"/>
      <c r="F24" s="24"/>
      <c r="G24" s="24"/>
      <c r="H24" s="24"/>
      <c r="I24" s="10"/>
      <c r="J24" s="23" t="s">
        <v>24</v>
      </c>
      <c r="K24" s="24"/>
      <c r="L24" s="24"/>
      <c r="M24" s="24"/>
      <c r="N24" s="10"/>
      <c r="O24" s="23" t="s">
        <v>31</v>
      </c>
      <c r="P24" s="24"/>
      <c r="Q24" s="24"/>
      <c r="R24" s="24"/>
      <c r="S24" s="24"/>
      <c r="T24" s="10"/>
    </row>
    <row r="25" spans="1:20" x14ac:dyDescent="0.25">
      <c r="L25" s="11" t="s">
        <v>25</v>
      </c>
      <c r="M25" s="1">
        <f>2/(M26+M27)</f>
        <v>0.16666666666666666</v>
      </c>
      <c r="O25" s="7" t="s">
        <v>28</v>
      </c>
      <c r="P25" s="7">
        <v>1</v>
      </c>
    </row>
    <row r="26" spans="1:20" x14ac:dyDescent="0.25">
      <c r="A26" s="7" t="s">
        <v>16</v>
      </c>
      <c r="B26" s="7" t="s">
        <v>17</v>
      </c>
      <c r="C26" s="7" t="s">
        <v>18</v>
      </c>
      <c r="D26" s="7" t="s">
        <v>19</v>
      </c>
      <c r="E26" s="7" t="s">
        <v>20</v>
      </c>
      <c r="F26" s="7" t="s">
        <v>21</v>
      </c>
      <c r="G26" s="7" t="s">
        <v>22</v>
      </c>
      <c r="H26" s="7" t="s">
        <v>23</v>
      </c>
      <c r="I26" s="9"/>
      <c r="L26" s="1" t="s">
        <v>26</v>
      </c>
      <c r="M26" s="1">
        <v>4</v>
      </c>
      <c r="O26" s="7" t="s">
        <v>1</v>
      </c>
      <c r="P26" s="7">
        <f>P25^3+P25-4</f>
        <v>-2</v>
      </c>
    </row>
    <row r="27" spans="1:20" x14ac:dyDescent="0.25">
      <c r="A27" s="7">
        <v>0</v>
      </c>
      <c r="B27" s="7">
        <v>1</v>
      </c>
      <c r="C27" s="7">
        <v>2</v>
      </c>
      <c r="D27" s="7">
        <f>AVERAGE(B27,C27)</f>
        <v>1.5</v>
      </c>
      <c r="E27" s="7">
        <f>D27^3+D27 -4</f>
        <v>0.875</v>
      </c>
      <c r="F27" s="7">
        <f>B27^3+B27 -4</f>
        <v>-2</v>
      </c>
      <c r="G27" s="7">
        <f>C27^3+C27 -4</f>
        <v>6</v>
      </c>
      <c r="H27" s="7" t="str">
        <f>IF(($C$27-$B$27)/(2^(A27+1))&lt;10^(-5),"Да", "Нет")</f>
        <v>Нет</v>
      </c>
      <c r="I27" s="9"/>
      <c r="L27" s="1" t="s">
        <v>27</v>
      </c>
      <c r="M27" s="1">
        <v>8</v>
      </c>
      <c r="O27" s="7" t="s">
        <v>32</v>
      </c>
      <c r="P27" s="7">
        <f>3*P25^2+1</f>
        <v>4</v>
      </c>
    </row>
    <row r="28" spans="1:20" x14ac:dyDescent="0.25">
      <c r="A28" s="7">
        <v>1</v>
      </c>
      <c r="B28" s="7">
        <f>IF(SIGN($E27)=SIGN(F27),$D27,B27)</f>
        <v>1</v>
      </c>
      <c r="C28" s="7">
        <f>IF(SIGN($E27)=SIGN(G27),$D27,C27)</f>
        <v>1.5</v>
      </c>
      <c r="D28" s="7">
        <f t="shared" ref="D28:D49" si="3">AVERAGE(B28,C28)</f>
        <v>1.25</v>
      </c>
      <c r="E28" s="7">
        <f t="shared" ref="E28:E49" si="4">D28^3+D28 -4</f>
        <v>-0.796875</v>
      </c>
      <c r="F28" s="7">
        <f t="shared" ref="F28:G49" si="5">B28^3+B28 -4</f>
        <v>-2</v>
      </c>
      <c r="G28" s="7">
        <f t="shared" si="5"/>
        <v>0.875</v>
      </c>
      <c r="H28" s="7" t="str">
        <f t="shared" ref="H28:H49" si="6">IF(($C$27-$B$27)/(2^(A28+1))&lt;10^(-5),"Да", "Нет")</f>
        <v>Нет</v>
      </c>
      <c r="I28" s="9"/>
    </row>
    <row r="29" spans="1:20" x14ac:dyDescent="0.25">
      <c r="A29" s="7">
        <v>2</v>
      </c>
      <c r="B29" s="7">
        <f t="shared" ref="B29:C44" si="7">IF(SIGN($E28)=SIGN(F28),$D28,B28)</f>
        <v>1.25</v>
      </c>
      <c r="C29" s="7">
        <f t="shared" si="7"/>
        <v>1.5</v>
      </c>
      <c r="D29" s="7">
        <f t="shared" si="3"/>
        <v>1.375</v>
      </c>
      <c r="E29" s="7">
        <f t="shared" si="4"/>
        <v>-2.5390625E-2</v>
      </c>
      <c r="F29" s="7">
        <f t="shared" si="5"/>
        <v>-0.796875</v>
      </c>
      <c r="G29" s="7">
        <f t="shared" si="5"/>
        <v>0.875</v>
      </c>
      <c r="H29" s="7" t="str">
        <f t="shared" si="6"/>
        <v>Нет</v>
      </c>
      <c r="I29" s="9"/>
      <c r="J29" s="7" t="s">
        <v>16</v>
      </c>
      <c r="K29" s="7" t="s">
        <v>29</v>
      </c>
      <c r="L29" s="7" t="s">
        <v>28</v>
      </c>
      <c r="M29" s="7" t="s">
        <v>30</v>
      </c>
      <c r="O29" s="7" t="s">
        <v>16</v>
      </c>
      <c r="P29" s="14" t="s">
        <v>28</v>
      </c>
      <c r="Q29" s="14" t="s">
        <v>29</v>
      </c>
      <c r="R29" s="14" t="s">
        <v>33</v>
      </c>
      <c r="S29" s="14" t="s">
        <v>30</v>
      </c>
    </row>
    <row r="30" spans="1:20" x14ac:dyDescent="0.25">
      <c r="A30" s="7">
        <v>3</v>
      </c>
      <c r="B30" s="7">
        <f t="shared" si="7"/>
        <v>1.375</v>
      </c>
      <c r="C30" s="7">
        <f t="shared" si="7"/>
        <v>1.5</v>
      </c>
      <c r="D30" s="7">
        <f t="shared" si="3"/>
        <v>1.4375</v>
      </c>
      <c r="E30" s="7">
        <f t="shared" si="4"/>
        <v>0.407958984375</v>
      </c>
      <c r="F30" s="7">
        <f t="shared" si="5"/>
        <v>-2.5390625E-2</v>
      </c>
      <c r="G30" s="7">
        <f t="shared" si="5"/>
        <v>0.875</v>
      </c>
      <c r="H30" s="7" t="str">
        <f t="shared" si="6"/>
        <v>Нет</v>
      </c>
      <c r="I30" s="9"/>
      <c r="J30" s="7">
        <v>0</v>
      </c>
      <c r="K30" s="7">
        <f>L30^3+L30-4</f>
        <v>-2</v>
      </c>
      <c r="L30" s="7">
        <v>1</v>
      </c>
      <c r="M30" s="7" t="str">
        <f>IF(ABS(K30)/$M$26&lt;(10)^-5,"Да","Нет")</f>
        <v>Нет</v>
      </c>
      <c r="O30" s="6">
        <v>0</v>
      </c>
      <c r="P30" s="6">
        <v>1</v>
      </c>
      <c r="Q30" s="6">
        <f>P30^3+P30-4</f>
        <v>-2</v>
      </c>
      <c r="R30" s="6">
        <f>3*P30^2+1</f>
        <v>4</v>
      </c>
      <c r="S30" s="6" t="str">
        <f>IF(ABS(Q30)/$M$26&lt;(10)^-5,"Да","Нет")</f>
        <v>Нет</v>
      </c>
    </row>
    <row r="31" spans="1:20" x14ac:dyDescent="0.25">
      <c r="A31" s="7">
        <v>4</v>
      </c>
      <c r="B31" s="7">
        <f t="shared" si="7"/>
        <v>1.375</v>
      </c>
      <c r="C31" s="7">
        <f t="shared" si="7"/>
        <v>1.4375</v>
      </c>
      <c r="D31" s="7">
        <f t="shared" si="3"/>
        <v>1.40625</v>
      </c>
      <c r="E31" s="7">
        <f t="shared" si="4"/>
        <v>0.187164306640625</v>
      </c>
      <c r="F31" s="7">
        <f t="shared" si="5"/>
        <v>-2.5390625E-2</v>
      </c>
      <c r="G31" s="7">
        <f t="shared" si="5"/>
        <v>0.407958984375</v>
      </c>
      <c r="H31" s="7" t="str">
        <f t="shared" si="6"/>
        <v>Нет</v>
      </c>
      <c r="I31" s="9"/>
      <c r="J31" s="7">
        <v>1</v>
      </c>
      <c r="K31" s="7">
        <f t="shared" ref="K31:K37" si="8">L31^3+L31-4</f>
        <v>-0.29629629629629672</v>
      </c>
      <c r="L31" s="7">
        <f>L30-$M$25*K30</f>
        <v>1.3333333333333333</v>
      </c>
      <c r="M31" s="7" t="str">
        <f t="shared" ref="M31:M37" si="9">IF(ABS(K31)/$M$26&lt;(10)^-5,"Да","Нет")</f>
        <v>Нет</v>
      </c>
      <c r="O31" s="6">
        <v>1</v>
      </c>
      <c r="P31" s="6">
        <f>P30-(Q30)/R30</f>
        <v>1.5</v>
      </c>
      <c r="Q31" s="6">
        <f t="shared" ref="Q31:Q37" si="10">P31^3+P31-4</f>
        <v>0.875</v>
      </c>
      <c r="R31" s="6">
        <f t="shared" ref="R31:R37" si="11">3*P31^2+1</f>
        <v>7.75</v>
      </c>
      <c r="S31" s="6" t="str">
        <f t="shared" ref="S31:S37" si="12">IF(ABS(Q31)/$M$26&lt;(10)^-5,"Да","Нет")</f>
        <v>Нет</v>
      </c>
    </row>
    <row r="32" spans="1:20" x14ac:dyDescent="0.25">
      <c r="A32" s="7">
        <v>5</v>
      </c>
      <c r="B32" s="7">
        <f t="shared" si="7"/>
        <v>1.375</v>
      </c>
      <c r="C32" s="7">
        <f t="shared" si="7"/>
        <v>1.40625</v>
      </c>
      <c r="D32" s="7">
        <f t="shared" si="3"/>
        <v>1.390625</v>
      </c>
      <c r="E32" s="7">
        <f t="shared" si="4"/>
        <v>7.9868316650390625E-2</v>
      </c>
      <c r="F32" s="7">
        <f t="shared" si="5"/>
        <v>-2.5390625E-2</v>
      </c>
      <c r="G32" s="7">
        <f t="shared" si="5"/>
        <v>0.187164306640625</v>
      </c>
      <c r="H32" s="7" t="str">
        <f t="shared" si="6"/>
        <v>Нет</v>
      </c>
      <c r="I32" s="9"/>
      <c r="J32" s="7">
        <v>2</v>
      </c>
      <c r="K32" s="7">
        <f t="shared" si="8"/>
        <v>2.6335943218532165E-2</v>
      </c>
      <c r="L32" s="7">
        <f t="shared" ref="L32:L37" si="13">L31-$M$25*K31</f>
        <v>1.382716049382716</v>
      </c>
      <c r="M32" s="7" t="str">
        <f t="shared" si="9"/>
        <v>Нет</v>
      </c>
      <c r="O32" s="6">
        <v>2</v>
      </c>
      <c r="P32" s="6">
        <f t="shared" ref="P32:P37" si="14">P31-(Q31)/R31</f>
        <v>1.3870967741935485</v>
      </c>
      <c r="Q32" s="6">
        <f t="shared" si="10"/>
        <v>5.5922929743882577E-2</v>
      </c>
      <c r="R32" s="6">
        <f t="shared" si="11"/>
        <v>6.7721123829344441</v>
      </c>
      <c r="S32" s="6" t="str">
        <f t="shared" si="12"/>
        <v>Нет</v>
      </c>
    </row>
    <row r="33" spans="1:19" x14ac:dyDescent="0.25">
      <c r="A33" s="7">
        <v>6</v>
      </c>
      <c r="B33" s="7">
        <f t="shared" si="7"/>
        <v>1.375</v>
      </c>
      <c r="C33" s="7">
        <f t="shared" si="7"/>
        <v>1.390625</v>
      </c>
      <c r="D33" s="7">
        <f t="shared" si="3"/>
        <v>1.3828125</v>
      </c>
      <c r="E33" s="7">
        <f t="shared" si="4"/>
        <v>2.6985645294189453E-2</v>
      </c>
      <c r="F33" s="7">
        <f t="shared" si="5"/>
        <v>-2.5390625E-2</v>
      </c>
      <c r="G33" s="7">
        <f t="shared" si="5"/>
        <v>7.9868316650390625E-2</v>
      </c>
      <c r="H33" s="7" t="str">
        <f t="shared" si="6"/>
        <v>Нет</v>
      </c>
      <c r="I33" s="9"/>
      <c r="J33" s="7">
        <v>3</v>
      </c>
      <c r="K33" s="7">
        <f t="shared" si="8"/>
        <v>-3.149439602619708E-3</v>
      </c>
      <c r="L33" s="7">
        <f t="shared" si="13"/>
        <v>1.3783267255129605</v>
      </c>
      <c r="M33" s="7" t="str">
        <f t="shared" si="9"/>
        <v>Нет</v>
      </c>
      <c r="O33" s="6">
        <v>3</v>
      </c>
      <c r="P33" s="6">
        <f t="shared" si="14"/>
        <v>1.3788389475979936</v>
      </c>
      <c r="Q33" s="6">
        <f t="shared" si="10"/>
        <v>2.8320234639878095E-4</v>
      </c>
      <c r="R33" s="6">
        <f t="shared" si="11"/>
        <v>6.7035905302394276</v>
      </c>
      <c r="S33" s="6" t="str">
        <f t="shared" si="12"/>
        <v>Нет</v>
      </c>
    </row>
    <row r="34" spans="1:19" x14ac:dyDescent="0.25">
      <c r="A34" s="7">
        <v>7</v>
      </c>
      <c r="B34" s="7">
        <f t="shared" si="7"/>
        <v>1.375</v>
      </c>
      <c r="C34" s="7">
        <f t="shared" si="7"/>
        <v>1.3828125</v>
      </c>
      <c r="D34" s="7">
        <f t="shared" si="3"/>
        <v>1.37890625</v>
      </c>
      <c r="E34" s="7">
        <f t="shared" si="4"/>
        <v>7.3438882827758789E-4</v>
      </c>
      <c r="F34" s="7">
        <f t="shared" si="5"/>
        <v>-2.5390625E-2</v>
      </c>
      <c r="G34" s="7">
        <f t="shared" si="5"/>
        <v>2.6985645294189453E-2</v>
      </c>
      <c r="H34" s="7" t="str">
        <f t="shared" si="6"/>
        <v>Нет</v>
      </c>
      <c r="I34" s="9"/>
      <c r="J34" s="7">
        <v>4</v>
      </c>
      <c r="K34" s="7">
        <f t="shared" si="8"/>
        <v>3.6823480929371044E-4</v>
      </c>
      <c r="L34" s="7">
        <f t="shared" si="13"/>
        <v>1.3788516321133972</v>
      </c>
      <c r="M34" s="7" t="str">
        <f t="shared" si="9"/>
        <v>Нет</v>
      </c>
      <c r="O34" s="18">
        <v>4</v>
      </c>
      <c r="P34" s="18">
        <f t="shared" si="14"/>
        <v>1.3787967012308981</v>
      </c>
      <c r="Q34" s="18">
        <f t="shared" si="10"/>
        <v>7.3825958679663017E-9</v>
      </c>
      <c r="R34" s="18">
        <f t="shared" si="11"/>
        <v>6.7032410299756195</v>
      </c>
      <c r="S34" s="18" t="str">
        <f t="shared" si="12"/>
        <v>Да</v>
      </c>
    </row>
    <row r="35" spans="1:19" x14ac:dyDescent="0.25">
      <c r="A35" s="7">
        <v>8</v>
      </c>
      <c r="B35" s="7">
        <f t="shared" si="7"/>
        <v>1.375</v>
      </c>
      <c r="C35" s="7">
        <f t="shared" si="7"/>
        <v>1.37890625</v>
      </c>
      <c r="D35" s="7">
        <f t="shared" si="3"/>
        <v>1.376953125</v>
      </c>
      <c r="E35" s="7">
        <f t="shared" si="4"/>
        <v>-1.23438760638237E-2</v>
      </c>
      <c r="F35" s="7">
        <f t="shared" si="5"/>
        <v>-2.5390625E-2</v>
      </c>
      <c r="G35" s="7">
        <f t="shared" si="5"/>
        <v>7.3438882827758789E-4</v>
      </c>
      <c r="H35" s="7" t="str">
        <f t="shared" si="6"/>
        <v>Нет</v>
      </c>
      <c r="I35" s="9"/>
      <c r="J35" s="7">
        <v>5</v>
      </c>
      <c r="K35" s="7">
        <f t="shared" si="8"/>
        <v>-4.3171947442743885E-5</v>
      </c>
      <c r="L35" s="7">
        <f t="shared" si="13"/>
        <v>1.3787902596451815</v>
      </c>
      <c r="M35" s="7" t="str">
        <f t="shared" si="9"/>
        <v>Нет</v>
      </c>
      <c r="O35" s="6">
        <v>5</v>
      </c>
      <c r="P35" s="6">
        <f t="shared" si="14"/>
        <v>1.3787967001295509</v>
      </c>
      <c r="Q35" s="6">
        <f t="shared" si="10"/>
        <v>0</v>
      </c>
      <c r="R35" s="6">
        <f t="shared" si="11"/>
        <v>6.7032410208644162</v>
      </c>
      <c r="S35" s="6" t="str">
        <f t="shared" si="12"/>
        <v>Да</v>
      </c>
    </row>
    <row r="36" spans="1:19" x14ac:dyDescent="0.25">
      <c r="A36" s="7">
        <v>9</v>
      </c>
      <c r="B36" s="7">
        <f t="shared" si="7"/>
        <v>1.376953125</v>
      </c>
      <c r="C36" s="7">
        <f t="shared" si="7"/>
        <v>1.37890625</v>
      </c>
      <c r="D36" s="7">
        <f t="shared" si="3"/>
        <v>1.3779296875</v>
      </c>
      <c r="E36" s="7">
        <f t="shared" si="4"/>
        <v>-5.8086859062314034E-3</v>
      </c>
      <c r="F36" s="7">
        <f t="shared" si="5"/>
        <v>-1.23438760638237E-2</v>
      </c>
      <c r="G36" s="7">
        <f t="shared" si="5"/>
        <v>7.3438882827758789E-4</v>
      </c>
      <c r="H36" s="7" t="str">
        <f t="shared" si="6"/>
        <v>Нет</v>
      </c>
      <c r="I36" s="9"/>
      <c r="J36" s="17">
        <v>6</v>
      </c>
      <c r="K36" s="17">
        <f t="shared" si="8"/>
        <v>5.0598781786703739E-6</v>
      </c>
      <c r="L36" s="17">
        <f t="shared" si="13"/>
        <v>1.3787974549697553</v>
      </c>
      <c r="M36" s="17" t="str">
        <f t="shared" si="9"/>
        <v>Да</v>
      </c>
      <c r="O36" s="6">
        <v>6</v>
      </c>
      <c r="P36" s="6">
        <f t="shared" si="14"/>
        <v>1.3787967001295509</v>
      </c>
      <c r="Q36" s="6">
        <f t="shared" si="10"/>
        <v>0</v>
      </c>
      <c r="R36" s="6">
        <f t="shared" si="11"/>
        <v>6.7032410208644162</v>
      </c>
      <c r="S36" s="6" t="str">
        <f t="shared" si="12"/>
        <v>Да</v>
      </c>
    </row>
    <row r="37" spans="1:19" x14ac:dyDescent="0.25">
      <c r="A37" s="7">
        <v>10</v>
      </c>
      <c r="B37" s="7">
        <f t="shared" si="7"/>
        <v>1.3779296875</v>
      </c>
      <c r="C37" s="7">
        <f t="shared" si="7"/>
        <v>1.37890625</v>
      </c>
      <c r="D37" s="7">
        <f t="shared" si="3"/>
        <v>1.37841796875</v>
      </c>
      <c r="E37" s="7">
        <f t="shared" si="4"/>
        <v>-2.53813446033746E-3</v>
      </c>
      <c r="F37" s="7">
        <f t="shared" si="5"/>
        <v>-5.8086859062314034E-3</v>
      </c>
      <c r="G37" s="7">
        <f t="shared" si="5"/>
        <v>7.3438882827758789E-4</v>
      </c>
      <c r="H37" s="7" t="str">
        <f t="shared" si="6"/>
        <v>Нет</v>
      </c>
      <c r="I37" s="9"/>
      <c r="J37" s="12">
        <v>7</v>
      </c>
      <c r="K37" s="12">
        <f t="shared" si="8"/>
        <v>-5.9305464095160687E-7</v>
      </c>
      <c r="L37" s="12">
        <f t="shared" si="13"/>
        <v>1.3787966116567254</v>
      </c>
      <c r="M37" s="12" t="str">
        <f t="shared" si="9"/>
        <v>Да</v>
      </c>
      <c r="O37" s="6">
        <v>7</v>
      </c>
      <c r="P37" s="6">
        <f t="shared" si="14"/>
        <v>1.3787967001295509</v>
      </c>
      <c r="Q37" s="6">
        <f t="shared" si="10"/>
        <v>0</v>
      </c>
      <c r="R37" s="6">
        <f t="shared" si="11"/>
        <v>6.7032410208644162</v>
      </c>
      <c r="S37" s="6" t="str">
        <f t="shared" si="12"/>
        <v>Да</v>
      </c>
    </row>
    <row r="38" spans="1:19" x14ac:dyDescent="0.25">
      <c r="A38" s="7">
        <v>11</v>
      </c>
      <c r="B38" s="7">
        <f t="shared" si="7"/>
        <v>1.37841796875</v>
      </c>
      <c r="C38" s="7">
        <f t="shared" si="7"/>
        <v>1.37890625</v>
      </c>
      <c r="D38" s="7">
        <f t="shared" si="3"/>
        <v>1.378662109375</v>
      </c>
      <c r="E38" s="7">
        <f t="shared" si="4"/>
        <v>-9.0211934002581984E-4</v>
      </c>
      <c r="F38" s="7">
        <f t="shared" si="5"/>
        <v>-2.53813446033746E-3</v>
      </c>
      <c r="G38" s="7">
        <f t="shared" si="5"/>
        <v>7.3438882827758789E-4</v>
      </c>
      <c r="H38" s="7" t="str">
        <f t="shared" si="6"/>
        <v>Нет</v>
      </c>
      <c r="I38" s="9"/>
      <c r="J38" s="13"/>
      <c r="K38" s="13"/>
      <c r="L38" s="13"/>
      <c r="M38" s="13"/>
    </row>
    <row r="39" spans="1:19" x14ac:dyDescent="0.25">
      <c r="A39" s="7">
        <v>12</v>
      </c>
      <c r="B39" s="7">
        <f t="shared" si="7"/>
        <v>1.378662109375</v>
      </c>
      <c r="C39" s="7">
        <f t="shared" si="7"/>
        <v>1.37890625</v>
      </c>
      <c r="D39" s="7">
        <f t="shared" si="3"/>
        <v>1.3787841796875</v>
      </c>
      <c r="E39" s="7">
        <f t="shared" si="4"/>
        <v>-8.3926892330055125E-5</v>
      </c>
      <c r="F39" s="7">
        <f t="shared" si="5"/>
        <v>-9.0211934002581984E-4</v>
      </c>
      <c r="G39" s="7">
        <f t="shared" si="5"/>
        <v>7.3438882827758789E-4</v>
      </c>
      <c r="H39" s="7" t="str">
        <f t="shared" si="6"/>
        <v>Нет</v>
      </c>
      <c r="I39" s="9"/>
      <c r="J39" s="9"/>
      <c r="K39" s="9"/>
      <c r="L39" s="9"/>
      <c r="M39" s="9"/>
    </row>
    <row r="40" spans="1:19" x14ac:dyDescent="0.25">
      <c r="A40" s="7">
        <v>13</v>
      </c>
      <c r="B40" s="7">
        <f t="shared" si="7"/>
        <v>1.3787841796875</v>
      </c>
      <c r="C40" s="7">
        <f t="shared" si="7"/>
        <v>1.37890625</v>
      </c>
      <c r="D40" s="7">
        <f t="shared" si="3"/>
        <v>1.37884521484375</v>
      </c>
      <c r="E40" s="7">
        <f t="shared" si="4"/>
        <v>3.2521555817766057E-4</v>
      </c>
      <c r="F40" s="7">
        <f t="shared" si="5"/>
        <v>-8.3926892330055125E-5</v>
      </c>
      <c r="G40" s="7">
        <f t="shared" si="5"/>
        <v>7.3438882827758789E-4</v>
      </c>
      <c r="H40" s="7" t="str">
        <f t="shared" si="6"/>
        <v>Нет</v>
      </c>
      <c r="I40" s="9"/>
      <c r="J40" s="9"/>
      <c r="K40" s="9"/>
      <c r="L40" s="9"/>
      <c r="M40" s="9"/>
    </row>
    <row r="41" spans="1:19" x14ac:dyDescent="0.25">
      <c r="A41" s="7">
        <v>14</v>
      </c>
      <c r="B41" s="7">
        <f t="shared" si="7"/>
        <v>1.3787841796875</v>
      </c>
      <c r="C41" s="7">
        <f t="shared" si="7"/>
        <v>1.37884521484375</v>
      </c>
      <c r="D41" s="7">
        <f t="shared" si="3"/>
        <v>1.378814697265625</v>
      </c>
      <c r="E41" s="7">
        <f t="shared" si="4"/>
        <v>1.206404805600414E-4</v>
      </c>
      <c r="F41" s="7">
        <f t="shared" si="5"/>
        <v>-8.3926892330055125E-5</v>
      </c>
      <c r="G41" s="7">
        <f t="shared" si="5"/>
        <v>3.2521555817766057E-4</v>
      </c>
      <c r="H41" s="7" t="str">
        <f t="shared" si="6"/>
        <v>Нет</v>
      </c>
      <c r="I41" s="9"/>
      <c r="J41" s="9"/>
      <c r="K41" s="9"/>
      <c r="L41" s="9"/>
      <c r="M41" s="9"/>
    </row>
    <row r="42" spans="1:19" x14ac:dyDescent="0.25">
      <c r="A42" s="7">
        <v>15</v>
      </c>
      <c r="B42" s="7">
        <f t="shared" si="7"/>
        <v>1.3787841796875</v>
      </c>
      <c r="C42" s="7">
        <f t="shared" si="7"/>
        <v>1.378814697265625</v>
      </c>
      <c r="D42" s="7">
        <f t="shared" si="3"/>
        <v>1.3787994384765625</v>
      </c>
      <c r="E42" s="7">
        <f t="shared" si="4"/>
        <v>1.8355831034710945E-5</v>
      </c>
      <c r="F42" s="7">
        <f t="shared" si="5"/>
        <v>-8.3926892330055125E-5</v>
      </c>
      <c r="G42" s="7">
        <f t="shared" si="5"/>
        <v>1.206404805600414E-4</v>
      </c>
      <c r="H42" s="7" t="str">
        <f t="shared" si="6"/>
        <v>Нет</v>
      </c>
      <c r="I42" s="9"/>
      <c r="J42" s="9"/>
      <c r="K42" s="9"/>
      <c r="L42" s="9"/>
      <c r="M42" s="9"/>
    </row>
    <row r="43" spans="1:19" x14ac:dyDescent="0.25">
      <c r="A43" s="17">
        <v>16</v>
      </c>
      <c r="B43" s="17">
        <f t="shared" si="7"/>
        <v>1.3787841796875</v>
      </c>
      <c r="C43" s="17">
        <f t="shared" si="7"/>
        <v>1.3787994384765625</v>
      </c>
      <c r="D43" s="17">
        <f t="shared" si="3"/>
        <v>1.3787918090820312</v>
      </c>
      <c r="E43" s="17">
        <f t="shared" si="4"/>
        <v>-3.278577141641037E-5</v>
      </c>
      <c r="F43" s="17">
        <f t="shared" si="5"/>
        <v>-8.3926892330055125E-5</v>
      </c>
      <c r="G43" s="17">
        <f t="shared" si="5"/>
        <v>1.8355831034710945E-5</v>
      </c>
      <c r="H43" s="17" t="str">
        <f t="shared" si="6"/>
        <v>Да</v>
      </c>
      <c r="I43" s="9"/>
      <c r="J43" s="9"/>
      <c r="K43" s="9"/>
      <c r="L43" s="9"/>
      <c r="M43" s="9"/>
    </row>
    <row r="44" spans="1:19" x14ac:dyDescent="0.25">
      <c r="A44" s="7">
        <v>17</v>
      </c>
      <c r="B44" s="7">
        <f t="shared" si="7"/>
        <v>1.3787918090820312</v>
      </c>
      <c r="C44" s="7">
        <f t="shared" si="7"/>
        <v>1.3787994384765625</v>
      </c>
      <c r="D44" s="7">
        <f t="shared" si="3"/>
        <v>1.3787956237792969</v>
      </c>
      <c r="E44" s="7">
        <f t="shared" si="4"/>
        <v>-7.215030383367349E-6</v>
      </c>
      <c r="F44" s="7">
        <f t="shared" si="5"/>
        <v>-3.278577141641037E-5</v>
      </c>
      <c r="G44" s="7">
        <f t="shared" si="5"/>
        <v>1.8355831034710945E-5</v>
      </c>
      <c r="H44" s="7" t="str">
        <f t="shared" si="6"/>
        <v>Да</v>
      </c>
      <c r="I44" s="9"/>
      <c r="J44" s="9"/>
      <c r="K44" s="9"/>
      <c r="L44" s="9"/>
      <c r="M44" s="9"/>
    </row>
    <row r="45" spans="1:19" x14ac:dyDescent="0.25">
      <c r="A45" s="7">
        <v>18</v>
      </c>
      <c r="B45" s="7">
        <f>IF(SIGN($E44)=SIGN(F44),$D44,B44)</f>
        <v>1.3787956237792969</v>
      </c>
      <c r="C45" s="7">
        <f>IF(SIGN($E44)=SIGN(G44),$D44,C44)</f>
        <v>1.3787994384765625</v>
      </c>
      <c r="D45" s="7">
        <f t="shared" si="3"/>
        <v>1.3787975311279297</v>
      </c>
      <c r="E45" s="7">
        <f t="shared" si="4"/>
        <v>5.5703852774868778E-6</v>
      </c>
      <c r="F45" s="7">
        <f t="shared" si="5"/>
        <v>-7.215030383367349E-6</v>
      </c>
      <c r="G45" s="7">
        <f t="shared" si="5"/>
        <v>1.8355831034710945E-5</v>
      </c>
      <c r="H45" s="7" t="str">
        <f t="shared" si="6"/>
        <v>Да</v>
      </c>
      <c r="I45" s="9"/>
      <c r="J45" s="9"/>
      <c r="K45" s="9"/>
      <c r="L45" s="9"/>
      <c r="M45" s="9"/>
    </row>
    <row r="46" spans="1:19" x14ac:dyDescent="0.25">
      <c r="A46" s="7">
        <v>19</v>
      </c>
      <c r="B46" s="7">
        <f t="shared" ref="B46:C49" si="15">IF(SIGN($E45)=SIGN(F45),$D45,B45)</f>
        <v>1.3787956237792969</v>
      </c>
      <c r="C46" s="7">
        <f t="shared" si="15"/>
        <v>1.3787975311279297</v>
      </c>
      <c r="D46" s="7">
        <f t="shared" si="3"/>
        <v>1.3787965774536133</v>
      </c>
      <c r="E46" s="7">
        <f t="shared" si="4"/>
        <v>-8.2232631459788763E-7</v>
      </c>
      <c r="F46" s="7">
        <f t="shared" si="5"/>
        <v>-7.215030383367349E-6</v>
      </c>
      <c r="G46" s="7">
        <f t="shared" si="5"/>
        <v>5.5703852774868778E-6</v>
      </c>
      <c r="H46" s="7" t="str">
        <f t="shared" si="6"/>
        <v>Да</v>
      </c>
      <c r="I46" s="9"/>
      <c r="J46" s="9"/>
      <c r="K46" s="9"/>
      <c r="L46" s="9"/>
      <c r="M46" s="9"/>
    </row>
    <row r="47" spans="1:19" x14ac:dyDescent="0.25">
      <c r="A47" s="7">
        <v>20</v>
      </c>
      <c r="B47" s="7">
        <f t="shared" si="15"/>
        <v>1.3787965774536133</v>
      </c>
      <c r="C47" s="7">
        <f t="shared" si="15"/>
        <v>1.3787975311279297</v>
      </c>
      <c r="D47" s="7">
        <f t="shared" si="3"/>
        <v>1.3787970542907715</v>
      </c>
      <c r="E47" s="7">
        <f t="shared" si="4"/>
        <v>2.3740285408635486E-6</v>
      </c>
      <c r="F47" s="7">
        <f t="shared" si="5"/>
        <v>-8.2232631459788763E-7</v>
      </c>
      <c r="G47" s="7">
        <f t="shared" si="5"/>
        <v>5.5703852774868778E-6</v>
      </c>
      <c r="H47" s="7" t="str">
        <f t="shared" si="6"/>
        <v>Да</v>
      </c>
      <c r="I47" s="9"/>
      <c r="J47" s="9"/>
      <c r="K47" s="9"/>
      <c r="L47" s="9"/>
      <c r="M47" s="9"/>
    </row>
    <row r="48" spans="1:19" x14ac:dyDescent="0.25">
      <c r="A48" s="7">
        <v>21</v>
      </c>
      <c r="B48" s="7">
        <f t="shared" si="15"/>
        <v>1.3787965774536133</v>
      </c>
      <c r="C48" s="7">
        <f t="shared" si="15"/>
        <v>1.3787970542907715</v>
      </c>
      <c r="D48" s="7">
        <f t="shared" si="3"/>
        <v>1.3787968158721924</v>
      </c>
      <c r="E48" s="7">
        <f t="shared" si="4"/>
        <v>7.7585087776554928E-7</v>
      </c>
      <c r="F48" s="7">
        <f t="shared" si="5"/>
        <v>-8.2232631459788763E-7</v>
      </c>
      <c r="G48" s="7">
        <f t="shared" si="5"/>
        <v>2.3740285408635486E-6</v>
      </c>
      <c r="H48" s="7" t="str">
        <f t="shared" si="6"/>
        <v>Да</v>
      </c>
      <c r="I48" s="9"/>
      <c r="J48" s="9"/>
      <c r="K48" s="9"/>
      <c r="L48" s="9"/>
      <c r="M48" s="9"/>
    </row>
    <row r="49" spans="1:13" x14ac:dyDescent="0.25">
      <c r="A49" s="7">
        <v>22</v>
      </c>
      <c r="B49" s="7">
        <f t="shared" si="15"/>
        <v>1.3787965774536133</v>
      </c>
      <c r="C49" s="7">
        <f t="shared" si="15"/>
        <v>1.3787968158721924</v>
      </c>
      <c r="D49" s="7">
        <f t="shared" si="3"/>
        <v>1.3787966966629028</v>
      </c>
      <c r="E49" s="7">
        <f t="shared" si="4"/>
        <v>-2.3237777035944873E-8</v>
      </c>
      <c r="F49" s="7">
        <f t="shared" si="5"/>
        <v>-8.2232631459788763E-7</v>
      </c>
      <c r="G49" s="7">
        <f t="shared" si="5"/>
        <v>7.7585087776554928E-7</v>
      </c>
      <c r="H49" s="7" t="str">
        <f t="shared" si="6"/>
        <v>Да</v>
      </c>
      <c r="I49" s="9"/>
      <c r="J49" s="9"/>
      <c r="K49" s="9"/>
      <c r="L49" s="9"/>
      <c r="M49" s="9"/>
    </row>
  </sheetData>
  <mergeCells count="11">
    <mergeCell ref="O24:S24"/>
    <mergeCell ref="K4:N4"/>
    <mergeCell ref="A24:H24"/>
    <mergeCell ref="J24:M24"/>
    <mergeCell ref="A8:C13"/>
    <mergeCell ref="D12:I12"/>
    <mergeCell ref="A14:C14"/>
    <mergeCell ref="A15:C21"/>
    <mergeCell ref="A6:I6"/>
    <mergeCell ref="D13:I13"/>
    <mergeCell ref="D14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Нелинейное уравнение</vt:lpstr>
      <vt:lpstr>Линейное уравнение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2017-03-11T14:20:01Z</dcterms:modified>
</cp:coreProperties>
</file>