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6" i="1" l="1"/>
  <c r="H3" i="1"/>
  <c r="H7" i="1"/>
  <c r="H9" i="1"/>
  <c r="H10" i="1"/>
  <c r="C14" i="1" l="1"/>
  <c r="D14" i="1"/>
  <c r="E14" i="1"/>
  <c r="B14" i="1"/>
  <c r="H16" i="1" l="1"/>
  <c r="H14" i="1"/>
  <c r="I14" i="1"/>
  <c r="F4" i="1"/>
  <c r="F5" i="1"/>
  <c r="F6" i="1"/>
  <c r="F7" i="1"/>
  <c r="F8" i="1"/>
  <c r="F9" i="1"/>
  <c r="F10" i="1"/>
  <c r="F11" i="1"/>
  <c r="F12" i="1"/>
  <c r="F3" i="1"/>
  <c r="F13" i="1" s="1"/>
  <c r="E13" i="1"/>
  <c r="D13" i="1"/>
  <c r="C13" i="1"/>
  <c r="B1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H5" i="1" l="1"/>
  <c r="F14" i="1"/>
  <c r="H4" i="1" s="1"/>
  <c r="H6" i="1" s="1"/>
</calcChain>
</file>

<file path=xl/sharedStrings.xml><?xml version="1.0" encoding="utf-8"?>
<sst xmlns="http://schemas.openxmlformats.org/spreadsheetml/2006/main" count="14" uniqueCount="12">
  <si>
    <t>Xi</t>
  </si>
  <si>
    <t>Yi</t>
  </si>
  <si>
    <t>Сумма</t>
  </si>
  <si>
    <t>Срзнач</t>
  </si>
  <si>
    <t>#</t>
  </si>
  <si>
    <t>(Xi-Xср)^2</t>
  </si>
  <si>
    <t>Довірчий інтервал за нормального розподілу</t>
  </si>
  <si>
    <t>(</t>
  </si>
  <si>
    <t>)</t>
  </si>
  <si>
    <t>Довірчий інтервал за розподілу Стюдента</t>
  </si>
  <si>
    <t>Xi^2</t>
  </si>
  <si>
    <t>Yi^2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</si>
</sst>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5" xfId="0" applyFill="1" applyBorder="1" applyAlignment="1">
      <alignment horizontal="right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0" borderId="2" xfId="0" applyBorder="1"/>
    <xf numFmtId="0" fontId="0" fillId="3" borderId="4" xfId="0" applyFill="1" applyBorder="1"/>
    <xf numFmtId="0" fontId="0" fillId="3" borderId="6" xfId="0" applyFill="1" applyBorder="1"/>
    <xf numFmtId="0" fontId="0" fillId="0" borderId="10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15" xfId="0" applyFill="1" applyBorder="1"/>
    <xf numFmtId="0" fontId="0" fillId="0" borderId="16" xfId="0" applyBorder="1"/>
    <xf numFmtId="0" fontId="0" fillId="3" borderId="6" xfId="0" applyFill="1" applyBorder="1" applyAlignment="1"/>
    <xf numFmtId="0" fontId="0" fillId="3" borderId="15" xfId="0" applyFill="1" applyBorder="1" applyAlignment="1"/>
    <xf numFmtId="16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</xdr:row>
      <xdr:rowOff>180974</xdr:rowOff>
    </xdr:from>
    <xdr:ext cx="533400" cy="23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200525" y="371474"/>
              <a:ext cx="533400" cy="23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00525" y="371474"/>
              <a:ext cx="533400" cy="23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𝑥</a:t>
              </a:r>
              <a:r>
                <a:rPr lang="ru-RU" sz="1100" b="0" i="0">
                  <a:latin typeface="Cambria Math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47625</xdr:colOff>
      <xdr:row>2</xdr:row>
      <xdr:rowOff>152400</xdr:rowOff>
    </xdr:from>
    <xdr:ext cx="609600" cy="2762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95650" y="533400"/>
              <a:ext cx="609600" cy="27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95650" y="533400"/>
              <a:ext cx="609600" cy="27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4</xdr:row>
      <xdr:rowOff>142875</xdr:rowOff>
    </xdr:from>
    <xdr:ext cx="609600" cy="2762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24325" y="904875"/>
              <a:ext cx="609600" cy="27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24325" y="904875"/>
              <a:ext cx="609600" cy="27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76200</xdr:colOff>
      <xdr:row>3</xdr:row>
      <xdr:rowOff>142875</xdr:rowOff>
    </xdr:from>
    <xdr:ext cx="533400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191000" y="714375"/>
              <a:ext cx="53340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191000" y="714375"/>
              <a:ext cx="53340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 ̂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104775</xdr:colOff>
      <xdr:row>5</xdr:row>
      <xdr:rowOff>133350</xdr:rowOff>
    </xdr:from>
    <xdr:ext cx="533400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219575" y="1085850"/>
              <a:ext cx="53340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219575" y="1085850"/>
              <a:ext cx="53340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̂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76200</xdr:colOff>
      <xdr:row>6</xdr:row>
      <xdr:rowOff>161925</xdr:rowOff>
    </xdr:from>
    <xdr:ext cx="533400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191000" y="1304925"/>
              <a:ext cx="53340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191000" y="1304925"/>
              <a:ext cx="53340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114299</xdr:colOff>
      <xdr:row>7</xdr:row>
      <xdr:rowOff>142875</xdr:rowOff>
    </xdr:from>
    <xdr:ext cx="476251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229099" y="1476375"/>
              <a:ext cx="47625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𝑞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229099" y="1476375"/>
              <a:ext cx="47625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9</xdr:row>
      <xdr:rowOff>9524</xdr:rowOff>
    </xdr:from>
    <xdr:ext cx="628650" cy="3810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124325" y="1724024"/>
              <a:ext cx="628650" cy="381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+1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124325" y="1724024"/>
              <a:ext cx="628650" cy="381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" 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10</xdr:row>
      <xdr:rowOff>152400</xdr:rowOff>
    </xdr:from>
    <xdr:ext cx="628650" cy="23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114800" y="2057400"/>
              <a:ext cx="628650" cy="23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ε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114800" y="2057400"/>
              <a:ext cx="628650" cy="23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ε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_𝛼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66674</xdr:colOff>
      <xdr:row>10</xdr:row>
      <xdr:rowOff>161924</xdr:rowOff>
    </xdr:from>
    <xdr:ext cx="561975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5400674" y="2066924"/>
              <a:ext cx="5619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(0,03;9)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400674" y="2066924"/>
              <a:ext cx="5619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𝑡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(0,03;9)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tabSelected="1" workbookViewId="0">
      <selection activeCell="G15" sqref="G15:L15"/>
    </sheetView>
  </sheetViews>
  <sheetFormatPr defaultRowHeight="15" x14ac:dyDescent="0.25"/>
  <cols>
    <col min="1" max="1" width="8" customWidth="1"/>
    <col min="2" max="2" width="7.42578125" customWidth="1"/>
    <col min="3" max="3" width="8" customWidth="1"/>
    <col min="4" max="4" width="7.28515625" customWidth="1"/>
    <col min="5" max="5" width="7.7109375" customWidth="1"/>
    <col min="6" max="6" width="13.5703125" customWidth="1"/>
    <col min="7" max="7" width="7.85546875" customWidth="1"/>
    <col min="8" max="8" width="7.7109375" customWidth="1"/>
    <col min="10" max="10" width="4.7109375" customWidth="1"/>
    <col min="11" max="11" width="5.28515625" customWidth="1"/>
    <col min="12" max="12" width="8" customWidth="1"/>
    <col min="17" max="17" width="6.140625" customWidth="1"/>
    <col min="18" max="18" width="4.85546875" customWidth="1"/>
    <col min="19" max="19" width="7" customWidth="1"/>
    <col min="20" max="20" width="6.28515625" customWidth="1"/>
    <col min="21" max="21" width="7.140625" customWidth="1"/>
    <col min="22" max="22" width="6.85546875" customWidth="1"/>
  </cols>
  <sheetData>
    <row r="2" spans="1:16" x14ac:dyDescent="0.25">
      <c r="A2" s="16" t="s">
        <v>4</v>
      </c>
      <c r="B2" s="17" t="s">
        <v>0</v>
      </c>
      <c r="C2" s="17" t="s">
        <v>1</v>
      </c>
      <c r="D2" s="17" t="s">
        <v>10</v>
      </c>
      <c r="E2" s="17" t="s">
        <v>11</v>
      </c>
      <c r="F2" s="18" t="s">
        <v>5</v>
      </c>
      <c r="G2" s="14"/>
      <c r="H2" s="15"/>
      <c r="I2" s="13"/>
    </row>
    <row r="3" spans="1:16" x14ac:dyDescent="0.25">
      <c r="A3" s="4">
        <v>1</v>
      </c>
      <c r="B3" s="2">
        <v>5.4</v>
      </c>
      <c r="C3" s="2">
        <v>11.7</v>
      </c>
      <c r="D3" s="2">
        <f>B3^2</f>
        <v>29.160000000000004</v>
      </c>
      <c r="E3" s="2">
        <f>C3^2</f>
        <v>136.88999999999999</v>
      </c>
      <c r="F3" s="4">
        <f>(B3-$B$14)^2</f>
        <v>1.0200999999999978</v>
      </c>
      <c r="G3" s="12"/>
      <c r="H3" s="14">
        <f>1/ROWS(B3:B12)*(SUM(B3:B12))</f>
        <v>6.41</v>
      </c>
      <c r="I3" s="29"/>
      <c r="J3" s="30"/>
      <c r="K3" s="30"/>
      <c r="L3" s="31"/>
    </row>
    <row r="4" spans="1:16" x14ac:dyDescent="0.25">
      <c r="A4" s="4">
        <v>2</v>
      </c>
      <c r="B4" s="2">
        <v>7.6</v>
      </c>
      <c r="C4" s="2">
        <v>14</v>
      </c>
      <c r="D4" s="2">
        <f t="shared" ref="D4:D12" si="0">B4^2</f>
        <v>57.76</v>
      </c>
      <c r="E4" s="2">
        <f t="shared" ref="E4:E12" si="1">C4^2</f>
        <v>196</v>
      </c>
      <c r="F4" s="4">
        <f t="shared" ref="F4:F12" si="2">(B4-$B$14)^2</f>
        <v>1.416100000000001</v>
      </c>
      <c r="G4" s="3"/>
      <c r="H4" s="11">
        <f>F14</f>
        <v>13.638899999999998</v>
      </c>
      <c r="I4" s="26"/>
      <c r="J4" s="32"/>
      <c r="K4" s="32"/>
      <c r="L4" s="33"/>
    </row>
    <row r="5" spans="1:16" x14ac:dyDescent="0.25">
      <c r="A5" s="4">
        <v>3</v>
      </c>
      <c r="B5" s="2">
        <v>2.2999999999999998</v>
      </c>
      <c r="C5" s="2">
        <v>5.2</v>
      </c>
      <c r="D5" s="2">
        <f t="shared" si="0"/>
        <v>5.2899999999999991</v>
      </c>
      <c r="E5" s="2">
        <f t="shared" si="1"/>
        <v>27.040000000000003</v>
      </c>
      <c r="F5" s="4">
        <f t="shared" si="2"/>
        <v>16.892099999999996</v>
      </c>
      <c r="G5" s="3"/>
      <c r="H5" s="11">
        <f>F13/9</f>
        <v>15.154333333333332</v>
      </c>
      <c r="I5" s="26"/>
      <c r="J5" s="32"/>
      <c r="K5" s="32"/>
      <c r="L5" s="33"/>
    </row>
    <row r="6" spans="1:16" x14ac:dyDescent="0.25">
      <c r="A6" s="4">
        <v>4</v>
      </c>
      <c r="B6" s="2">
        <v>5.9</v>
      </c>
      <c r="C6" s="2">
        <v>13.5</v>
      </c>
      <c r="D6" s="2">
        <f t="shared" si="0"/>
        <v>34.81</v>
      </c>
      <c r="E6" s="2">
        <f t="shared" si="1"/>
        <v>182.25</v>
      </c>
      <c r="F6" s="4">
        <f t="shared" si="2"/>
        <v>0.26009999999999889</v>
      </c>
      <c r="G6" s="3"/>
      <c r="H6" s="11">
        <f>SQRT(H4)</f>
        <v>3.6930881386720245</v>
      </c>
      <c r="I6" s="26"/>
      <c r="J6" s="32"/>
      <c r="K6" s="32"/>
      <c r="L6" s="33"/>
    </row>
    <row r="7" spans="1:16" x14ac:dyDescent="0.25">
      <c r="A7" s="4">
        <v>5</v>
      </c>
      <c r="B7" s="2">
        <v>11</v>
      </c>
      <c r="C7" s="2">
        <v>20.100000000000001</v>
      </c>
      <c r="D7" s="2">
        <f t="shared" si="0"/>
        <v>121</v>
      </c>
      <c r="E7" s="2">
        <f t="shared" si="1"/>
        <v>404.01000000000005</v>
      </c>
      <c r="F7" s="4">
        <f t="shared" si="2"/>
        <v>21.068100000000008</v>
      </c>
      <c r="G7" s="3"/>
      <c r="H7" s="11">
        <f>SQRT(H5)</f>
        <v>3.8928567059851216</v>
      </c>
      <c r="I7" s="26"/>
      <c r="J7" s="32"/>
      <c r="K7" s="32"/>
      <c r="L7" s="33"/>
    </row>
    <row r="8" spans="1:16" x14ac:dyDescent="0.25">
      <c r="A8" s="4">
        <v>6</v>
      </c>
      <c r="B8" s="2">
        <v>12.6</v>
      </c>
      <c r="C8" s="2">
        <v>21.8</v>
      </c>
      <c r="D8" s="2">
        <f t="shared" si="0"/>
        <v>158.76</v>
      </c>
      <c r="E8" s="2">
        <f t="shared" si="1"/>
        <v>475.24</v>
      </c>
      <c r="F8" s="4">
        <f t="shared" si="2"/>
        <v>38.316100000000006</v>
      </c>
      <c r="G8" s="3"/>
      <c r="H8" s="11">
        <v>0.97</v>
      </c>
      <c r="I8" s="26"/>
      <c r="J8" s="32"/>
      <c r="K8" s="32"/>
      <c r="L8" s="33"/>
    </row>
    <row r="9" spans="1:16" x14ac:dyDescent="0.25">
      <c r="A9" s="4">
        <v>7</v>
      </c>
      <c r="B9" s="2">
        <v>10.4</v>
      </c>
      <c r="C9" s="2">
        <v>24</v>
      </c>
      <c r="D9" s="2">
        <f t="shared" si="0"/>
        <v>108.16000000000001</v>
      </c>
      <c r="E9" s="2">
        <f t="shared" si="1"/>
        <v>576</v>
      </c>
      <c r="F9" s="4">
        <f t="shared" si="2"/>
        <v>15.920100000000009</v>
      </c>
      <c r="G9" s="3"/>
      <c r="H9" s="11">
        <f>1-H8</f>
        <v>3.0000000000000027E-2</v>
      </c>
      <c r="I9" s="26"/>
      <c r="J9" s="32"/>
      <c r="K9" s="32"/>
      <c r="L9" s="33"/>
    </row>
    <row r="10" spans="1:16" x14ac:dyDescent="0.25">
      <c r="A10" s="4">
        <v>8</v>
      </c>
      <c r="B10" s="2">
        <v>4.9000000000000004</v>
      </c>
      <c r="C10" s="2">
        <v>12</v>
      </c>
      <c r="D10" s="2">
        <f t="shared" si="0"/>
        <v>24.010000000000005</v>
      </c>
      <c r="E10" s="2">
        <f t="shared" si="1"/>
        <v>144</v>
      </c>
      <c r="F10" s="4">
        <f t="shared" si="2"/>
        <v>2.2800999999999965</v>
      </c>
      <c r="G10" s="40"/>
      <c r="H10" s="39">
        <f>(H8+1)/2</f>
        <v>0.98499999999999999</v>
      </c>
      <c r="I10" s="26"/>
      <c r="J10" s="32"/>
      <c r="K10" s="32"/>
      <c r="L10" s="33"/>
    </row>
    <row r="11" spans="1:16" x14ac:dyDescent="0.25">
      <c r="A11" s="4">
        <v>9</v>
      </c>
      <c r="B11" s="2">
        <v>2.4</v>
      </c>
      <c r="C11" s="2">
        <v>7.1</v>
      </c>
      <c r="D11" s="2">
        <f t="shared" si="0"/>
        <v>5.76</v>
      </c>
      <c r="E11" s="2">
        <f t="shared" si="1"/>
        <v>50.41</v>
      </c>
      <c r="F11" s="4">
        <f t="shared" si="2"/>
        <v>16.080099999999998</v>
      </c>
      <c r="G11" s="40"/>
      <c r="H11" s="39"/>
      <c r="I11" s="27"/>
      <c r="J11" s="34"/>
      <c r="K11" s="32"/>
      <c r="L11" s="33"/>
    </row>
    <row r="12" spans="1:16" ht="15.75" thickBot="1" x14ac:dyDescent="0.3">
      <c r="A12" s="7">
        <v>10</v>
      </c>
      <c r="B12" s="10">
        <v>1.6</v>
      </c>
      <c r="C12" s="10">
        <v>6.7</v>
      </c>
      <c r="D12" s="10">
        <f t="shared" si="0"/>
        <v>2.5600000000000005</v>
      </c>
      <c r="E12" s="10">
        <f t="shared" si="1"/>
        <v>44.89</v>
      </c>
      <c r="F12" s="7">
        <f t="shared" si="2"/>
        <v>23.136099999999988</v>
      </c>
      <c r="G12" s="25"/>
      <c r="H12" s="25">
        <v>2.17</v>
      </c>
      <c r="I12" s="28"/>
      <c r="J12" s="36">
        <v>2.7</v>
      </c>
      <c r="K12" s="37"/>
      <c r="L12" s="38"/>
    </row>
    <row r="13" spans="1:16" ht="15" customHeight="1" x14ac:dyDescent="0.25">
      <c r="A13" s="8" t="s">
        <v>2</v>
      </c>
      <c r="B13" s="9">
        <f>SUM(B3:B12)</f>
        <v>64.099999999999994</v>
      </c>
      <c r="C13" s="9">
        <f>SUM(C3:C12)</f>
        <v>136.1</v>
      </c>
      <c r="D13" s="9">
        <f>SUM(D3:D12)</f>
        <v>547.26999999999987</v>
      </c>
      <c r="E13" s="9">
        <f>SUM(E3:E12)</f>
        <v>2236.73</v>
      </c>
      <c r="F13" s="6">
        <f>SUM(F3:F12)</f>
        <v>136.38899999999998</v>
      </c>
      <c r="G13" s="41" t="s">
        <v>6</v>
      </c>
      <c r="H13" s="41"/>
      <c r="I13" s="41"/>
      <c r="J13" s="41"/>
      <c r="K13" s="41"/>
      <c r="L13" s="42"/>
      <c r="M13" s="19"/>
      <c r="N13" s="20"/>
      <c r="O13" s="20"/>
      <c r="P13" s="20"/>
    </row>
    <row r="14" spans="1:16" x14ac:dyDescent="0.25">
      <c r="A14" s="1" t="s">
        <v>3</v>
      </c>
      <c r="B14" s="2">
        <f>AVERAGE(B3:B12)</f>
        <v>6.4099999999999993</v>
      </c>
      <c r="C14" s="2">
        <f t="shared" ref="C14:E14" si="3">AVERAGE(C3:C12)</f>
        <v>13.61</v>
      </c>
      <c r="D14" s="2">
        <f t="shared" si="3"/>
        <v>54.72699999999999</v>
      </c>
      <c r="E14" s="2">
        <f t="shared" si="3"/>
        <v>223.673</v>
      </c>
      <c r="F14" s="5">
        <f>F13/10</f>
        <v>13.638899999999998</v>
      </c>
      <c r="G14" s="21" t="s">
        <v>7</v>
      </c>
      <c r="H14" s="22">
        <f>B14-(H12*(1/SQRT(10)))</f>
        <v>5.7237857477434613</v>
      </c>
      <c r="I14" s="23">
        <f>B14+(H12*(1/SQRT(10)))</f>
        <v>7.0962142522565372</v>
      </c>
      <c r="J14" s="23" t="s">
        <v>8</v>
      </c>
      <c r="K14" s="23"/>
      <c r="L14" s="24"/>
      <c r="M14" s="20"/>
      <c r="N14" s="20"/>
      <c r="O14" s="20"/>
      <c r="P14" s="20"/>
    </row>
    <row r="15" spans="1:16" x14ac:dyDescent="0.25">
      <c r="A15" s="29"/>
      <c r="B15" s="30"/>
      <c r="C15" s="30"/>
      <c r="D15" s="30"/>
      <c r="E15" s="30"/>
      <c r="F15" s="31"/>
      <c r="G15" s="43" t="s">
        <v>9</v>
      </c>
      <c r="H15" s="43"/>
      <c r="I15" s="43"/>
      <c r="J15" s="43"/>
      <c r="K15" s="43"/>
      <c r="L15" s="44"/>
      <c r="M15" s="19"/>
      <c r="N15" s="20"/>
      <c r="O15" s="20"/>
      <c r="P15" s="20"/>
    </row>
    <row r="16" spans="1:16" x14ac:dyDescent="0.25">
      <c r="A16" s="27"/>
      <c r="B16" s="34"/>
      <c r="C16" s="34"/>
      <c r="D16" s="34"/>
      <c r="E16" s="34"/>
      <c r="F16" s="35"/>
      <c r="G16" s="21" t="s">
        <v>7</v>
      </c>
      <c r="H16" s="23">
        <f>B14-(J12*(1/SQRT(10)))</f>
        <v>5.5561850317545369</v>
      </c>
      <c r="I16" s="23">
        <f>B14+(J12*(1/SQRT(10)))</f>
        <v>7.2638149682454616</v>
      </c>
      <c r="J16" s="23" t="s">
        <v>8</v>
      </c>
      <c r="K16" s="23"/>
      <c r="L16" s="24"/>
      <c r="M16" s="20"/>
      <c r="N16" s="20"/>
      <c r="O16" s="20"/>
      <c r="P16" s="20"/>
    </row>
    <row r="17" spans="13:16" x14ac:dyDescent="0.25">
      <c r="M17" s="20"/>
      <c r="N17" s="20"/>
      <c r="O17" s="20"/>
      <c r="P17" s="20"/>
    </row>
    <row r="18" spans="13:16" x14ac:dyDescent="0.25">
      <c r="M18" s="20"/>
      <c r="N18" s="20"/>
      <c r="O18" s="20"/>
      <c r="P18" s="20"/>
    </row>
    <row r="19" spans="13:16" x14ac:dyDescent="0.25">
      <c r="M19" s="20"/>
      <c r="N19" s="20"/>
      <c r="O19" s="20"/>
      <c r="P19" s="20"/>
    </row>
    <row r="20" spans="13:16" x14ac:dyDescent="0.25">
      <c r="M20" s="20"/>
      <c r="N20" s="20"/>
      <c r="O20" s="20"/>
      <c r="P20" s="20"/>
    </row>
    <row r="21" spans="13:16" x14ac:dyDescent="0.25">
      <c r="M21" s="20"/>
      <c r="N21" s="20"/>
      <c r="O21" s="20"/>
      <c r="P21" s="20"/>
    </row>
    <row r="22" spans="13:16" x14ac:dyDescent="0.25">
      <c r="M22" s="20"/>
      <c r="N22" s="20"/>
      <c r="O22" s="20"/>
      <c r="P22" s="20"/>
    </row>
  </sheetData>
  <mergeCells count="4">
    <mergeCell ref="H10:H11"/>
    <mergeCell ref="G10:G11"/>
    <mergeCell ref="G13:L13"/>
    <mergeCell ref="G15:L15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2017-11-23T07:33:35Z</dcterms:modified>
</cp:coreProperties>
</file>