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7" i="1" l="1"/>
  <c r="J5" i="1"/>
  <c r="J9" i="1"/>
  <c r="J3" i="1"/>
  <c r="J4" i="1"/>
  <c r="G3" i="1"/>
  <c r="G12" i="1" s="1"/>
  <c r="F11" i="1"/>
  <c r="F10" i="1"/>
  <c r="F9" i="1"/>
  <c r="F8" i="1"/>
  <c r="F7" i="1"/>
  <c r="F6" i="1"/>
  <c r="F5" i="1"/>
  <c r="F4" i="1"/>
  <c r="F3" i="1"/>
  <c r="F12" i="1" s="1"/>
  <c r="G4" i="1"/>
  <c r="G5" i="1"/>
  <c r="G6" i="1"/>
  <c r="G7" i="1"/>
  <c r="G8" i="1"/>
  <c r="G9" i="1"/>
  <c r="G10" i="1"/>
  <c r="G11" i="1"/>
  <c r="E4" i="1"/>
  <c r="E5" i="1"/>
  <c r="E6" i="1"/>
  <c r="E7" i="1"/>
  <c r="E8" i="1"/>
  <c r="E9" i="1"/>
  <c r="E10" i="1"/>
  <c r="E11" i="1"/>
  <c r="E3" i="1"/>
  <c r="D12" i="1"/>
  <c r="C12" i="1"/>
  <c r="E12" i="1" l="1"/>
</calcChain>
</file>

<file path=xl/sharedStrings.xml><?xml version="1.0" encoding="utf-8"?>
<sst xmlns="http://schemas.openxmlformats.org/spreadsheetml/2006/main" count="2" uniqueCount="2">
  <si>
    <t>n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</si>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</sst>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8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114300</xdr:colOff>
      <xdr:row>0</xdr:row>
      <xdr:rowOff>176212</xdr:rowOff>
    </xdr:from>
    <xdr:ext cx="390525" cy="2783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162300" y="176212"/>
              <a:ext cx="390525" cy="278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𝑋𝑖</m:t>
                        </m:r>
                        <m:r>
                          <m:rPr>
                            <m:nor/>
                          </m:rPr>
                          <a:rPr lang="ru-RU">
                            <a:effectLst/>
                          </a:rPr>
                          <m:t> 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162300" y="176212"/>
              <a:ext cx="390525" cy="278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𝑋𝑖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ru-RU" i="0">
                  <a:effectLst/>
                </a:rPr>
                <a:t> </a:t>
              </a:r>
              <a:r>
                <a:rPr lang="en-US" sz="1100" i="0">
                  <a:effectLst/>
                  <a:latin typeface="Cambria Math"/>
                </a:rPr>
                <a:t>" 〗^</a:t>
              </a:r>
              <a:r>
                <a:rPr lang="en-US" sz="1100" b="0" i="0">
                  <a:latin typeface="Cambria Math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114300</xdr:colOff>
      <xdr:row>0</xdr:row>
      <xdr:rowOff>176212</xdr:rowOff>
    </xdr:from>
    <xdr:ext cx="390525" cy="2783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771900" y="176212"/>
              <a:ext cx="390525" cy="278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𝑖</m:t>
                        </m:r>
                        <m:r>
                          <m:rPr>
                            <m:nor/>
                          </m:rPr>
                          <a:rPr lang="ru-RU">
                            <a:effectLst/>
                          </a:rPr>
                          <m:t> 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771900" y="176212"/>
              <a:ext cx="390525" cy="278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𝑌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ru-RU" i="0">
                  <a:effectLst/>
                </a:rPr>
                <a:t> </a:t>
              </a:r>
              <a:r>
                <a:rPr lang="en-US" sz="1100" i="0">
                  <a:effectLst/>
                  <a:latin typeface="Cambria Math"/>
                </a:rPr>
                <a:t>" 〗^</a:t>
              </a:r>
              <a:r>
                <a:rPr lang="en-US" sz="1100" b="0" i="0">
                  <a:latin typeface="Cambria Math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114300</xdr:colOff>
      <xdr:row>0</xdr:row>
      <xdr:rowOff>152400</xdr:rowOff>
    </xdr:from>
    <xdr:ext cx="39052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552700" y="152400"/>
              <a:ext cx="3905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𝑋𝑖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𝑌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𝑖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552700" y="152400"/>
              <a:ext cx="3905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𝑌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114300</xdr:colOff>
      <xdr:row>0</xdr:row>
      <xdr:rowOff>171450</xdr:rowOff>
    </xdr:from>
    <xdr:ext cx="39052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333500" y="171450"/>
              <a:ext cx="3905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𝑋𝑖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333500" y="171450"/>
              <a:ext cx="3905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133350</xdr:colOff>
      <xdr:row>0</xdr:row>
      <xdr:rowOff>171450</xdr:rowOff>
    </xdr:from>
    <xdr:ext cx="39052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962150" y="171450"/>
              <a:ext cx="3905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𝑌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𝑖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962150" y="171450"/>
              <a:ext cx="3905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𝑌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1</xdr:row>
      <xdr:rowOff>161926</xdr:rowOff>
    </xdr:from>
    <xdr:ext cx="1104899" cy="2883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4876800" y="352426"/>
              <a:ext cx="1104899" cy="2883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𝑟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876800" y="352426"/>
              <a:ext cx="1104899" cy="2883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609599</xdr:colOff>
      <xdr:row>2</xdr:row>
      <xdr:rowOff>180975</xdr:rowOff>
    </xdr:from>
    <xdr:ext cx="1095376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4876799" y="571500"/>
              <a:ext cx="1095376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𝑟</m:t>
                        </m:r>
                      </m:e>
                    </m:acc>
                    <m:r>
                      <a:rPr lang="ru-RU" sz="1100" b="0" i="1">
                        <a:latin typeface="Cambria Math"/>
                      </a:rPr>
                      <m:t> фор. ЕКС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876799" y="571500"/>
              <a:ext cx="1095376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ru-RU" sz="1100" b="0" i="0">
                  <a:latin typeface="Cambria Math"/>
                </a:rPr>
                <a:t> фор. ЕКС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685799</xdr:colOff>
      <xdr:row>2</xdr:row>
      <xdr:rowOff>66674</xdr:rowOff>
    </xdr:from>
    <xdr:ext cx="4343401" cy="285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7877174" y="457199"/>
              <a:ext cx="4343401" cy="285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𝑟</m:t>
                        </m:r>
                      </m:e>
                    </m:acc>
                    <m:r>
                      <a:rPr lang="ru-RU" sz="1100" b="0" i="1">
                        <a:latin typeface="Cambria Math"/>
                      </a:rPr>
                      <m:t> </m:t>
                    </m:r>
                    <m:r>
                      <a:rPr lang="ru-RU" sz="1100" b="0" i="1">
                        <a:latin typeface="Cambria Math"/>
                        <a:ea typeface="Cambria Math"/>
                      </a:rPr>
                      <m:t>→−1 отже спостер</m:t>
                    </m:r>
                    <m:r>
                      <a:rPr lang="uk-UA" sz="1100" b="0" i="1">
                        <a:latin typeface="Cambria Math"/>
                        <a:ea typeface="Cambria Math"/>
                      </a:rPr>
                      <m:t>ігається лінійний зворотній звязок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7877174" y="457199"/>
              <a:ext cx="4343401" cy="285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ru-RU" sz="1100" b="0" i="0">
                  <a:latin typeface="Cambria Math"/>
                </a:rPr>
                <a:t> </a:t>
              </a:r>
              <a:r>
                <a:rPr lang="ru-RU" sz="1100" b="0" i="0">
                  <a:latin typeface="Cambria Math"/>
                  <a:ea typeface="Cambria Math"/>
                </a:rPr>
                <a:t>→−1 отже спостер</a:t>
              </a:r>
              <a:r>
                <a:rPr lang="uk-UA" sz="1100" b="0" i="0">
                  <a:latin typeface="Cambria Math"/>
                  <a:ea typeface="Cambria Math"/>
                </a:rPr>
                <a:t>ігається лінійний зворотній звязок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3</xdr:row>
      <xdr:rowOff>180975</xdr:rowOff>
    </xdr:from>
    <xdr:ext cx="1104899" cy="247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4876800" y="771525"/>
              <a:ext cx="1104899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𝑡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876800" y="771525"/>
              <a:ext cx="1104899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latin typeface="Cambria Math"/>
                </a:rPr>
                <a:t>𝑡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600075</xdr:colOff>
      <xdr:row>5</xdr:row>
      <xdr:rowOff>180975</xdr:rowOff>
    </xdr:from>
    <xdr:ext cx="1104899" cy="247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4867275" y="1171575"/>
              <a:ext cx="1104899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n-US" sz="1100" b="0" i="1">
                      <a:latin typeface="Cambria Math"/>
                    </a:rPr>
                    <m:t>𝑡</m:t>
                  </m:r>
                  <m:r>
                    <m:rPr>
                      <m:nor/>
                    </m:rPr>
                    <a:rPr lang="ru-RU" sz="1100" b="0" i="0">
                      <a:latin typeface="Cambria Math"/>
                    </a:rPr>
                    <m:t> </m:t>
                  </m:r>
                  <m:r>
                    <m:rPr>
                      <m:nor/>
                    </m:rPr>
                    <a:rPr lang="ru-RU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табл</m:t>
                  </m:r>
                </m:oMath>
              </a14:m>
              <a:r>
                <a:rPr lang="en-US" sz="1100"/>
                <a:t> </a:t>
              </a:r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4867275" y="1171575"/>
              <a:ext cx="1104899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/>
                </a:rPr>
                <a:t>𝑡</a:t>
              </a:r>
              <a:r>
                <a:rPr lang="ru-RU" sz="1100" b="0" i="0">
                  <a:latin typeface="Cambria Math"/>
                </a:rPr>
                <a:t>"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табл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/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6</xdr:row>
      <xdr:rowOff>161925</xdr:rowOff>
    </xdr:from>
    <xdr:ext cx="1104899" cy="247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4886325" y="1352550"/>
              <a:ext cx="1104899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𝑞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4886325" y="1352550"/>
              <a:ext cx="1104899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latin typeface="Cambria Math"/>
                </a:rPr>
                <a:t>𝑞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7</xdr:row>
      <xdr:rowOff>180975</xdr:rowOff>
    </xdr:from>
    <xdr:ext cx="1104899" cy="247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4876800" y="1571625"/>
              <a:ext cx="1104899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𝑛</m:t>
                    </m:r>
                    <m:r>
                      <a:rPr lang="en-US" sz="1100" b="0" i="1">
                        <a:latin typeface="Cambria Math"/>
                      </a:rPr>
                      <m:t>−2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4876800" y="1571625"/>
              <a:ext cx="1104899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latin typeface="Cambria Math"/>
                </a:rPr>
                <a:t>𝑛−2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57150</xdr:colOff>
      <xdr:row>6</xdr:row>
      <xdr:rowOff>171450</xdr:rowOff>
    </xdr:from>
    <xdr:ext cx="4343401" cy="285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7934325" y="1362075"/>
              <a:ext cx="4343401" cy="285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14:m>
                <m:oMath xmlns:m="http://schemas.openxmlformats.org/officeDocument/2006/math">
                  <m:d>
                    <m:dPr>
                      <m:begChr m:val="|"/>
                      <m:endChr m:val="|"/>
                      <m:ctrlPr>
                        <a:rPr lang="ru-RU" sz="1100" i="1">
                          <a:latin typeface="Cambria Math"/>
                        </a:rPr>
                      </m:ctrlPr>
                    </m:dPr>
                    <m:e>
                      <m:sSub>
                        <m:sSubPr>
                          <m:ctrlPr>
                            <a:rPr lang="ru-RU" sz="1100" i="1">
                              <a:latin typeface="Cambria Math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/>
                            </a:rPr>
                            <m:t>𝑡</m:t>
                          </m:r>
                        </m:e>
                        <m:sub>
                          <m:r>
                            <a:rPr lang="en-US" sz="1100" b="0" i="1">
                              <a:latin typeface="Cambria Math"/>
                            </a:rPr>
                            <m:t>𝑝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/>
                    </a:rPr>
                    <m:t>&gt;</m:t>
                  </m:r>
                  <m:sSub>
                    <m:sSubPr>
                      <m:ctrlPr>
                        <a:rPr lang="en-US" sz="1100" b="0" i="1">
                          <a:latin typeface="Cambria Math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/>
                        </a:rPr>
                        <m:t>𝑡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(0,05;7)</m:t>
                      </m:r>
                    </m:sub>
                  </m:sSub>
                </m:oMath>
              </a14:m>
              <a:r>
                <a:rPr lang="en-US" sz="1100"/>
                <a:t> </a:t>
              </a:r>
              <a:r>
                <a:rPr lang="ru-RU" sz="1100"/>
                <a:t>отже</a:t>
              </a:r>
              <a:r>
                <a:rPr lang="ru-RU" sz="1100" baseline="0"/>
                <a:t> модель має лінійний звязок.</a:t>
              </a:r>
              <a:endParaRPr lang="ru-RU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7934325" y="1362075"/>
              <a:ext cx="4343401" cy="285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ru-RU" sz="1100" i="0">
                  <a:latin typeface="Cambria Math"/>
                </a:rPr>
                <a:t>|</a:t>
              </a:r>
              <a:r>
                <a:rPr lang="en-US" sz="1100" b="0" i="0">
                  <a:latin typeface="Cambria Math"/>
                </a:rPr>
                <a:t>𝑡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𝑝</a:t>
              </a:r>
              <a:r>
                <a:rPr lang="ru-RU" sz="1100" b="0" i="0">
                  <a:latin typeface="Cambria Math"/>
                </a:rPr>
                <a:t> |</a:t>
              </a:r>
              <a:r>
                <a:rPr lang="en-US" sz="1100" b="0" i="0">
                  <a:latin typeface="Cambria Math"/>
                </a:rPr>
                <a:t>&gt;𝑡_((0,05;7))</a:t>
              </a:r>
              <a:r>
                <a:rPr lang="en-US" sz="1100"/>
                <a:t> </a:t>
              </a:r>
              <a:r>
                <a:rPr lang="ru-RU" sz="1100"/>
                <a:t>отже</a:t>
              </a:r>
              <a:r>
                <a:rPr lang="ru-RU" sz="1100" baseline="0"/>
                <a:t> модель має лінійний звязок.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"/>
  <sheetViews>
    <sheetView tabSelected="1" workbookViewId="0">
      <selection activeCell="B13" sqref="B13"/>
    </sheetView>
  </sheetViews>
  <sheetFormatPr defaultRowHeight="15" x14ac:dyDescent="0.25"/>
  <cols>
    <col min="9" max="9" width="16.42578125" customWidth="1"/>
    <col min="12" max="12" width="10.28515625" customWidth="1"/>
    <col min="13" max="13" width="9.140625" customWidth="1"/>
    <col min="19" max="19" width="9.140625" customWidth="1"/>
  </cols>
  <sheetData>
    <row r="1" spans="2:19" x14ac:dyDescent="0.25">
      <c r="C1" s="4"/>
    </row>
    <row r="2" spans="2:19" ht="15.75" x14ac:dyDescent="0.25">
      <c r="B2" s="5" t="s">
        <v>0</v>
      </c>
      <c r="C2" s="5"/>
      <c r="D2" s="5"/>
      <c r="E2" s="5"/>
      <c r="F2" s="5"/>
      <c r="G2" s="5"/>
      <c r="H2" s="2"/>
    </row>
    <row r="3" spans="2:19" ht="15.75" x14ac:dyDescent="0.25">
      <c r="B3" s="1">
        <v>1</v>
      </c>
      <c r="C3" s="1">
        <v>2.8</v>
      </c>
      <c r="D3" s="1">
        <v>13.8</v>
      </c>
      <c r="E3" s="1">
        <f>C3*D3</f>
        <v>38.64</v>
      </c>
      <c r="F3" s="1">
        <f>C3*C3</f>
        <v>7.839999999999999</v>
      </c>
      <c r="G3" s="1">
        <f>D3^2</f>
        <v>190.44000000000003</v>
      </c>
      <c r="H3" s="2"/>
      <c r="I3" s="6"/>
      <c r="J3" s="21">
        <f>(B11*E12-C12*D12)/SQRT((F12*B11-C12*C12)*(B11*G12-D12*D12))</f>
        <v>-0.50388641242723298</v>
      </c>
      <c r="K3" s="21"/>
      <c r="L3" s="22"/>
      <c r="M3" s="12"/>
      <c r="N3" s="13"/>
      <c r="O3" s="13"/>
      <c r="P3" s="13"/>
      <c r="Q3" s="13"/>
      <c r="R3" s="13"/>
      <c r="S3" s="14"/>
    </row>
    <row r="4" spans="2:19" ht="15.75" x14ac:dyDescent="0.25">
      <c r="B4" s="1">
        <v>2</v>
      </c>
      <c r="C4" s="1">
        <v>2.7</v>
      </c>
      <c r="D4" s="1">
        <v>14.8</v>
      </c>
      <c r="E4" s="1">
        <f t="shared" ref="E4:E11" si="0">C4*D4</f>
        <v>39.960000000000008</v>
      </c>
      <c r="F4" s="1">
        <f t="shared" ref="F4:F11" si="1">C4*C4</f>
        <v>7.2900000000000009</v>
      </c>
      <c r="G4" s="1">
        <f t="shared" ref="G4:G11" si="2">D4^2</f>
        <v>219.04000000000002</v>
      </c>
      <c r="H4" s="2"/>
      <c r="I4" s="6"/>
      <c r="J4" s="10">
        <f>CORREL(C3:C11,D3:D11)</f>
        <v>-0.50388641242729759</v>
      </c>
      <c r="K4" s="10"/>
      <c r="L4" s="11"/>
      <c r="M4" s="15"/>
      <c r="N4" s="16"/>
      <c r="O4" s="16"/>
      <c r="P4" s="16"/>
      <c r="Q4" s="16"/>
      <c r="R4" s="16"/>
      <c r="S4" s="17"/>
    </row>
    <row r="5" spans="2:19" ht="15.75" x14ac:dyDescent="0.25">
      <c r="B5" s="1">
        <v>3</v>
      </c>
      <c r="C5" s="1">
        <v>2.4</v>
      </c>
      <c r="D5" s="1">
        <v>16.899999999999999</v>
      </c>
      <c r="E5" s="1">
        <f t="shared" si="0"/>
        <v>40.559999999999995</v>
      </c>
      <c r="F5" s="1">
        <f t="shared" si="1"/>
        <v>5.76</v>
      </c>
      <c r="G5" s="1">
        <f t="shared" si="2"/>
        <v>285.60999999999996</v>
      </c>
      <c r="H5" s="2"/>
      <c r="I5" s="7"/>
      <c r="J5" s="23">
        <f>(J3*SQRT(J9))/SQRT(1-(J3*J3))</f>
        <v>-1.5434180997609868</v>
      </c>
      <c r="K5" s="23"/>
      <c r="L5" s="24"/>
      <c r="M5" s="15"/>
      <c r="N5" s="16"/>
      <c r="O5" s="16"/>
      <c r="P5" s="16"/>
      <c r="Q5" s="16"/>
      <c r="R5" s="16"/>
      <c r="S5" s="17"/>
    </row>
    <row r="6" spans="2:19" ht="15.75" x14ac:dyDescent="0.25">
      <c r="B6" s="1">
        <v>4</v>
      </c>
      <c r="C6" s="1">
        <v>2.2999999999999998</v>
      </c>
      <c r="D6" s="1">
        <v>16.8</v>
      </c>
      <c r="E6" s="1">
        <f t="shared" si="0"/>
        <v>38.64</v>
      </c>
      <c r="F6" s="1">
        <f t="shared" si="1"/>
        <v>5.2899999999999991</v>
      </c>
      <c r="G6" s="1">
        <f t="shared" si="2"/>
        <v>282.24</v>
      </c>
      <c r="H6" s="2"/>
      <c r="I6" s="9"/>
      <c r="J6" s="25"/>
      <c r="K6" s="25"/>
      <c r="L6" s="25"/>
      <c r="M6" s="15"/>
      <c r="N6" s="16"/>
      <c r="O6" s="16"/>
      <c r="P6" s="16"/>
      <c r="Q6" s="16"/>
      <c r="R6" s="16"/>
      <c r="S6" s="17"/>
    </row>
    <row r="7" spans="2:19" ht="15.75" x14ac:dyDescent="0.25">
      <c r="B7" s="1">
        <v>5</v>
      </c>
      <c r="C7" s="1">
        <v>2.5</v>
      </c>
      <c r="D7" s="1">
        <v>14.8</v>
      </c>
      <c r="E7" s="1">
        <f t="shared" si="0"/>
        <v>37</v>
      </c>
      <c r="F7" s="1">
        <f t="shared" si="1"/>
        <v>6.25</v>
      </c>
      <c r="G7" s="1">
        <f t="shared" si="2"/>
        <v>219.04000000000002</v>
      </c>
      <c r="H7" s="2"/>
      <c r="I7" s="8"/>
      <c r="J7" s="26">
        <f>_xlfn.T.INV(J8,J9)</f>
        <v>-1.8945786050900073</v>
      </c>
      <c r="K7" s="26"/>
      <c r="L7" s="27"/>
      <c r="M7" s="15"/>
      <c r="N7" s="16"/>
      <c r="O7" s="16"/>
      <c r="P7" s="16"/>
      <c r="Q7" s="16"/>
      <c r="R7" s="16"/>
      <c r="S7" s="17"/>
    </row>
    <row r="8" spans="2:19" ht="15.75" x14ac:dyDescent="0.25">
      <c r="B8" s="1">
        <v>6</v>
      </c>
      <c r="C8" s="1">
        <v>2.5</v>
      </c>
      <c r="D8" s="1">
        <v>17.899999999999999</v>
      </c>
      <c r="E8" s="1">
        <f t="shared" si="0"/>
        <v>44.75</v>
      </c>
      <c r="F8" s="1">
        <f t="shared" si="1"/>
        <v>6.25</v>
      </c>
      <c r="G8" s="1">
        <f t="shared" si="2"/>
        <v>320.40999999999997</v>
      </c>
      <c r="H8" s="2"/>
      <c r="I8" s="6"/>
      <c r="J8" s="10">
        <v>0.05</v>
      </c>
      <c r="K8" s="10"/>
      <c r="L8" s="11"/>
      <c r="M8" s="15"/>
      <c r="N8" s="16"/>
      <c r="O8" s="16"/>
      <c r="P8" s="16"/>
      <c r="Q8" s="16"/>
      <c r="R8" s="16"/>
      <c r="S8" s="17"/>
    </row>
    <row r="9" spans="2:19" ht="15.75" x14ac:dyDescent="0.25">
      <c r="B9" s="1">
        <v>7</v>
      </c>
      <c r="C9" s="1">
        <v>2.5</v>
      </c>
      <c r="D9" s="1">
        <v>17.600000000000001</v>
      </c>
      <c r="E9" s="1">
        <f t="shared" si="0"/>
        <v>44</v>
      </c>
      <c r="F9" s="1">
        <f t="shared" si="1"/>
        <v>6.25</v>
      </c>
      <c r="G9" s="1">
        <f t="shared" si="2"/>
        <v>309.76000000000005</v>
      </c>
      <c r="H9" s="2"/>
      <c r="I9" s="6"/>
      <c r="J9" s="10">
        <f>B11-2</f>
        <v>7</v>
      </c>
      <c r="K9" s="10"/>
      <c r="L9" s="11"/>
      <c r="M9" s="18"/>
      <c r="N9" s="19"/>
      <c r="O9" s="19"/>
      <c r="P9" s="19"/>
      <c r="Q9" s="19"/>
      <c r="R9" s="19"/>
      <c r="S9" s="20"/>
    </row>
    <row r="10" spans="2:19" ht="15.75" x14ac:dyDescent="0.25">
      <c r="B10" s="1">
        <v>8</v>
      </c>
      <c r="C10" s="1">
        <v>2.4</v>
      </c>
      <c r="D10" s="1">
        <v>15.7</v>
      </c>
      <c r="E10" s="1">
        <f t="shared" si="0"/>
        <v>37.68</v>
      </c>
      <c r="F10" s="1">
        <f t="shared" si="1"/>
        <v>5.76</v>
      </c>
      <c r="G10" s="1">
        <f t="shared" si="2"/>
        <v>246.48999999999998</v>
      </c>
      <c r="H10" s="2"/>
    </row>
    <row r="11" spans="2:19" ht="15.75" x14ac:dyDescent="0.25">
      <c r="B11" s="1">
        <v>9</v>
      </c>
      <c r="C11" s="1">
        <v>2.2999999999999998</v>
      </c>
      <c r="D11" s="1">
        <v>15.2</v>
      </c>
      <c r="E11" s="1">
        <f t="shared" si="0"/>
        <v>34.959999999999994</v>
      </c>
      <c r="F11" s="1">
        <f t="shared" si="1"/>
        <v>5.2899999999999991</v>
      </c>
      <c r="G11" s="1">
        <f t="shared" si="2"/>
        <v>231.04</v>
      </c>
      <c r="H11" s="2"/>
    </row>
    <row r="12" spans="2:19" ht="15.75" x14ac:dyDescent="0.25">
      <c r="B12" s="1" t="s">
        <v>1</v>
      </c>
      <c r="C12" s="1">
        <f>SUM(C3:C11)</f>
        <v>22.4</v>
      </c>
      <c r="D12" s="1">
        <f t="shared" ref="D12:G12" si="3">SUM(D3:D11)</f>
        <v>143.49999999999997</v>
      </c>
      <c r="E12" s="1">
        <f t="shared" si="3"/>
        <v>356.19</v>
      </c>
      <c r="F12" s="1">
        <f t="shared" si="3"/>
        <v>55.98</v>
      </c>
      <c r="G12" s="1">
        <f t="shared" si="3"/>
        <v>2304.0699999999997</v>
      </c>
      <c r="H12" s="3"/>
    </row>
  </sheetData>
  <mergeCells count="8">
    <mergeCell ref="J9:L9"/>
    <mergeCell ref="M3:S9"/>
    <mergeCell ref="J3:L3"/>
    <mergeCell ref="J4:L4"/>
    <mergeCell ref="J5:L5"/>
    <mergeCell ref="J6:L6"/>
    <mergeCell ref="J7:L7"/>
    <mergeCell ref="J8:L8"/>
  </mergeCells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2017-10-25T05:43:23Z</dcterms:modified>
</cp:coreProperties>
</file>