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A7B7E527-7DA0-472C-93E5-8341B43BCA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2" l="1"/>
  <c r="L15" i="2"/>
  <c r="M8" i="2"/>
  <c r="M9" i="2"/>
  <c r="M10" i="2"/>
  <c r="M11" i="2"/>
  <c r="M12" i="2"/>
  <c r="M13" i="2"/>
  <c r="M14" i="2"/>
  <c r="M15" i="2"/>
  <c r="M16" i="2"/>
  <c r="M17" i="2"/>
  <c r="M18" i="2"/>
  <c r="Q8" i="2"/>
  <c r="Q9" i="2"/>
  <c r="Q10" i="2"/>
  <c r="Q11" i="2"/>
  <c r="Q12" i="2"/>
  <c r="Q13" i="2"/>
  <c r="Q14" i="2"/>
  <c r="Q16" i="2"/>
  <c r="Q17" i="2"/>
  <c r="Q18" i="2"/>
  <c r="P8" i="2"/>
  <c r="P9" i="2"/>
  <c r="P10" i="2"/>
  <c r="P11" i="2"/>
  <c r="P12" i="2"/>
  <c r="P13" i="2"/>
  <c r="P14" i="2"/>
  <c r="P15" i="2"/>
  <c r="P16" i="2"/>
  <c r="P17" i="2"/>
  <c r="P18" i="2"/>
  <c r="O8" i="2"/>
  <c r="O9" i="2"/>
  <c r="O10" i="2"/>
  <c r="O11" i="2"/>
  <c r="O12" i="2"/>
  <c r="O13" i="2"/>
  <c r="O14" i="2"/>
  <c r="O15" i="2"/>
  <c r="O16" i="2"/>
  <c r="O17" i="2"/>
  <c r="O18" i="2"/>
  <c r="N8" i="2"/>
  <c r="N9" i="2"/>
  <c r="N10" i="2"/>
  <c r="N11" i="2"/>
  <c r="N12" i="2"/>
  <c r="N13" i="2"/>
  <c r="N14" i="2"/>
  <c r="N15" i="2"/>
  <c r="N16" i="2"/>
  <c r="N17" i="2"/>
  <c r="N18" i="2"/>
  <c r="L8" i="2"/>
  <c r="L9" i="2"/>
  <c r="L10" i="2"/>
  <c r="L11" i="2"/>
  <c r="L12" i="2"/>
  <c r="L13" i="2"/>
  <c r="L14" i="2"/>
  <c r="L16" i="2"/>
  <c r="L17" i="2"/>
  <c r="L18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6" i="2" a="1"/>
  <c r="K16" i="2"/>
  <c r="K17" i="2" a="1"/>
  <c r="K17" i="2"/>
  <c r="K18" i="2" a="1"/>
  <c r="K18" i="2"/>
  <c r="J8" i="2"/>
  <c r="J9" i="2"/>
  <c r="J10" i="2"/>
  <c r="J11" i="2"/>
  <c r="J12" i="2"/>
  <c r="J13" i="2"/>
  <c r="J14" i="2"/>
  <c r="J15" i="2"/>
  <c r="J16" i="2"/>
  <c r="J17" i="2"/>
  <c r="J18" i="2"/>
  <c r="Q7" i="2"/>
  <c r="P7" i="2"/>
  <c r="O7" i="2"/>
  <c r="N7" i="2"/>
  <c r="M7" i="2"/>
  <c r="I9" i="2"/>
  <c r="I8" i="2"/>
  <c r="I10" i="2"/>
  <c r="I11" i="2"/>
  <c r="I12" i="2"/>
  <c r="I13" i="2"/>
  <c r="I14" i="2"/>
  <c r="I16" i="2"/>
  <c r="I17" i="2"/>
  <c r="I18" i="2"/>
  <c r="I7" i="2"/>
  <c r="J7" i="2" s="1"/>
  <c r="L7" i="2" l="1"/>
  <c r="K7" i="2" a="1"/>
  <c r="K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<sst xmlns="http://schemas.openxmlformats.org/spreadsheetml/2006/main" count="29" uniqueCount="29">
  <si>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No</t>
  </si>
  <si>
    <t>Name</t>
  </si>
  <si>
    <t>Che</t>
  </si>
  <si>
    <t>Bio</t>
  </si>
  <si>
    <t>PHy</t>
  </si>
  <si>
    <t>Urdu</t>
  </si>
  <si>
    <t>Islm</t>
  </si>
  <si>
    <t>Total</t>
  </si>
  <si>
    <t>Percentage</t>
  </si>
  <si>
    <t>Grade</t>
  </si>
  <si>
    <t>Remark</t>
  </si>
  <si>
    <t>Min Mark</t>
  </si>
  <si>
    <t>Max Mark</t>
  </si>
  <si>
    <t>Count</t>
  </si>
  <si>
    <t>Count Blank</t>
  </si>
  <si>
    <t>Result</t>
  </si>
  <si>
    <t>Gulzaman</t>
  </si>
  <si>
    <t>Qamar Zaman</t>
  </si>
  <si>
    <t>Ali</t>
  </si>
  <si>
    <t>Usman</t>
  </si>
  <si>
    <t>Prem</t>
  </si>
  <si>
    <t>Jahnzaib</t>
  </si>
  <si>
    <t>Anas</t>
  </si>
  <si>
    <t>Umar Zaman</t>
  </si>
  <si>
    <t>Israr</t>
  </si>
  <si>
    <t xml:space="preserve"> </t>
  </si>
  <si>
    <t>Hamza</t>
  </si>
  <si>
    <t>Dawood</t>
  </si>
  <si>
    <t>Shahzaib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</si>
</sst>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F26-02B4-4B55-8804-89B6DD783621}">
  <dimension ref="B6:Q18"/>
  <sheetViews>
    <sheetView tabSelected="1" workbookViewId="0">
      <selection activeCell="J12" sqref="J12"/>
    </sheetView>
  </sheetViews>
  <sheetFormatPr defaultRowHeight="15"/>
  <cols>
    <col min="3" max="3" width="13" bestFit="1" customWidth="1"/>
    <col min="7" max="7" width="16" bestFit="1" customWidth="1"/>
    <col min="8" max="8" width="12.5703125" bestFit="1" customWidth="1"/>
    <col min="10" max="10" width="13.85546875" bestFit="1" customWidth="1"/>
    <col min="11" max="11" width="11.28515625" bestFit="1" customWidth="1"/>
    <col min="12" max="12" width="14.85546875" bestFit="1" customWidth="1"/>
    <col min="13" max="13" width="11.28515625" bestFit="1" customWidth="1"/>
    <col min="14" max="14" width="11.7109375" bestFit="1" customWidth="1"/>
    <col min="16" max="17" width="14.85546875" bestFit="1" customWidth="1"/>
  </cols>
  <sheetData>
    <row r="6" spans="2:17" ht="18.7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</row>
    <row r="7" spans="2:17">
      <c r="B7" s="2">
        <v>1</v>
      </c>
      <c r="C7" s="3" t="s">
        <v>16</v>
      </c>
      <c r="D7" s="2">
        <v>23</v>
      </c>
      <c r="E7" s="2">
        <v>45</v>
      </c>
      <c r="F7" s="2">
        <v>56</v>
      </c>
      <c r="G7" s="2">
        <v>43</v>
      </c>
      <c r="H7" s="2">
        <v>67</v>
      </c>
      <c r="I7" s="2">
        <f>SUM(D7:H7)</f>
        <v>234</v>
      </c>
      <c r="J7" s="2">
        <f>I7*100/500</f>
        <v>46.8</v>
      </c>
      <c r="K7" s="2" t="str" cm="1">
        <f t="array" ref="K7">_xlfn.IFS(J7&gt;=80,"A+",J7&gt;=60,"A",J7&gt;=50,"B",J7&gt;=40,"C",J7&gt;=30,"D")</f>
        <v>C</v>
      </c>
      <c r="L7" s="2" t="str">
        <f>IF(J7&gt;40,"Pass","Fail")</f>
        <v>Pass</v>
      </c>
      <c r="M7" s="2">
        <f>MIN(D7:H7)</f>
        <v>23</v>
      </c>
      <c r="N7" s="2">
        <f>MAX(D7:H7)</f>
        <v>67</v>
      </c>
      <c r="O7" s="2">
        <f>COUNT(D7:H7)</f>
        <v>5</v>
      </c>
      <c r="P7" s="2">
        <f>COUNTBLANK(D7:H7)</f>
        <v>0</v>
      </c>
      <c r="Q7" s="2" t="str">
        <f>IF(MIN(D7:H7)&gt;40,"Pass","Fail")</f>
        <v>Fail</v>
      </c>
    </row>
    <row r="8" spans="2:17">
      <c r="B8" s="2">
        <v>2</v>
      </c>
      <c r="C8" s="3" t="s">
        <v>17</v>
      </c>
      <c r="D8" s="2">
        <v>87</v>
      </c>
      <c r="E8" s="2">
        <v>98</v>
      </c>
      <c r="F8" s="2">
        <v>98</v>
      </c>
      <c r="G8" s="2">
        <v>80</v>
      </c>
      <c r="H8" s="2">
        <v>76</v>
      </c>
      <c r="I8" s="2">
        <f t="shared" ref="I8:I18" si="0">SUM(D8:H8)</f>
        <v>439</v>
      </c>
      <c r="J8" s="2">
        <f t="shared" ref="J8:J18" si="1">I8*100/500</f>
        <v>87.8</v>
      </c>
      <c r="K8" s="2" t="str" cm="1">
        <f t="array" ref="K8">_xlfn.IFS(J8&gt;=80,"A+",J8&gt;=60,"A",J8&gt;=50,"B",J8&gt;=40,"C",J8&gt;=30,"D")</f>
        <v>A+</v>
      </c>
      <c r="L8" s="2" t="str">
        <f t="shared" ref="L8:L18" si="2">IF(J8&gt;40,"Pass","Fail")</f>
        <v>Pass</v>
      </c>
      <c r="M8" s="2">
        <f t="shared" ref="M8:M18" si="3">MIN(D8:H8)</f>
        <v>76</v>
      </c>
      <c r="N8" s="2">
        <f t="shared" ref="N8:N18" si="4">MAX(D8:H8)</f>
        <v>98</v>
      </c>
      <c r="O8" s="2">
        <f t="shared" ref="O8:O18" si="5">COUNT(D8:H8)</f>
        <v>5</v>
      </c>
      <c r="P8" s="2">
        <f t="shared" ref="P8:P18" si="6">COUNTBLANK(D8:H8)</f>
        <v>0</v>
      </c>
      <c r="Q8" s="2" t="str">
        <f t="shared" ref="Q8:Q18" si="7">IF(MIN(D8:H8)&gt;40,"Pass","Fail")</f>
        <v>Pass</v>
      </c>
    </row>
    <row r="9" spans="2:17">
      <c r="B9" s="2">
        <v>3</v>
      </c>
      <c r="C9" s="3" t="s">
        <v>18</v>
      </c>
      <c r="D9" s="2">
        <v>34</v>
      </c>
      <c r="E9" s="2">
        <v>45</v>
      </c>
      <c r="F9" s="2">
        <v>45</v>
      </c>
      <c r="G9" s="2">
        <v>56</v>
      </c>
      <c r="H9" s="2">
        <v>12</v>
      </c>
      <c r="I9" s="2">
        <f>SUM(D9:H9)</f>
        <v>192</v>
      </c>
      <c r="J9" s="2">
        <f t="shared" si="1"/>
        <v>38.4</v>
      </c>
      <c r="K9" s="2" t="str" cm="1">
        <f t="array" ref="K9">_xlfn.IFS(J9&gt;=80,"A+",J9&gt;=60,"A",J9&gt;=50,"B",J9&gt;=40,"C",J9&gt;=30,"D")</f>
        <v>D</v>
      </c>
      <c r="L9" s="2" t="str">
        <f t="shared" si="2"/>
        <v>Fail</v>
      </c>
      <c r="M9" s="2">
        <f t="shared" si="3"/>
        <v>12</v>
      </c>
      <c r="N9" s="2">
        <f t="shared" si="4"/>
        <v>56</v>
      </c>
      <c r="O9" s="2">
        <f t="shared" si="5"/>
        <v>5</v>
      </c>
      <c r="P9" s="2">
        <f t="shared" si="6"/>
        <v>0</v>
      </c>
      <c r="Q9" s="2" t="str">
        <f t="shared" si="7"/>
        <v>Fail</v>
      </c>
    </row>
    <row r="10" spans="2:17">
      <c r="B10" s="2">
        <v>4</v>
      </c>
      <c r="C10" s="3" t="s">
        <v>19</v>
      </c>
      <c r="D10" s="2">
        <v>67</v>
      </c>
      <c r="E10" s="2">
        <v>76</v>
      </c>
      <c r="F10" s="2">
        <v>76</v>
      </c>
      <c r="G10" s="2">
        <v>34</v>
      </c>
      <c r="H10" s="2">
        <v>12</v>
      </c>
      <c r="I10" s="2">
        <f t="shared" si="0"/>
        <v>265</v>
      </c>
      <c r="J10" s="2">
        <f t="shared" si="1"/>
        <v>53</v>
      </c>
      <c r="K10" s="2" t="str" cm="1">
        <f t="array" ref="K10">_xlfn.IFS(J10&gt;=80,"A+",J10&gt;=60,"A",J10&gt;=50,"B",J10&gt;=40,"C",J10&gt;=30,"D")</f>
        <v>B</v>
      </c>
      <c r="L10" s="2" t="str">
        <f t="shared" si="2"/>
        <v>Pass</v>
      </c>
      <c r="M10" s="2">
        <f t="shared" si="3"/>
        <v>12</v>
      </c>
      <c r="N10" s="2">
        <f t="shared" si="4"/>
        <v>76</v>
      </c>
      <c r="O10" s="2">
        <f t="shared" si="5"/>
        <v>5</v>
      </c>
      <c r="P10" s="2">
        <f t="shared" si="6"/>
        <v>0</v>
      </c>
      <c r="Q10" s="2" t="str">
        <f t="shared" si="7"/>
        <v>Fail</v>
      </c>
    </row>
    <row r="11" spans="2:17">
      <c r="B11" s="2">
        <v>5</v>
      </c>
      <c r="C11" s="3" t="s">
        <v>20</v>
      </c>
      <c r="D11" s="2">
        <v>87</v>
      </c>
      <c r="E11" s="2">
        <v>98</v>
      </c>
      <c r="F11" s="2">
        <v>87</v>
      </c>
      <c r="G11" s="2">
        <v>45</v>
      </c>
      <c r="H11" s="2">
        <v>12</v>
      </c>
      <c r="I11" s="2">
        <f t="shared" si="0"/>
        <v>329</v>
      </c>
      <c r="J11" s="2">
        <f t="shared" si="1"/>
        <v>65.8</v>
      </c>
      <c r="K11" s="2" t="str" cm="1">
        <f t="array" ref="K11">_xlfn.IFS(J11&gt;=80,"A+",J11&gt;=60,"A",J11&gt;=50,"B",J11&gt;=40,"C",J11&gt;=30,"D")</f>
        <v>A</v>
      </c>
      <c r="L11" s="2" t="str">
        <f t="shared" si="2"/>
        <v>Pass</v>
      </c>
      <c r="M11" s="2">
        <f t="shared" si="3"/>
        <v>12</v>
      </c>
      <c r="N11" s="2">
        <f t="shared" si="4"/>
        <v>98</v>
      </c>
      <c r="O11" s="2">
        <f t="shared" si="5"/>
        <v>5</v>
      </c>
      <c r="P11" s="2">
        <f t="shared" si="6"/>
        <v>0</v>
      </c>
      <c r="Q11" s="2" t="str">
        <f t="shared" si="7"/>
        <v>Fail</v>
      </c>
    </row>
    <row r="12" spans="2:17">
      <c r="B12" s="2">
        <v>6</v>
      </c>
      <c r="C12" s="3" t="s">
        <v>21</v>
      </c>
      <c r="D12" s="2">
        <v>98</v>
      </c>
      <c r="E12" s="2">
        <v>9</v>
      </c>
      <c r="F12" s="2">
        <v>98</v>
      </c>
      <c r="G12" s="2">
        <v>67</v>
      </c>
      <c r="H12" s="2">
        <v>45</v>
      </c>
      <c r="I12" s="2">
        <f t="shared" si="0"/>
        <v>317</v>
      </c>
      <c r="J12" s="2">
        <f t="shared" si="1"/>
        <v>63.4</v>
      </c>
      <c r="K12" s="2" t="str" cm="1">
        <f t="array" ref="K12">_xlfn.IFS(J12&gt;=80,"A+",J12&gt;=60,"A",J12&gt;=50,"B",J12&gt;=40,"C",J12&gt;=30,"D")</f>
        <v>A</v>
      </c>
      <c r="L12" s="2" t="str">
        <f t="shared" si="2"/>
        <v>Pass</v>
      </c>
      <c r="M12" s="2">
        <f t="shared" si="3"/>
        <v>9</v>
      </c>
      <c r="N12" s="2">
        <f t="shared" si="4"/>
        <v>98</v>
      </c>
      <c r="O12" s="2">
        <f t="shared" si="5"/>
        <v>5</v>
      </c>
      <c r="P12" s="2">
        <f t="shared" si="6"/>
        <v>0</v>
      </c>
      <c r="Q12" s="2" t="str">
        <f t="shared" si="7"/>
        <v>Fail</v>
      </c>
    </row>
    <row r="13" spans="2:17">
      <c r="B13" s="2">
        <v>7</v>
      </c>
      <c r="C13" s="3" t="s">
        <v>22</v>
      </c>
      <c r="D13" s="2">
        <v>65</v>
      </c>
      <c r="E13" s="2">
        <v>78</v>
      </c>
      <c r="F13" s="2">
        <v>45</v>
      </c>
      <c r="G13" s="2">
        <v>78</v>
      </c>
      <c r="H13" s="2">
        <v>45</v>
      </c>
      <c r="I13" s="2">
        <f t="shared" si="0"/>
        <v>311</v>
      </c>
      <c r="J13" s="2">
        <f t="shared" si="1"/>
        <v>62.2</v>
      </c>
      <c r="K13" s="2" t="str" cm="1">
        <f t="array" ref="K13">_xlfn.IFS(J13&gt;=80,"A+",J13&gt;=60,"A",J13&gt;=50,"B",J13&gt;=40,"C",J13&gt;=30,"D")</f>
        <v>A</v>
      </c>
      <c r="L13" s="2" t="str">
        <f t="shared" si="2"/>
        <v>Pass</v>
      </c>
      <c r="M13" s="2">
        <f t="shared" si="3"/>
        <v>45</v>
      </c>
      <c r="N13" s="2">
        <f t="shared" si="4"/>
        <v>78</v>
      </c>
      <c r="O13" s="2">
        <f t="shared" si="5"/>
        <v>5</v>
      </c>
      <c r="P13" s="2">
        <f t="shared" si="6"/>
        <v>0</v>
      </c>
      <c r="Q13" s="2" t="str">
        <f t="shared" si="7"/>
        <v>Pass</v>
      </c>
    </row>
    <row r="14" spans="2:17">
      <c r="B14" s="2">
        <v>8</v>
      </c>
      <c r="C14" s="3" t="s">
        <v>23</v>
      </c>
      <c r="D14" s="2">
        <v>43</v>
      </c>
      <c r="E14" s="2">
        <v>65</v>
      </c>
      <c r="F14" s="2">
        <v>12</v>
      </c>
      <c r="G14" s="2">
        <v>90</v>
      </c>
      <c r="H14" s="2">
        <v>67</v>
      </c>
      <c r="I14" s="2">
        <f t="shared" si="0"/>
        <v>277</v>
      </c>
      <c r="J14" s="2">
        <f t="shared" si="1"/>
        <v>55.4</v>
      </c>
      <c r="K14" s="2" t="str" cm="1">
        <f t="array" ref="K14">_xlfn.IFS(J14&gt;=80,"A+",J14&gt;=60,"A",J14&gt;=50,"B",J14&gt;=40,"C",J14&gt;=30,"D")</f>
        <v>B</v>
      </c>
      <c r="L14" s="2" t="str">
        <f t="shared" si="2"/>
        <v>Pass</v>
      </c>
      <c r="M14" s="2">
        <f t="shared" si="3"/>
        <v>12</v>
      </c>
      <c r="N14" s="2">
        <f t="shared" si="4"/>
        <v>90</v>
      </c>
      <c r="O14" s="2">
        <f t="shared" si="5"/>
        <v>5</v>
      </c>
      <c r="P14" s="2">
        <f t="shared" si="6"/>
        <v>0</v>
      </c>
      <c r="Q14" s="2" t="str">
        <f t="shared" si="7"/>
        <v>Fail</v>
      </c>
    </row>
    <row r="15" spans="2:17">
      <c r="B15" s="2">
        <v>9</v>
      </c>
      <c r="C15" s="3" t="s">
        <v>24</v>
      </c>
      <c r="D15" s="5"/>
      <c r="E15" s="5"/>
      <c r="F15" s="5"/>
      <c r="G15" s="5"/>
      <c r="H15" s="5"/>
      <c r="I15" s="2"/>
      <c r="J15" s="2">
        <f t="shared" si="1"/>
        <v>0</v>
      </c>
      <c r="K15" s="2" t="s">
        <v>25</v>
      </c>
      <c r="L15" s="4" t="str">
        <f>IF(J15=0, "Result not found", J15)</f>
        <v>Result not found</v>
      </c>
      <c r="M15" s="2">
        <f t="shared" si="3"/>
        <v>0</v>
      </c>
      <c r="N15" s="2">
        <f t="shared" si="4"/>
        <v>0</v>
      </c>
      <c r="O15" s="2">
        <f t="shared" si="5"/>
        <v>0</v>
      </c>
      <c r="P15" s="2">
        <f t="shared" si="6"/>
        <v>5</v>
      </c>
      <c r="Q15" s="4" t="str">
        <f>IF(J15=0, "Result not found", J15)</f>
        <v>Result not found</v>
      </c>
    </row>
    <row r="16" spans="2:17">
      <c r="B16" s="2">
        <v>10</v>
      </c>
      <c r="C16" s="3" t="s">
        <v>26</v>
      </c>
      <c r="D16" s="2">
        <v>67</v>
      </c>
      <c r="E16" s="2">
        <v>45</v>
      </c>
      <c r="F16" s="2">
        <v>56</v>
      </c>
      <c r="G16" s="2">
        <v>12</v>
      </c>
      <c r="H16" s="2">
        <v>76</v>
      </c>
      <c r="I16" s="2">
        <f t="shared" si="0"/>
        <v>256</v>
      </c>
      <c r="J16" s="2">
        <f t="shared" si="1"/>
        <v>51.2</v>
      </c>
      <c r="K16" s="2" t="str" cm="1">
        <f t="array" ref="K16">_xlfn.IFS(J16&gt;=80,"A+",J16&gt;=60,"A",J16&gt;=50,"B",J16&gt;=40,"C",J16&gt;=30,"D")</f>
        <v>B</v>
      </c>
      <c r="L16" s="2" t="str">
        <f t="shared" si="2"/>
        <v>Pass</v>
      </c>
      <c r="M16" s="2">
        <f t="shared" si="3"/>
        <v>12</v>
      </c>
      <c r="N16" s="2">
        <f t="shared" si="4"/>
        <v>76</v>
      </c>
      <c r="O16" s="2">
        <f t="shared" si="5"/>
        <v>5</v>
      </c>
      <c r="P16" s="2">
        <f t="shared" si="6"/>
        <v>0</v>
      </c>
      <c r="Q16" s="2" t="str">
        <f t="shared" si="7"/>
        <v>Fail</v>
      </c>
    </row>
    <row r="17" spans="2:17">
      <c r="B17" s="2">
        <v>11</v>
      </c>
      <c r="C17" s="3" t="s">
        <v>27</v>
      </c>
      <c r="D17" s="2">
        <v>56</v>
      </c>
      <c r="E17" s="2">
        <v>34</v>
      </c>
      <c r="F17" s="2">
        <v>34</v>
      </c>
      <c r="G17" s="2">
        <v>34</v>
      </c>
      <c r="H17" s="2">
        <v>46</v>
      </c>
      <c r="I17" s="2">
        <f t="shared" si="0"/>
        <v>204</v>
      </c>
      <c r="J17" s="2">
        <f t="shared" si="1"/>
        <v>40.799999999999997</v>
      </c>
      <c r="K17" s="2" t="str" cm="1">
        <f t="array" ref="K17">_xlfn.IFS(J17&gt;=80,"A+",J17&gt;=60,"A",J17&gt;=50,"B",J17&gt;=40,"C",J17&gt;=30,"D")</f>
        <v>C</v>
      </c>
      <c r="L17" s="2" t="str">
        <f t="shared" si="2"/>
        <v>Pass</v>
      </c>
      <c r="M17" s="2">
        <f t="shared" si="3"/>
        <v>34</v>
      </c>
      <c r="N17" s="2">
        <f t="shared" si="4"/>
        <v>56</v>
      </c>
      <c r="O17" s="2">
        <f t="shared" si="5"/>
        <v>5</v>
      </c>
      <c r="P17" s="2">
        <f t="shared" si="6"/>
        <v>0</v>
      </c>
      <c r="Q17" s="2" t="str">
        <f t="shared" si="7"/>
        <v>Fail</v>
      </c>
    </row>
    <row r="18" spans="2:17">
      <c r="B18" s="2">
        <v>12</v>
      </c>
      <c r="C18" s="3" t="s">
        <v>28</v>
      </c>
      <c r="D18" s="2">
        <v>78</v>
      </c>
      <c r="E18" s="2">
        <v>23</v>
      </c>
      <c r="F18" s="2">
        <v>12</v>
      </c>
      <c r="G18" s="2">
        <v>12</v>
      </c>
      <c r="H18" s="2">
        <v>76</v>
      </c>
      <c r="I18" s="2">
        <f t="shared" si="0"/>
        <v>201</v>
      </c>
      <c r="J18" s="2">
        <f t="shared" si="1"/>
        <v>40.200000000000003</v>
      </c>
      <c r="K18" s="2" t="str" cm="1">
        <f t="array" ref="K18">_xlfn.IFS(J18&gt;=80,"A+",J18&gt;=60,"A",J18&gt;=50,"B",J18&gt;=40,"C",J18&gt;=30,"D")</f>
        <v>C</v>
      </c>
      <c r="L18" s="2" t="str">
        <f t="shared" si="2"/>
        <v>Pass</v>
      </c>
      <c r="M18" s="2">
        <f t="shared" si="3"/>
        <v>12</v>
      </c>
      <c r="N18" s="2">
        <f t="shared" si="4"/>
        <v>78</v>
      </c>
      <c r="O18" s="2">
        <f t="shared" si="5"/>
        <v>5</v>
      </c>
      <c r="P18" s="2">
        <f t="shared" si="6"/>
        <v>0</v>
      </c>
      <c r="Q18" s="2" t="str">
        <f t="shared" si="7"/>
        <v>Fail</v>
      </c>
    </row>
  </sheetData>
  <conditionalFormatting sqref="D7:H18">
    <cfRule type="cellIs" dxfId="2" priority="3" operator="lessThan">
      <formula>40</formula>
    </cfRule>
  </conditionalFormatting>
  <conditionalFormatting sqref="D7:H18">
    <cfRule type="cellIs" dxfId="1" priority="2" operator="greaterThan">
      <formula>70</formula>
    </cfRule>
  </conditionalFormatting>
  <conditionalFormatting sqref="J7:J18">
    <cfRule type="cellIs" dxfId="0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2024-11-22T19:44:24Z</dcterms:created>
  <dcterms:modified xsi:type="dcterms:W3CDTF">2025-06-11T17:30:19Z</dcterms:modified>
  <cp:category/>
  <cp:contentStatus/>
</cp:coreProperties>
</file>