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LAB\proyecto-almacenes\almacenes-backend\recursos\"/>
    </mc:Choice>
  </mc:AlternateContent>
  <xr:revisionPtr revIDLastSave="0" documentId="13_ncr:1_{73422F52-2EE4-4C32-B231-B1ED0C99EEF3}" xr6:coauthVersionLast="47" xr6:coauthVersionMax="47" xr10:uidLastSave="{00000000-0000-0000-0000-000000000000}"/>
  <bookViews>
    <workbookView xWindow="-120" yWindow="-120" windowWidth="29040" windowHeight="15720" xr2:uid="{4153D1C6-3ECC-4A3E-85CA-BBDBD4A93E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N14" i="1"/>
  <c r="N13" i="1"/>
  <c r="N10" i="1"/>
  <c r="N11" i="1"/>
  <c r="N12" i="1"/>
  <c r="N9" i="1"/>
  <c r="N8" i="1"/>
  <c r="M10" i="1"/>
  <c r="M11" i="1"/>
  <c r="M12" i="1"/>
  <c r="M13" i="1"/>
  <c r="M14" i="1"/>
  <c r="M7" i="1"/>
  <c r="L14" i="1"/>
  <c r="L13" i="1"/>
  <c r="L12" i="1"/>
  <c r="L11" i="1"/>
  <c r="L10" i="1"/>
  <c r="L9" i="1"/>
  <c r="L8" i="1"/>
  <c r="J14" i="1" l="1"/>
  <c r="K13" i="1"/>
  <c r="K12" i="1"/>
  <c r="J12" i="1"/>
  <c r="J11" i="1"/>
  <c r="J10" i="1"/>
  <c r="J13" i="1"/>
  <c r="J8" i="1"/>
  <c r="K8" i="1" s="1"/>
  <c r="J9" i="1" l="1"/>
  <c r="K9" i="1" l="1"/>
</calcChain>
</file>

<file path=xl/sharedStrings.xml><?xml version="1.0" encoding="utf-8"?>
<sst xmlns="http://schemas.openxmlformats.org/spreadsheetml/2006/main" count="29" uniqueCount="16">
  <si>
    <t>Producto</t>
  </si>
  <si>
    <t>Fecha</t>
  </si>
  <si>
    <t>Cant. Ingreso</t>
  </si>
  <si>
    <t>Cant. Salida</t>
  </si>
  <si>
    <t>Precio Ingreso</t>
  </si>
  <si>
    <t>Precio Salida</t>
  </si>
  <si>
    <t>Cantidad en Almacén</t>
  </si>
  <si>
    <t>Precio Ponderado</t>
  </si>
  <si>
    <t>Gasolina</t>
  </si>
  <si>
    <t>Accion</t>
  </si>
  <si>
    <t>Ingreso</t>
  </si>
  <si>
    <t>Salida</t>
  </si>
  <si>
    <t>Saldo Fisico</t>
  </si>
  <si>
    <t>Saldo Valorado</t>
  </si>
  <si>
    <t>Ponderado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</si>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</sst>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A624-81D8-4136-9257-36ED6F001019}">
  <dimension ref="B6:O29"/>
  <sheetViews>
    <sheetView tabSelected="1" workbookViewId="0">
      <selection activeCell="O29" sqref="O29"/>
    </sheetView>
  </sheetViews>
  <sheetFormatPr baseColWidth="10" defaultRowHeight="15" x14ac:dyDescent="0.25"/>
  <cols>
    <col min="6" max="6" width="14.5703125" customWidth="1"/>
    <col min="8" max="8" width="16.140625" customWidth="1"/>
    <col min="9" max="9" width="19.140625" customWidth="1"/>
    <col min="10" max="10" width="23" customWidth="1"/>
    <col min="11" max="11" width="18.140625" customWidth="1"/>
    <col min="12" max="12" width="12.5703125" customWidth="1"/>
    <col min="13" max="13" width="14.7109375" customWidth="1"/>
    <col min="14" max="14" width="13.85546875" customWidth="1"/>
  </cols>
  <sheetData>
    <row r="6" spans="2:14" x14ac:dyDescent="0.25">
      <c r="B6" s="2" t="s">
        <v>15</v>
      </c>
      <c r="C6" s="2" t="s">
        <v>9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7" t="s">
        <v>12</v>
      </c>
      <c r="M6" s="7" t="s">
        <v>13</v>
      </c>
      <c r="N6" s="7" t="s">
        <v>14</v>
      </c>
    </row>
    <row r="7" spans="2:14" x14ac:dyDescent="0.25">
      <c r="B7" s="3">
        <v>1</v>
      </c>
      <c r="C7" s="3" t="s">
        <v>10</v>
      </c>
      <c r="D7" s="3" t="s">
        <v>8</v>
      </c>
      <c r="E7" s="4">
        <v>45292</v>
      </c>
      <c r="F7" s="3">
        <v>100</v>
      </c>
      <c r="G7" s="3"/>
      <c r="H7" s="3">
        <v>3.5</v>
      </c>
      <c r="I7" s="3"/>
      <c r="J7" s="3">
        <v>100</v>
      </c>
      <c r="K7" s="3">
        <v>3.5</v>
      </c>
      <c r="L7" s="8">
        <v>100</v>
      </c>
      <c r="M7" s="8">
        <f>K7*L7</f>
        <v>350</v>
      </c>
      <c r="N7" s="8">
        <v>3.5</v>
      </c>
    </row>
    <row r="8" spans="2:14" x14ac:dyDescent="0.25">
      <c r="B8" s="3">
        <v>2</v>
      </c>
      <c r="C8" s="3" t="s">
        <v>10</v>
      </c>
      <c r="D8" s="3" t="s">
        <v>8</v>
      </c>
      <c r="E8" s="4">
        <v>45293</v>
      </c>
      <c r="F8" s="3">
        <v>60</v>
      </c>
      <c r="G8" s="3"/>
      <c r="H8" s="3">
        <v>3.8</v>
      </c>
      <c r="I8" s="3"/>
      <c r="J8" s="3">
        <f>J7+F8</f>
        <v>160</v>
      </c>
      <c r="K8" s="3">
        <f>((F7*H7)+(F8*H8))/J8</f>
        <v>3.6124999999999998</v>
      </c>
      <c r="L8" s="8">
        <f>L7+F8</f>
        <v>160</v>
      </c>
      <c r="M8" s="8">
        <f>K8*L8</f>
        <v>578</v>
      </c>
      <c r="N8" s="8">
        <f>(M7+(F8*H8))/(L7+F8)</f>
        <v>3.6124999999999998</v>
      </c>
    </row>
    <row r="9" spans="2:14" x14ac:dyDescent="0.25">
      <c r="B9" s="3">
        <v>3</v>
      </c>
      <c r="C9" s="3" t="s">
        <v>10</v>
      </c>
      <c r="D9" s="3" t="s">
        <v>8</v>
      </c>
      <c r="E9" s="4">
        <v>45293</v>
      </c>
      <c r="F9" s="3">
        <v>50</v>
      </c>
      <c r="G9" s="3"/>
      <c r="H9" s="3">
        <v>3.4</v>
      </c>
      <c r="I9" s="3"/>
      <c r="J9" s="3">
        <f>J8+F9</f>
        <v>210</v>
      </c>
      <c r="K9" s="3">
        <f>((F7*H7)+(F8*H8)+(F9*H9))/J9</f>
        <v>3.5619047619047617</v>
      </c>
      <c r="L9" s="8">
        <f>L8+F9</f>
        <v>210</v>
      </c>
      <c r="M9" s="8">
        <f>K9*L9</f>
        <v>748</v>
      </c>
      <c r="N9" s="8">
        <f>(M8+(F9*H9))/(L8+F9)</f>
        <v>3.5619047619047617</v>
      </c>
    </row>
    <row r="10" spans="2:14" x14ac:dyDescent="0.25">
      <c r="B10" s="5">
        <v>4</v>
      </c>
      <c r="C10" s="5" t="s">
        <v>11</v>
      </c>
      <c r="D10" s="5" t="s">
        <v>8</v>
      </c>
      <c r="E10" s="6">
        <v>45294</v>
      </c>
      <c r="F10" s="5"/>
      <c r="G10" s="5">
        <v>30</v>
      </c>
      <c r="H10" s="5"/>
      <c r="I10" s="5">
        <v>3.5619047619047617</v>
      </c>
      <c r="J10" s="5">
        <f>J9-G10</f>
        <v>180</v>
      </c>
      <c r="K10" s="5">
        <v>3.5619047619047617</v>
      </c>
      <c r="L10" s="8">
        <f>L9-G10</f>
        <v>180</v>
      </c>
      <c r="M10" s="8">
        <f t="shared" ref="M10:M14" si="0">K10*L10</f>
        <v>641.14285714285711</v>
      </c>
      <c r="N10" s="8">
        <f t="shared" ref="N10:N13" si="1">(M9+(F10*H10))/(L9+F10)</f>
        <v>3.5619047619047617</v>
      </c>
    </row>
    <row r="11" spans="2:14" x14ac:dyDescent="0.25">
      <c r="B11" s="5">
        <v>5</v>
      </c>
      <c r="C11" s="5" t="s">
        <v>11</v>
      </c>
      <c r="D11" s="5" t="s">
        <v>8</v>
      </c>
      <c r="E11" s="6">
        <v>45294</v>
      </c>
      <c r="F11" s="5"/>
      <c r="G11" s="5">
        <v>100</v>
      </c>
      <c r="H11" s="5"/>
      <c r="I11" s="5">
        <v>3.5619047619047617</v>
      </c>
      <c r="J11" s="5">
        <f>J10-G11</f>
        <v>80</v>
      </c>
      <c r="K11" s="5">
        <v>3.5619047619047617</v>
      </c>
      <c r="L11" s="8">
        <f>L10-G11</f>
        <v>80</v>
      </c>
      <c r="M11" s="8">
        <f t="shared" si="0"/>
        <v>284.95238095238096</v>
      </c>
      <c r="N11" s="8">
        <f t="shared" si="1"/>
        <v>3.5619047619047617</v>
      </c>
    </row>
    <row r="12" spans="2:14" x14ac:dyDescent="0.25">
      <c r="B12" s="3">
        <v>6</v>
      </c>
      <c r="C12" s="3" t="s">
        <v>10</v>
      </c>
      <c r="D12" s="3" t="s">
        <v>8</v>
      </c>
      <c r="E12" s="4">
        <v>45295</v>
      </c>
      <c r="F12" s="3">
        <v>300</v>
      </c>
      <c r="G12" s="3"/>
      <c r="H12" s="3">
        <v>3.75</v>
      </c>
      <c r="I12" s="3"/>
      <c r="J12" s="3">
        <f>J11+F12</f>
        <v>380</v>
      </c>
      <c r="K12" s="3">
        <f xml:space="preserve"> ( ((F7*H7)+(F8*H8)+(F9*H9)+(F12*H12)) - ((G10*I10)+(G11*I11)) ) /J12</f>
        <v>3.7104010025062655</v>
      </c>
      <c r="L12" s="8">
        <f>L11+F12</f>
        <v>380</v>
      </c>
      <c r="M12" s="8">
        <f t="shared" si="0"/>
        <v>1409.952380952381</v>
      </c>
      <c r="N12" s="8">
        <f t="shared" si="1"/>
        <v>3.7104010025062655</v>
      </c>
    </row>
    <row r="13" spans="2:14" x14ac:dyDescent="0.25">
      <c r="B13" s="3">
        <v>7</v>
      </c>
      <c r="C13" s="3" t="s">
        <v>10</v>
      </c>
      <c r="D13" s="3" t="s">
        <v>8</v>
      </c>
      <c r="E13" s="4">
        <v>45295</v>
      </c>
      <c r="F13" s="3">
        <v>50</v>
      </c>
      <c r="G13" s="3"/>
      <c r="H13" s="3">
        <v>3.4</v>
      </c>
      <c r="I13" s="3"/>
      <c r="J13" s="3">
        <f>J12+F13</f>
        <v>430</v>
      </c>
      <c r="K13" s="3">
        <f>(((F7*H7)+(F8*H8)+(F9*H9)+(F12*H12)+(F13*H13)) - ((G10*I10)+(G11*I11)) ) /J13</f>
        <v>3.6743078626799557</v>
      </c>
      <c r="L13" s="8">
        <f>L12+F13</f>
        <v>430</v>
      </c>
      <c r="M13" s="8">
        <f t="shared" si="0"/>
        <v>1579.952380952381</v>
      </c>
      <c r="N13" s="8">
        <f t="shared" si="1"/>
        <v>3.6743078626799557</v>
      </c>
    </row>
    <row r="14" spans="2:14" x14ac:dyDescent="0.25">
      <c r="B14" s="5">
        <v>8</v>
      </c>
      <c r="C14" s="5" t="s">
        <v>11</v>
      </c>
      <c r="D14" s="5" t="s">
        <v>8</v>
      </c>
      <c r="E14" s="6">
        <v>45296</v>
      </c>
      <c r="F14" s="5"/>
      <c r="G14" s="5">
        <v>230</v>
      </c>
      <c r="H14" s="5"/>
      <c r="I14" s="5">
        <v>3.6743078626799557</v>
      </c>
      <c r="J14" s="5">
        <f>J13-G14</f>
        <v>200</v>
      </c>
      <c r="K14" s="5">
        <v>3.6743078626799557</v>
      </c>
      <c r="L14" s="8">
        <f>L13-G14</f>
        <v>200</v>
      </c>
      <c r="M14" s="8">
        <f t="shared" si="0"/>
        <v>734.86157253599117</v>
      </c>
      <c r="N14" s="8">
        <f>(M13+(F14*H14))/(L13+F14)</f>
        <v>3.6743078626799557</v>
      </c>
    </row>
    <row r="15" spans="2:14" x14ac:dyDescent="0.25">
      <c r="C15" s="1"/>
      <c r="D15" s="1"/>
      <c r="E15" s="1"/>
      <c r="F15" s="1"/>
      <c r="G15" s="1"/>
      <c r="H15" s="1"/>
      <c r="I15" s="1"/>
      <c r="J15" s="1"/>
      <c r="K15" s="1"/>
    </row>
    <row r="16" spans="2:14" x14ac:dyDescent="0.25">
      <c r="C16" s="1"/>
      <c r="D16" s="1"/>
      <c r="E16" s="1"/>
      <c r="F16" s="1"/>
      <c r="G16" s="1"/>
      <c r="H16" s="1"/>
      <c r="I16" s="1"/>
      <c r="J16" s="1"/>
      <c r="K16" s="1"/>
    </row>
    <row r="17" spans="3:15" x14ac:dyDescent="0.25">
      <c r="C17" s="1"/>
      <c r="D17" s="1"/>
      <c r="E17" s="1"/>
      <c r="F17" s="1"/>
      <c r="G17" s="1"/>
      <c r="H17" s="1"/>
      <c r="I17" s="1"/>
      <c r="J17" s="1"/>
      <c r="K17" s="1"/>
    </row>
    <row r="20" spans="3:15" x14ac:dyDescent="0.25">
      <c r="E20" s="10"/>
    </row>
    <row r="29" spans="3:15" x14ac:dyDescent="0.25">
      <c r="O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Perez Gumiel</dc:creator>
  <cp:lastModifiedBy>henry</cp:lastModifiedBy>
  <dcterms:created xsi:type="dcterms:W3CDTF">2024-10-14T18:52:22Z</dcterms:created>
  <dcterms:modified xsi:type="dcterms:W3CDTF">2024-10-30T03:42:14Z</dcterms:modified>
</cp:coreProperties>
</file>