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\Desktop\"/>
    </mc:Choice>
  </mc:AlternateContent>
  <xr:revisionPtr revIDLastSave="0" documentId="13_ncr:1_{8778D639-E80B-4140-83C3-B0E87B71D52E}" xr6:coauthVersionLast="36" xr6:coauthVersionMax="36" xr10:uidLastSave="{00000000-0000-0000-0000-000000000000}"/>
  <bookViews>
    <workbookView xWindow="0" yWindow="0" windowWidth="15345" windowHeight="4500" activeTab="2" xr2:uid="{30A33632-7A8B-4630-BF76-89CCF1329D72}"/>
  </bookViews>
  <sheets>
    <sheet name="กู้เงิน" sheetId="1" r:id="rId1"/>
    <sheet name="ผ่อนรถยนต์" sheetId="2" r:id="rId2"/>
    <sheet name="ฝากเงิน" sheetId="3" r:id="rId3"/>
    <sheet name="ปล่อนกู้" sheetId="4" r:id="rId4"/>
    <sheet name="ผ่อนนาฬิกา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5" l="1"/>
  <c r="H9" i="5"/>
  <c r="H11" i="5"/>
  <c r="E10" i="5"/>
  <c r="E11" i="5" s="1"/>
  <c r="E12" i="5" s="1"/>
  <c r="E13" i="5" s="1"/>
  <c r="E9" i="5"/>
  <c r="D10" i="5"/>
  <c r="D11" i="5"/>
  <c r="D12" i="5"/>
  <c r="D13" i="5"/>
  <c r="D9" i="5"/>
  <c r="C10" i="5"/>
  <c r="C11" i="5"/>
  <c r="C12" i="5"/>
  <c r="C13" i="5"/>
  <c r="C9" i="5"/>
  <c r="H10" i="1"/>
  <c r="H11" i="1" s="1"/>
  <c r="E10" i="1"/>
  <c r="E11" i="1" s="1"/>
  <c r="C10" i="1"/>
  <c r="D10" i="1" s="1"/>
  <c r="E13" i="2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12" i="2"/>
  <c r="H10" i="4"/>
  <c r="H9" i="4"/>
  <c r="H8" i="4"/>
  <c r="E11" i="4"/>
  <c r="E12" i="4"/>
  <c r="E13" i="4" s="1"/>
  <c r="E14" i="4" s="1"/>
  <c r="E15" i="4" s="1"/>
  <c r="E16" i="4" s="1"/>
  <c r="E17" i="4" s="1"/>
  <c r="E18" i="4" s="1"/>
  <c r="E19" i="4" s="1"/>
  <c r="E20" i="4" s="1"/>
  <c r="E10" i="4"/>
  <c r="E9" i="4"/>
  <c r="D10" i="4"/>
  <c r="D11" i="4"/>
  <c r="D12" i="4"/>
  <c r="D13" i="4"/>
  <c r="D14" i="4"/>
  <c r="D15" i="4"/>
  <c r="D16" i="4"/>
  <c r="D17" i="4"/>
  <c r="D18" i="4"/>
  <c r="D19" i="4"/>
  <c r="D20" i="4"/>
  <c r="D9" i="4"/>
  <c r="C12" i="1" l="1"/>
  <c r="D12" i="1" s="1"/>
  <c r="E12" i="1"/>
  <c r="C13" i="1" s="1"/>
  <c r="D13" i="1" s="1"/>
  <c r="C11" i="1"/>
  <c r="D11" i="1" s="1"/>
  <c r="E13" i="1"/>
  <c r="E14" i="1" l="1"/>
  <c r="C14" i="1"/>
  <c r="D14" i="1" s="1"/>
  <c r="E15" i="1" l="1"/>
  <c r="C15" i="1"/>
  <c r="D15" i="1" s="1"/>
  <c r="E16" i="1" l="1"/>
  <c r="C16" i="1"/>
  <c r="D16" i="1" s="1"/>
  <c r="E17" i="1" l="1"/>
  <c r="C17" i="1"/>
  <c r="D17" i="1" s="1"/>
  <c r="C18" i="1" l="1"/>
  <c r="D18" i="1" s="1"/>
  <c r="E18" i="1"/>
  <c r="C19" i="1" l="1"/>
  <c r="D19" i="1" s="1"/>
  <c r="E19" i="1"/>
  <c r="C20" i="1" l="1"/>
  <c r="D20" i="1" s="1"/>
  <c r="E20" i="1"/>
  <c r="C21" i="1" l="1"/>
  <c r="D21" i="1" s="1"/>
  <c r="E21" i="1"/>
  <c r="E4" i="2" l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12" i="2"/>
  <c r="H5" i="3"/>
  <c r="H4" i="3"/>
  <c r="H3" i="3"/>
  <c r="D6" i="3"/>
  <c r="E6" i="3" s="1"/>
  <c r="E5" i="3"/>
  <c r="D5" i="3"/>
  <c r="E4" i="3"/>
  <c r="D4" i="3"/>
  <c r="E3" i="2" l="1"/>
  <c r="E5" i="2" s="1"/>
  <c r="D7" i="3"/>
  <c r="E7" i="3"/>
  <c r="D8" i="3" l="1"/>
  <c r="E8" i="3" s="1"/>
  <c r="D9" i="3" l="1"/>
  <c r="E9" i="3" s="1"/>
  <c r="D10" i="3" l="1"/>
  <c r="E10" i="3"/>
  <c r="D11" i="3" l="1"/>
  <c r="E11" i="3"/>
  <c r="D12" i="3" l="1"/>
  <c r="E12" i="3"/>
  <c r="D13" i="3" l="1"/>
  <c r="E13" i="3" s="1"/>
  <c r="D14" i="3" l="1"/>
  <c r="E14" i="3"/>
  <c r="D15" i="3" l="1"/>
  <c r="E15" i="3"/>
  <c r="B7" i="2" l="1"/>
</calcChain>
</file>

<file path=xl/sharedStrings.xml><?xml version="1.0" encoding="utf-8"?>
<sst xmlns="http://schemas.openxmlformats.org/spreadsheetml/2006/main" count="141" uniqueCount="45">
  <si>
    <t>ยอดเงินกู้ซื้อบ้าน (rate)</t>
  </si>
  <si>
    <t>ระยะเวลาที่ขอกู้</t>
  </si>
  <si>
    <t>อัตราดอกเบี้ย</t>
  </si>
  <si>
    <t>อัตราผ่อนชำระต่องวด</t>
  </si>
  <si>
    <t>ดอกเบี้ย</t>
  </si>
  <si>
    <t>จ่ายจริง</t>
  </si>
  <si>
    <t>จ่ายต่อเดือน</t>
  </si>
  <si>
    <t>เงินต้น</t>
  </si>
  <si>
    <t>ราคารถยนต์</t>
  </si>
  <si>
    <t>ดาวน์</t>
  </si>
  <si>
    <t>เงินดาวน์</t>
  </si>
  <si>
    <t>เงินกูคงเหลือ</t>
  </si>
  <si>
    <t>ดอกเบี้ย (ปี)</t>
  </si>
  <si>
    <t>งวดที่</t>
  </si>
  <si>
    <t>เงินผ่อนต่อเดือน</t>
  </si>
  <si>
    <t>36 งวด</t>
  </si>
  <si>
    <t>ผ่อนชำระ (3ปี)</t>
  </si>
  <si>
    <t>ดอกเบี้ยเงินฝากต่อปี ทั้งหมด 12 ปี</t>
  </si>
  <si>
    <t>ผ่อนรถยนต์</t>
  </si>
  <si>
    <t>%ดอกเบี้ย</t>
  </si>
  <si>
    <t>ดอกเบี้ยต่อปี</t>
  </si>
  <si>
    <t>รวม</t>
  </si>
  <si>
    <t>ฝากเงิน 12000 ทุกปี</t>
  </si>
  <si>
    <t>เงินฝากทั้งหมด</t>
  </si>
  <si>
    <t>รวมเป็นเงิน</t>
  </si>
  <si>
    <t>บาท</t>
  </si>
  <si>
    <t>ผู้กูต้องการผ่อนเดือนละ</t>
  </si>
  <si>
    <t xml:space="preserve">ผู้กู้ต้องการ </t>
  </si>
  <si>
    <t>12 งวด</t>
  </si>
  <si>
    <t>เดิอนที่</t>
  </si>
  <si>
    <t>รวมผู้กู้ต้องจ่าย</t>
  </si>
  <si>
    <t>จำนวน (1ปี)</t>
  </si>
  <si>
    <t>เงินงวดคงเหลือ</t>
  </si>
  <si>
    <t>12งวด</t>
  </si>
  <si>
    <t>กู้เงิน(ลดต้นลดดอก)</t>
  </si>
  <si>
    <t>เงินกู้</t>
  </si>
  <si>
    <t>ปล่อยเงินกู้</t>
  </si>
  <si>
    <t>ผ่อนนาฬิกา</t>
  </si>
  <si>
    <t xml:space="preserve">เดือนที่ </t>
  </si>
  <si>
    <t>ดอกเบี้ยต่อเดือน 0.02</t>
  </si>
  <si>
    <t>ผ่อน 5 เดือน</t>
  </si>
  <si>
    <t>ผ่อนเดือนละ</t>
  </si>
  <si>
    <t>คงเหลือต้องจ่าย</t>
  </si>
  <si>
    <t>ราคาเรือนละ 45,000 บาท</t>
  </si>
  <si>
    <t>จ่ายทั้งหมด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</si>
</sst>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91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sz val="11"/>
      <color theme="1" tint="4.9989318521683403E-2"/>
      <name val="Tahoma"/>
      <family val="2"/>
      <charset val="222"/>
      <scheme val="minor"/>
    </font>
    <font>
      <sz val="11"/>
      <color rgb="FFFFFF00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3" fontId="0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2" xfId="0" applyNumberFormat="1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43" fontId="0" fillId="2" borderId="2" xfId="0" applyNumberFormat="1" applyFill="1" applyBorder="1" applyAlignment="1">
      <alignment horizontal="center"/>
    </xf>
    <xf numFmtId="43" fontId="0" fillId="0" borderId="8" xfId="0" applyNumberFormat="1" applyBorder="1"/>
    <xf numFmtId="0" fontId="0" fillId="3" borderId="5" xfId="0" applyFill="1" applyBorder="1"/>
    <xf numFmtId="43" fontId="0" fillId="3" borderId="6" xfId="0" applyNumberFormat="1" applyFill="1" applyBorder="1"/>
    <xf numFmtId="0" fontId="0" fillId="3" borderId="7" xfId="0" applyFill="1" applyBorder="1"/>
    <xf numFmtId="43" fontId="0" fillId="3" borderId="8" xfId="0" applyNumberFormat="1" applyFill="1" applyBorder="1"/>
    <xf numFmtId="0" fontId="0" fillId="3" borderId="9" xfId="0" applyFill="1" applyBorder="1"/>
    <xf numFmtId="43" fontId="0" fillId="3" borderId="10" xfId="0" applyNumberFormat="1" applyFill="1" applyBorder="1"/>
    <xf numFmtId="43" fontId="0" fillId="0" borderId="0" xfId="1" applyFont="1" applyBorder="1"/>
    <xf numFmtId="43" fontId="0" fillId="0" borderId="2" xfId="1" applyFont="1" applyBorder="1"/>
    <xf numFmtId="43" fontId="0" fillId="0" borderId="11" xfId="1" applyFont="1" applyBorder="1"/>
    <xf numFmtId="43" fontId="0" fillId="0" borderId="13" xfId="1" applyFont="1" applyBorder="1"/>
    <xf numFmtId="43" fontId="0" fillId="0" borderId="13" xfId="0" applyNumberFormat="1" applyBorder="1"/>
    <xf numFmtId="0" fontId="0" fillId="0" borderId="0" xfId="0" applyAlignment="1"/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3" fontId="0" fillId="0" borderId="14" xfId="0" applyNumberFormat="1" applyBorder="1"/>
    <xf numFmtId="0" fontId="0" fillId="4" borderId="5" xfId="0" applyFill="1" applyBorder="1" applyAlignment="1">
      <alignment horizontal="left"/>
    </xf>
    <xf numFmtId="43" fontId="0" fillId="4" borderId="6" xfId="0" applyNumberFormat="1" applyFill="1" applyBorder="1"/>
    <xf numFmtId="0" fontId="0" fillId="4" borderId="7" xfId="0" applyFill="1" applyBorder="1"/>
    <xf numFmtId="43" fontId="0" fillId="4" borderId="8" xfId="0" applyNumberFormat="1" applyFill="1" applyBorder="1"/>
    <xf numFmtId="0" fontId="0" fillId="4" borderId="9" xfId="0" applyFill="1" applyBorder="1"/>
    <xf numFmtId="43" fontId="0" fillId="4" borderId="10" xfId="0" applyNumberFormat="1" applyFill="1" applyBorder="1"/>
    <xf numFmtId="0" fontId="3" fillId="0" borderId="0" xfId="0" applyFont="1"/>
    <xf numFmtId="0" fontId="0" fillId="4" borderId="2" xfId="0" applyFill="1" applyBorder="1" applyAlignment="1"/>
    <xf numFmtId="43" fontId="0" fillId="4" borderId="2" xfId="1" applyFont="1" applyFill="1" applyBorder="1"/>
    <xf numFmtId="0" fontId="0" fillId="4" borderId="2" xfId="0" applyFill="1" applyBorder="1" applyAlignment="1"/>
    <xf numFmtId="10" fontId="0" fillId="4" borderId="2" xfId="0" applyNumberFormat="1" applyFill="1" applyBorder="1"/>
    <xf numFmtId="0" fontId="0" fillId="4" borderId="2" xfId="0" applyFill="1" applyBorder="1" applyAlignment="1">
      <alignment horizontal="right"/>
    </xf>
    <xf numFmtId="43" fontId="0" fillId="0" borderId="2" xfId="1" applyFont="1" applyBorder="1" applyAlignment="1">
      <alignment horizontal="right"/>
    </xf>
    <xf numFmtId="0" fontId="0" fillId="2" borderId="2" xfId="0" applyFill="1" applyBorder="1"/>
    <xf numFmtId="43" fontId="0" fillId="2" borderId="2" xfId="1" applyFont="1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10" fontId="0" fillId="2" borderId="2" xfId="0" applyNumberFormat="1" applyFill="1" applyBorder="1"/>
    <xf numFmtId="43" fontId="0" fillId="2" borderId="2" xfId="1" applyFont="1" applyFill="1" applyBorder="1" applyAlignment="1">
      <alignment horizontal="right"/>
    </xf>
    <xf numFmtId="0" fontId="0" fillId="5" borderId="5" xfId="0" applyFill="1" applyBorder="1"/>
    <xf numFmtId="43" fontId="0" fillId="5" borderId="6" xfId="1" applyFont="1" applyFill="1" applyBorder="1"/>
    <xf numFmtId="0" fontId="0" fillId="5" borderId="7" xfId="0" applyFill="1" applyBorder="1"/>
    <xf numFmtId="9" fontId="0" fillId="5" borderId="8" xfId="0" applyNumberFormat="1" applyFill="1" applyBorder="1"/>
    <xf numFmtId="0" fontId="0" fillId="5" borderId="8" xfId="0" applyFill="1" applyBorder="1" applyAlignment="1">
      <alignment horizontal="right"/>
    </xf>
    <xf numFmtId="43" fontId="0" fillId="5" borderId="8" xfId="0" applyNumberFormat="1" applyFill="1" applyBorder="1"/>
    <xf numFmtId="0" fontId="0" fillId="5" borderId="9" xfId="0" applyFill="1" applyBorder="1"/>
    <xf numFmtId="43" fontId="0" fillId="5" borderId="10" xfId="1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43" fontId="4" fillId="0" borderId="0" xfId="1" applyFont="1" applyBorder="1"/>
    <xf numFmtId="0" fontId="0" fillId="7" borderId="2" xfId="0" applyFill="1" applyBorder="1" applyAlignment="1">
      <alignment horizontal="center" vertical="center"/>
    </xf>
    <xf numFmtId="43" fontId="4" fillId="7" borderId="2" xfId="1" applyFont="1" applyFill="1" applyBorder="1" applyAlignment="1">
      <alignment horizontal="center" vertical="center"/>
    </xf>
    <xf numFmtId="0" fontId="0" fillId="7" borderId="4" xfId="0" applyFill="1" applyBorder="1"/>
    <xf numFmtId="0" fontId="5" fillId="8" borderId="2" xfId="0" applyFont="1" applyFill="1" applyBorder="1"/>
    <xf numFmtId="191" fontId="5" fillId="8" borderId="2" xfId="0" applyNumberFormat="1" applyFont="1" applyFill="1" applyBorder="1"/>
    <xf numFmtId="43" fontId="5" fillId="0" borderId="2" xfId="1" applyFont="1" applyBorder="1"/>
    <xf numFmtId="0" fontId="6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43" fontId="2" fillId="5" borderId="10" xfId="0" applyNumberFormat="1" applyFont="1" applyFill="1" applyBorder="1"/>
    <xf numFmtId="0" fontId="7" fillId="6" borderId="2" xfId="0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1A5-EB3C-401E-B358-97009C3A04A4}">
  <dimension ref="A2:I47"/>
  <sheetViews>
    <sheetView zoomScale="98" zoomScaleNormal="98" workbookViewId="0">
      <selection activeCell="F20" sqref="F20"/>
    </sheetView>
  </sheetViews>
  <sheetFormatPr defaultRowHeight="14.25" x14ac:dyDescent="0.2"/>
  <cols>
    <col min="1" max="1" width="9.125" customWidth="1"/>
    <col min="2" max="2" width="11.25" customWidth="1"/>
    <col min="3" max="3" width="14.125" customWidth="1"/>
    <col min="4" max="4" width="14" customWidth="1"/>
    <col min="5" max="5" width="14.875" customWidth="1"/>
    <col min="6" max="6" width="7" customWidth="1"/>
    <col min="7" max="7" width="13.5" customWidth="1"/>
    <col min="8" max="8" width="17.625" customWidth="1"/>
    <col min="9" max="9" width="10.5" customWidth="1"/>
  </cols>
  <sheetData>
    <row r="2" spans="1:9" x14ac:dyDescent="0.2">
      <c r="A2" t="s">
        <v>34</v>
      </c>
    </row>
    <row r="4" spans="1:9" x14ac:dyDescent="0.2">
      <c r="A4" s="42" t="s">
        <v>0</v>
      </c>
      <c r="B4" s="42"/>
      <c r="C4" s="43">
        <v>600000</v>
      </c>
    </row>
    <row r="5" spans="1:9" x14ac:dyDescent="0.2">
      <c r="A5" s="44" t="s">
        <v>1</v>
      </c>
      <c r="B5" s="42"/>
      <c r="C5" s="45" t="s">
        <v>33</v>
      </c>
    </row>
    <row r="6" spans="1:9" x14ac:dyDescent="0.2">
      <c r="A6" s="42" t="s">
        <v>2</v>
      </c>
      <c r="B6" s="42"/>
      <c r="C6" s="46">
        <v>7.0000000000000007E-2</v>
      </c>
    </row>
    <row r="7" spans="1:9" x14ac:dyDescent="0.2">
      <c r="A7" s="42" t="s">
        <v>3</v>
      </c>
      <c r="B7" s="42"/>
      <c r="C7" s="47">
        <v>50000</v>
      </c>
    </row>
    <row r="9" spans="1:9" x14ac:dyDescent="0.2">
      <c r="A9" s="70" t="s">
        <v>13</v>
      </c>
      <c r="B9" s="70" t="s">
        <v>7</v>
      </c>
      <c r="C9" s="70" t="s">
        <v>4</v>
      </c>
      <c r="D9" s="70" t="s">
        <v>14</v>
      </c>
      <c r="E9" s="70" t="s">
        <v>32</v>
      </c>
      <c r="G9" s="10" t="s">
        <v>35</v>
      </c>
      <c r="H9" s="11">
        <v>600000</v>
      </c>
      <c r="I9" s="10" t="s">
        <v>25</v>
      </c>
    </row>
    <row r="10" spans="1:9" x14ac:dyDescent="0.2">
      <c r="A10" s="9">
        <v>1</v>
      </c>
      <c r="B10" s="41">
        <v>50000</v>
      </c>
      <c r="C10" s="8">
        <f>C4*C6</f>
        <v>42000.000000000007</v>
      </c>
      <c r="D10" s="8">
        <f>SUM(B10:C10)</f>
        <v>92000</v>
      </c>
      <c r="E10" s="8">
        <f>C4-B10</f>
        <v>550000</v>
      </c>
      <c r="G10" s="10" t="s">
        <v>4</v>
      </c>
      <c r="H10" s="11">
        <f>SUM(C10:C21)</f>
        <v>273000.00000000006</v>
      </c>
      <c r="I10" s="10" t="s">
        <v>25</v>
      </c>
    </row>
    <row r="11" spans="1:9" x14ac:dyDescent="0.2">
      <c r="A11" s="9">
        <v>2</v>
      </c>
      <c r="B11" s="41">
        <v>50000</v>
      </c>
      <c r="C11" s="8">
        <f>E10*0.07</f>
        <v>38500.000000000007</v>
      </c>
      <c r="D11" s="8">
        <f>B11+C11</f>
        <v>88500</v>
      </c>
      <c r="E11" s="8">
        <f>E10-B11</f>
        <v>500000</v>
      </c>
      <c r="G11" s="10" t="s">
        <v>24</v>
      </c>
      <c r="H11" s="11">
        <f>H9+H10</f>
        <v>873000</v>
      </c>
      <c r="I11" s="10" t="s">
        <v>25</v>
      </c>
    </row>
    <row r="12" spans="1:9" x14ac:dyDescent="0.2">
      <c r="A12" s="9">
        <v>3</v>
      </c>
      <c r="B12" s="41">
        <v>50000</v>
      </c>
      <c r="C12" s="8">
        <f t="shared" ref="C12:C21" si="0">E11*0.07</f>
        <v>35000</v>
      </c>
      <c r="D12" s="8">
        <f t="shared" ref="D12:D20" si="1">B12+C12</f>
        <v>85000</v>
      </c>
      <c r="E12" s="8">
        <f t="shared" ref="E12:E21" si="2">E11-B12</f>
        <v>450000</v>
      </c>
    </row>
    <row r="13" spans="1:9" x14ac:dyDescent="0.2">
      <c r="A13" s="9">
        <v>4</v>
      </c>
      <c r="B13" s="41">
        <v>50000</v>
      </c>
      <c r="C13" s="8">
        <f t="shared" si="0"/>
        <v>31500.000000000004</v>
      </c>
      <c r="D13" s="8">
        <f t="shared" si="1"/>
        <v>81500</v>
      </c>
      <c r="E13" s="8">
        <f t="shared" si="2"/>
        <v>400000</v>
      </c>
    </row>
    <row r="14" spans="1:9" x14ac:dyDescent="0.2">
      <c r="A14" s="9">
        <v>5</v>
      </c>
      <c r="B14" s="41">
        <v>50000</v>
      </c>
      <c r="C14" s="8">
        <f t="shared" si="0"/>
        <v>28000.000000000004</v>
      </c>
      <c r="D14" s="8">
        <f t="shared" si="1"/>
        <v>78000</v>
      </c>
      <c r="E14" s="8">
        <f t="shared" si="2"/>
        <v>350000</v>
      </c>
    </row>
    <row r="15" spans="1:9" x14ac:dyDescent="0.2">
      <c r="A15" s="9">
        <v>6</v>
      </c>
      <c r="B15" s="41">
        <v>50000</v>
      </c>
      <c r="C15" s="8">
        <f t="shared" si="0"/>
        <v>24500.000000000004</v>
      </c>
      <c r="D15" s="8">
        <f t="shared" si="1"/>
        <v>74500</v>
      </c>
      <c r="E15" s="8">
        <f t="shared" si="2"/>
        <v>300000</v>
      </c>
    </row>
    <row r="16" spans="1:9" x14ac:dyDescent="0.2">
      <c r="A16" s="9">
        <v>7</v>
      </c>
      <c r="B16" s="41">
        <v>50000</v>
      </c>
      <c r="C16" s="8">
        <f t="shared" si="0"/>
        <v>21000.000000000004</v>
      </c>
      <c r="D16" s="8">
        <f t="shared" si="1"/>
        <v>71000</v>
      </c>
      <c r="E16" s="8">
        <f t="shared" si="2"/>
        <v>250000</v>
      </c>
    </row>
    <row r="17" spans="1:5" x14ac:dyDescent="0.2">
      <c r="A17" s="9">
        <v>8</v>
      </c>
      <c r="B17" s="41">
        <v>50000</v>
      </c>
      <c r="C17" s="8">
        <f t="shared" si="0"/>
        <v>17500</v>
      </c>
      <c r="D17" s="8">
        <f t="shared" si="1"/>
        <v>67500</v>
      </c>
      <c r="E17" s="8">
        <f t="shared" si="2"/>
        <v>200000</v>
      </c>
    </row>
    <row r="18" spans="1:5" x14ac:dyDescent="0.2">
      <c r="A18" s="9">
        <v>9</v>
      </c>
      <c r="B18" s="41">
        <v>50000</v>
      </c>
      <c r="C18" s="8">
        <f t="shared" si="0"/>
        <v>14000.000000000002</v>
      </c>
      <c r="D18" s="8">
        <f t="shared" si="1"/>
        <v>64000</v>
      </c>
      <c r="E18" s="8">
        <f t="shared" si="2"/>
        <v>150000</v>
      </c>
    </row>
    <row r="19" spans="1:5" x14ac:dyDescent="0.2">
      <c r="A19" s="9">
        <v>10</v>
      </c>
      <c r="B19" s="41">
        <v>50000</v>
      </c>
      <c r="C19" s="8">
        <f t="shared" si="0"/>
        <v>10500.000000000002</v>
      </c>
      <c r="D19" s="8">
        <f t="shared" si="1"/>
        <v>60500</v>
      </c>
      <c r="E19" s="8">
        <f t="shared" si="2"/>
        <v>100000</v>
      </c>
    </row>
    <row r="20" spans="1:5" x14ac:dyDescent="0.2">
      <c r="A20" s="9">
        <v>11</v>
      </c>
      <c r="B20" s="41">
        <v>50000</v>
      </c>
      <c r="C20" s="8">
        <f t="shared" si="0"/>
        <v>7000.0000000000009</v>
      </c>
      <c r="D20" s="8">
        <f t="shared" si="1"/>
        <v>57000</v>
      </c>
      <c r="E20" s="8">
        <f t="shared" si="2"/>
        <v>50000</v>
      </c>
    </row>
    <row r="21" spans="1:5" x14ac:dyDescent="0.2">
      <c r="A21" s="9">
        <v>12</v>
      </c>
      <c r="B21" s="41">
        <v>50000</v>
      </c>
      <c r="C21" s="8">
        <f t="shared" si="0"/>
        <v>3500.0000000000005</v>
      </c>
      <c r="D21" s="8">
        <f>B21+C21</f>
        <v>53500</v>
      </c>
      <c r="E21" s="8">
        <f t="shared" si="2"/>
        <v>0</v>
      </c>
    </row>
    <row r="22" spans="1:5" x14ac:dyDescent="0.2">
      <c r="A22" s="3"/>
    </row>
    <row r="23" spans="1:5" x14ac:dyDescent="0.2">
      <c r="A23" s="3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/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7D12-F50D-4C05-826C-592C0802CBDD}">
  <dimension ref="A1:F47"/>
  <sheetViews>
    <sheetView workbookViewId="0">
      <selection activeCell="H10" sqref="H10"/>
    </sheetView>
  </sheetViews>
  <sheetFormatPr defaultRowHeight="14.25" x14ac:dyDescent="0.2"/>
  <cols>
    <col min="1" max="1" width="11.5" customWidth="1"/>
    <col min="2" max="2" width="18.375" customWidth="1"/>
    <col min="3" max="3" width="16.375" customWidth="1"/>
    <col min="4" max="4" width="12.125" customWidth="1"/>
    <col min="5" max="5" width="18.75" customWidth="1"/>
  </cols>
  <sheetData>
    <row r="1" spans="1:6" x14ac:dyDescent="0.2">
      <c r="A1" t="s">
        <v>18</v>
      </c>
    </row>
    <row r="2" spans="1:6" ht="15" thickBot="1" x14ac:dyDescent="0.25"/>
    <row r="3" spans="1:6" x14ac:dyDescent="0.2">
      <c r="A3" s="48" t="s">
        <v>8</v>
      </c>
      <c r="B3" s="49">
        <v>300000</v>
      </c>
      <c r="D3" s="13" t="s">
        <v>7</v>
      </c>
      <c r="E3" s="14">
        <f>SUM(C12:C47)</f>
        <v>240000.1200000002</v>
      </c>
    </row>
    <row r="4" spans="1:6" x14ac:dyDescent="0.2">
      <c r="A4" s="50" t="s">
        <v>9</v>
      </c>
      <c r="B4" s="51">
        <v>0.2</v>
      </c>
      <c r="D4" s="15" t="s">
        <v>4</v>
      </c>
      <c r="E4" s="16">
        <f>SUM(D12:D47)</f>
        <v>57600</v>
      </c>
    </row>
    <row r="5" spans="1:6" ht="15" thickBot="1" x14ac:dyDescent="0.25">
      <c r="A5" s="50" t="s">
        <v>12</v>
      </c>
      <c r="B5" s="51">
        <v>0.08</v>
      </c>
      <c r="D5" s="17" t="s">
        <v>21</v>
      </c>
      <c r="E5" s="18">
        <f>E3+E4</f>
        <v>297600.12000000023</v>
      </c>
    </row>
    <row r="6" spans="1:6" x14ac:dyDescent="0.2">
      <c r="A6" s="50" t="s">
        <v>16</v>
      </c>
      <c r="B6" s="52" t="s">
        <v>15</v>
      </c>
    </row>
    <row r="7" spans="1:6" x14ac:dyDescent="0.2">
      <c r="A7" s="50" t="s">
        <v>10</v>
      </c>
      <c r="B7" s="53">
        <f>B3*B4</f>
        <v>60000</v>
      </c>
    </row>
    <row r="8" spans="1:6" ht="15" thickBot="1" x14ac:dyDescent="0.25">
      <c r="A8" s="54" t="s">
        <v>11</v>
      </c>
      <c r="B8" s="55">
        <v>240000</v>
      </c>
    </row>
    <row r="10" spans="1:6" x14ac:dyDescent="0.2">
      <c r="A10" s="68" t="s">
        <v>13</v>
      </c>
      <c r="B10" s="68" t="s">
        <v>14</v>
      </c>
      <c r="C10" s="68" t="s">
        <v>7</v>
      </c>
      <c r="D10" s="68" t="s">
        <v>4</v>
      </c>
      <c r="E10" s="68" t="s">
        <v>32</v>
      </c>
    </row>
    <row r="11" spans="1:6" ht="15" thickBot="1" x14ac:dyDescent="0.25">
      <c r="A11" s="9"/>
      <c r="B11" s="9"/>
      <c r="C11" s="9"/>
      <c r="D11" s="9"/>
      <c r="E11" s="69">
        <v>297600.12</v>
      </c>
    </row>
    <row r="12" spans="1:6" x14ac:dyDescent="0.2">
      <c r="A12" s="5">
        <v>1</v>
      </c>
      <c r="B12" s="20">
        <v>8266.67</v>
      </c>
      <c r="C12" s="8">
        <f>B12-D12</f>
        <v>6666.67</v>
      </c>
      <c r="D12" s="20">
        <v>1600</v>
      </c>
      <c r="E12" s="8">
        <f>E11-B12</f>
        <v>289333.45</v>
      </c>
      <c r="F12" s="2"/>
    </row>
    <row r="13" spans="1:6" x14ac:dyDescent="0.2">
      <c r="A13" s="5">
        <v>2</v>
      </c>
      <c r="B13" s="20">
        <v>8266.67</v>
      </c>
      <c r="C13" s="8">
        <f t="shared" ref="C13:C47" si="0">B13-D13</f>
        <v>6666.67</v>
      </c>
      <c r="D13" s="20">
        <v>1600</v>
      </c>
      <c r="E13" s="8">
        <f t="shared" ref="E13:E47" si="1">E12-B13</f>
        <v>281066.78000000003</v>
      </c>
      <c r="F13" s="2"/>
    </row>
    <row r="14" spans="1:6" x14ac:dyDescent="0.2">
      <c r="A14" s="5">
        <v>3</v>
      </c>
      <c r="B14" s="20">
        <v>8266.67</v>
      </c>
      <c r="C14" s="8">
        <f t="shared" si="0"/>
        <v>6666.67</v>
      </c>
      <c r="D14" s="20">
        <v>1600</v>
      </c>
      <c r="E14" s="8">
        <f t="shared" si="1"/>
        <v>272800.11000000004</v>
      </c>
    </row>
    <row r="15" spans="1:6" x14ac:dyDescent="0.2">
      <c r="A15" s="5">
        <v>4</v>
      </c>
      <c r="B15" s="20">
        <v>8266.67</v>
      </c>
      <c r="C15" s="8">
        <f t="shared" si="0"/>
        <v>6666.67</v>
      </c>
      <c r="D15" s="20">
        <v>1600</v>
      </c>
      <c r="E15" s="8">
        <f t="shared" si="1"/>
        <v>264533.44000000006</v>
      </c>
    </row>
    <row r="16" spans="1:6" x14ac:dyDescent="0.2">
      <c r="A16" s="5">
        <v>5</v>
      </c>
      <c r="B16" s="20">
        <v>8266.67</v>
      </c>
      <c r="C16" s="8">
        <f t="shared" si="0"/>
        <v>6666.67</v>
      </c>
      <c r="D16" s="20">
        <v>1600</v>
      </c>
      <c r="E16" s="8">
        <f t="shared" si="1"/>
        <v>256266.77000000005</v>
      </c>
    </row>
    <row r="17" spans="1:5" x14ac:dyDescent="0.2">
      <c r="A17" s="5">
        <v>6</v>
      </c>
      <c r="B17" s="20">
        <v>8266.67</v>
      </c>
      <c r="C17" s="8">
        <f t="shared" si="0"/>
        <v>6666.67</v>
      </c>
      <c r="D17" s="20">
        <v>1600</v>
      </c>
      <c r="E17" s="8">
        <f t="shared" si="1"/>
        <v>248000.10000000003</v>
      </c>
    </row>
    <row r="18" spans="1:5" x14ac:dyDescent="0.2">
      <c r="A18" s="5">
        <v>7</v>
      </c>
      <c r="B18" s="20">
        <v>8266.67</v>
      </c>
      <c r="C18" s="8">
        <f t="shared" si="0"/>
        <v>6666.67</v>
      </c>
      <c r="D18" s="20">
        <v>1600</v>
      </c>
      <c r="E18" s="8">
        <f t="shared" si="1"/>
        <v>239733.43000000002</v>
      </c>
    </row>
    <row r="19" spans="1:5" x14ac:dyDescent="0.2">
      <c r="A19" s="5">
        <v>8</v>
      </c>
      <c r="B19" s="20">
        <v>8266.67</v>
      </c>
      <c r="C19" s="8">
        <f t="shared" si="0"/>
        <v>6666.67</v>
      </c>
      <c r="D19" s="20">
        <v>1600</v>
      </c>
      <c r="E19" s="8">
        <f t="shared" si="1"/>
        <v>231466.76</v>
      </c>
    </row>
    <row r="20" spans="1:5" x14ac:dyDescent="0.2">
      <c r="A20" s="5">
        <v>9</v>
      </c>
      <c r="B20" s="20">
        <v>8266.67</v>
      </c>
      <c r="C20" s="8">
        <f t="shared" si="0"/>
        <v>6666.67</v>
      </c>
      <c r="D20" s="20">
        <v>1600</v>
      </c>
      <c r="E20" s="8">
        <f t="shared" si="1"/>
        <v>223200.09</v>
      </c>
    </row>
    <row r="21" spans="1:5" x14ac:dyDescent="0.2">
      <c r="A21" s="5">
        <v>10</v>
      </c>
      <c r="B21" s="20">
        <v>8266.67</v>
      </c>
      <c r="C21" s="8">
        <f t="shared" si="0"/>
        <v>6666.67</v>
      </c>
      <c r="D21" s="20">
        <v>1600</v>
      </c>
      <c r="E21" s="8">
        <f t="shared" si="1"/>
        <v>214933.41999999998</v>
      </c>
    </row>
    <row r="22" spans="1:5" x14ac:dyDescent="0.2">
      <c r="A22" s="5">
        <v>11</v>
      </c>
      <c r="B22" s="20">
        <v>8266.67</v>
      </c>
      <c r="C22" s="8">
        <f t="shared" si="0"/>
        <v>6666.67</v>
      </c>
      <c r="D22" s="20">
        <v>1600</v>
      </c>
      <c r="E22" s="8">
        <f t="shared" si="1"/>
        <v>206666.74999999997</v>
      </c>
    </row>
    <row r="23" spans="1:5" x14ac:dyDescent="0.2">
      <c r="A23" s="5">
        <v>12</v>
      </c>
      <c r="B23" s="20">
        <v>8266.67</v>
      </c>
      <c r="C23" s="8">
        <f t="shared" si="0"/>
        <v>6666.67</v>
      </c>
      <c r="D23" s="20">
        <v>1600</v>
      </c>
      <c r="E23" s="8">
        <f t="shared" si="1"/>
        <v>198400.07999999996</v>
      </c>
    </row>
    <row r="24" spans="1:5" x14ac:dyDescent="0.2">
      <c r="A24" s="5">
        <v>13</v>
      </c>
      <c r="B24" s="20">
        <v>8266.67</v>
      </c>
      <c r="C24" s="8">
        <f t="shared" si="0"/>
        <v>6666.67</v>
      </c>
      <c r="D24" s="20">
        <v>1600</v>
      </c>
      <c r="E24" s="8">
        <f t="shared" si="1"/>
        <v>190133.40999999995</v>
      </c>
    </row>
    <row r="25" spans="1:5" x14ac:dyDescent="0.2">
      <c r="A25" s="5">
        <v>14</v>
      </c>
      <c r="B25" s="20">
        <v>8266.67</v>
      </c>
      <c r="C25" s="8">
        <f t="shared" si="0"/>
        <v>6666.67</v>
      </c>
      <c r="D25" s="20">
        <v>1600</v>
      </c>
      <c r="E25" s="8">
        <f t="shared" si="1"/>
        <v>181866.73999999993</v>
      </c>
    </row>
    <row r="26" spans="1:5" x14ac:dyDescent="0.2">
      <c r="A26" s="5">
        <v>15</v>
      </c>
      <c r="B26" s="20">
        <v>8266.67</v>
      </c>
      <c r="C26" s="8">
        <f t="shared" si="0"/>
        <v>6666.67</v>
      </c>
      <c r="D26" s="20">
        <v>1600</v>
      </c>
      <c r="E26" s="8">
        <f t="shared" si="1"/>
        <v>173600.06999999992</v>
      </c>
    </row>
    <row r="27" spans="1:5" x14ac:dyDescent="0.2">
      <c r="A27" s="5">
        <v>16</v>
      </c>
      <c r="B27" s="20">
        <v>8266.67</v>
      </c>
      <c r="C27" s="8">
        <f t="shared" si="0"/>
        <v>6666.67</v>
      </c>
      <c r="D27" s="20">
        <v>1600</v>
      </c>
      <c r="E27" s="8">
        <f t="shared" si="1"/>
        <v>165333.39999999991</v>
      </c>
    </row>
    <row r="28" spans="1:5" x14ac:dyDescent="0.2">
      <c r="A28" s="5">
        <v>17</v>
      </c>
      <c r="B28" s="20">
        <v>8266.67</v>
      </c>
      <c r="C28" s="8">
        <f t="shared" si="0"/>
        <v>6666.67</v>
      </c>
      <c r="D28" s="20">
        <v>1600</v>
      </c>
      <c r="E28" s="8">
        <f t="shared" si="1"/>
        <v>157066.72999999989</v>
      </c>
    </row>
    <row r="29" spans="1:5" x14ac:dyDescent="0.2">
      <c r="A29" s="5">
        <v>18</v>
      </c>
      <c r="B29" s="20">
        <v>8266.67</v>
      </c>
      <c r="C29" s="8">
        <f t="shared" si="0"/>
        <v>6666.67</v>
      </c>
      <c r="D29" s="20">
        <v>1600</v>
      </c>
      <c r="E29" s="8">
        <f t="shared" si="1"/>
        <v>148800.05999999988</v>
      </c>
    </row>
    <row r="30" spans="1:5" x14ac:dyDescent="0.2">
      <c r="A30" s="5">
        <v>19</v>
      </c>
      <c r="B30" s="20">
        <v>8266.67</v>
      </c>
      <c r="C30" s="8">
        <f t="shared" si="0"/>
        <v>6666.67</v>
      </c>
      <c r="D30" s="20">
        <v>1600</v>
      </c>
      <c r="E30" s="8">
        <f t="shared" si="1"/>
        <v>140533.38999999987</v>
      </c>
    </row>
    <row r="31" spans="1:5" x14ac:dyDescent="0.2">
      <c r="A31" s="5">
        <v>20</v>
      </c>
      <c r="B31" s="20">
        <v>8266.67</v>
      </c>
      <c r="C31" s="8">
        <f t="shared" si="0"/>
        <v>6666.67</v>
      </c>
      <c r="D31" s="20">
        <v>1600</v>
      </c>
      <c r="E31" s="8">
        <f t="shared" si="1"/>
        <v>132266.71999999986</v>
      </c>
    </row>
    <row r="32" spans="1:5" x14ac:dyDescent="0.2">
      <c r="A32" s="5">
        <v>21</v>
      </c>
      <c r="B32" s="20">
        <v>8266.67</v>
      </c>
      <c r="C32" s="8">
        <f t="shared" si="0"/>
        <v>6666.67</v>
      </c>
      <c r="D32" s="20">
        <v>1600</v>
      </c>
      <c r="E32" s="8">
        <f t="shared" si="1"/>
        <v>124000.04999999986</v>
      </c>
    </row>
    <row r="33" spans="1:5" x14ac:dyDescent="0.2">
      <c r="A33" s="5">
        <v>22</v>
      </c>
      <c r="B33" s="20">
        <v>8266.67</v>
      </c>
      <c r="C33" s="8">
        <f t="shared" si="0"/>
        <v>6666.67</v>
      </c>
      <c r="D33" s="20">
        <v>1600</v>
      </c>
      <c r="E33" s="8">
        <f t="shared" si="1"/>
        <v>115733.37999999986</v>
      </c>
    </row>
    <row r="34" spans="1:5" x14ac:dyDescent="0.2">
      <c r="A34" s="5">
        <v>23</v>
      </c>
      <c r="B34" s="20">
        <v>8266.67</v>
      </c>
      <c r="C34" s="8">
        <f t="shared" si="0"/>
        <v>6666.67</v>
      </c>
      <c r="D34" s="20">
        <v>1600</v>
      </c>
      <c r="E34" s="8">
        <f t="shared" si="1"/>
        <v>107466.70999999986</v>
      </c>
    </row>
    <row r="35" spans="1:5" x14ac:dyDescent="0.2">
      <c r="A35" s="5">
        <v>24</v>
      </c>
      <c r="B35" s="20">
        <v>8266.67</v>
      </c>
      <c r="C35" s="8">
        <f t="shared" si="0"/>
        <v>6666.67</v>
      </c>
      <c r="D35" s="20">
        <v>1600</v>
      </c>
      <c r="E35" s="8">
        <f t="shared" si="1"/>
        <v>99200.039999999863</v>
      </c>
    </row>
    <row r="36" spans="1:5" x14ac:dyDescent="0.2">
      <c r="A36" s="5">
        <v>25</v>
      </c>
      <c r="B36" s="20">
        <v>8266.67</v>
      </c>
      <c r="C36" s="8">
        <f t="shared" si="0"/>
        <v>6666.67</v>
      </c>
      <c r="D36" s="20">
        <v>1600</v>
      </c>
      <c r="E36" s="8">
        <f t="shared" si="1"/>
        <v>90933.369999999864</v>
      </c>
    </row>
    <row r="37" spans="1:5" x14ac:dyDescent="0.2">
      <c r="A37" s="5">
        <v>26</v>
      </c>
      <c r="B37" s="20">
        <v>8266.67</v>
      </c>
      <c r="C37" s="8">
        <f t="shared" si="0"/>
        <v>6666.67</v>
      </c>
      <c r="D37" s="20">
        <v>1600</v>
      </c>
      <c r="E37" s="8">
        <f t="shared" si="1"/>
        <v>82666.699999999866</v>
      </c>
    </row>
    <row r="38" spans="1:5" x14ac:dyDescent="0.2">
      <c r="A38" s="5">
        <v>27</v>
      </c>
      <c r="B38" s="20">
        <v>8266.67</v>
      </c>
      <c r="C38" s="8">
        <f t="shared" si="0"/>
        <v>6666.67</v>
      </c>
      <c r="D38" s="20">
        <v>1600</v>
      </c>
      <c r="E38" s="8">
        <f t="shared" si="1"/>
        <v>74400.029999999868</v>
      </c>
    </row>
    <row r="39" spans="1:5" x14ac:dyDescent="0.2">
      <c r="A39" s="5">
        <v>28</v>
      </c>
      <c r="B39" s="20">
        <v>8266.67</v>
      </c>
      <c r="C39" s="8">
        <f t="shared" si="0"/>
        <v>6666.67</v>
      </c>
      <c r="D39" s="20">
        <v>1600</v>
      </c>
      <c r="E39" s="8">
        <f t="shared" si="1"/>
        <v>66133.35999999987</v>
      </c>
    </row>
    <row r="40" spans="1:5" x14ac:dyDescent="0.2">
      <c r="A40" s="5">
        <v>29</v>
      </c>
      <c r="B40" s="20">
        <v>8266.67</v>
      </c>
      <c r="C40" s="8">
        <f t="shared" si="0"/>
        <v>6666.67</v>
      </c>
      <c r="D40" s="20">
        <v>1600</v>
      </c>
      <c r="E40" s="8">
        <f t="shared" si="1"/>
        <v>57866.689999999871</v>
      </c>
    </row>
    <row r="41" spans="1:5" x14ac:dyDescent="0.2">
      <c r="A41" s="5">
        <v>30</v>
      </c>
      <c r="B41" s="20">
        <v>8266.67</v>
      </c>
      <c r="C41" s="8">
        <f t="shared" si="0"/>
        <v>6666.67</v>
      </c>
      <c r="D41" s="20">
        <v>1600</v>
      </c>
      <c r="E41" s="8">
        <f t="shared" si="1"/>
        <v>49600.019999999873</v>
      </c>
    </row>
    <row r="42" spans="1:5" x14ac:dyDescent="0.2">
      <c r="A42" s="5">
        <v>31</v>
      </c>
      <c r="B42" s="20">
        <v>8266.67</v>
      </c>
      <c r="C42" s="8">
        <f t="shared" si="0"/>
        <v>6666.67</v>
      </c>
      <c r="D42" s="20">
        <v>1600</v>
      </c>
      <c r="E42" s="8">
        <f t="shared" si="1"/>
        <v>41333.349999999875</v>
      </c>
    </row>
    <row r="43" spans="1:5" x14ac:dyDescent="0.2">
      <c r="A43" s="5">
        <v>32</v>
      </c>
      <c r="B43" s="20">
        <v>8266.67</v>
      </c>
      <c r="C43" s="8">
        <f t="shared" si="0"/>
        <v>6666.67</v>
      </c>
      <c r="D43" s="20">
        <v>1600</v>
      </c>
      <c r="E43" s="8">
        <f t="shared" si="1"/>
        <v>33066.679999999877</v>
      </c>
    </row>
    <row r="44" spans="1:5" x14ac:dyDescent="0.2">
      <c r="A44" s="5">
        <v>33</v>
      </c>
      <c r="B44" s="20">
        <v>8266.67</v>
      </c>
      <c r="C44" s="8">
        <f t="shared" si="0"/>
        <v>6666.67</v>
      </c>
      <c r="D44" s="20">
        <v>1600</v>
      </c>
      <c r="E44" s="8">
        <f t="shared" si="1"/>
        <v>24800.009999999878</v>
      </c>
    </row>
    <row r="45" spans="1:5" x14ac:dyDescent="0.2">
      <c r="A45" s="5">
        <v>34</v>
      </c>
      <c r="B45" s="20">
        <v>8266.67</v>
      </c>
      <c r="C45" s="8">
        <f t="shared" si="0"/>
        <v>6666.67</v>
      </c>
      <c r="D45" s="20">
        <v>1600</v>
      </c>
      <c r="E45" s="8">
        <f t="shared" si="1"/>
        <v>16533.33999999988</v>
      </c>
    </row>
    <row r="46" spans="1:5" x14ac:dyDescent="0.2">
      <c r="A46" s="5">
        <v>35</v>
      </c>
      <c r="B46" s="20">
        <v>8266.67</v>
      </c>
      <c r="C46" s="8">
        <f t="shared" si="0"/>
        <v>6666.67</v>
      </c>
      <c r="D46" s="20">
        <v>1600</v>
      </c>
      <c r="E46" s="8">
        <f t="shared" si="1"/>
        <v>8266.66999999988</v>
      </c>
    </row>
    <row r="47" spans="1:5" x14ac:dyDescent="0.2">
      <c r="A47" s="5">
        <v>36</v>
      </c>
      <c r="B47" s="20">
        <v>8266.67</v>
      </c>
      <c r="C47" s="8">
        <f t="shared" si="0"/>
        <v>6666.67</v>
      </c>
      <c r="D47" s="20">
        <v>1600</v>
      </c>
      <c r="E47" s="8">
        <f t="shared" si="1"/>
        <v>-1.2005330063402653E-10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000A-8024-42C7-8B5B-AAB513EF7DAD}">
  <dimension ref="A1:I15"/>
  <sheetViews>
    <sheetView tabSelected="1" workbookViewId="0">
      <selection activeCell="D11" sqref="D11"/>
    </sheetView>
  </sheetViews>
  <sheetFormatPr defaultRowHeight="14.25" x14ac:dyDescent="0.2"/>
  <cols>
    <col min="1" max="1" width="4.75" customWidth="1"/>
    <col min="2" max="2" width="18" customWidth="1"/>
    <col min="3" max="3" width="10.125" customWidth="1"/>
    <col min="4" max="4" width="11.875" customWidth="1"/>
    <col min="5" max="5" width="13.75" customWidth="1"/>
    <col min="7" max="8" width="13.375" customWidth="1"/>
  </cols>
  <sheetData>
    <row r="1" spans="1:9" x14ac:dyDescent="0.2">
      <c r="A1" t="s">
        <v>17</v>
      </c>
    </row>
    <row r="3" spans="1:9" x14ac:dyDescent="0.2">
      <c r="A3" s="1"/>
      <c r="B3" s="67" t="s">
        <v>22</v>
      </c>
      <c r="C3" s="67" t="s">
        <v>19</v>
      </c>
      <c r="D3" s="67" t="s">
        <v>20</v>
      </c>
      <c r="E3" s="67" t="s">
        <v>21</v>
      </c>
      <c r="G3" s="10" t="s">
        <v>23</v>
      </c>
      <c r="H3" s="11">
        <f>SUM(B4:B15)</f>
        <v>144000</v>
      </c>
      <c r="I3" s="10" t="s">
        <v>25</v>
      </c>
    </row>
    <row r="4" spans="1:9" x14ac:dyDescent="0.2">
      <c r="A4" s="7">
        <v>1</v>
      </c>
      <c r="B4" s="6">
        <v>12000</v>
      </c>
      <c r="C4" s="6">
        <v>0.03</v>
      </c>
      <c r="D4" s="6">
        <f>B4*C4</f>
        <v>360</v>
      </c>
      <c r="E4" s="6">
        <f>B4+D4</f>
        <v>12360</v>
      </c>
      <c r="G4" s="10" t="s">
        <v>4</v>
      </c>
      <c r="H4" s="11">
        <f>SUM(D4:D15)</f>
        <v>26802.67893193238</v>
      </c>
      <c r="I4" s="10" t="s">
        <v>25</v>
      </c>
    </row>
    <row r="5" spans="1:9" x14ac:dyDescent="0.2">
      <c r="A5" s="7">
        <v>2</v>
      </c>
      <c r="B5" s="6">
        <v>12000</v>
      </c>
      <c r="C5" s="6">
        <v>0.03</v>
      </c>
      <c r="D5" s="6">
        <f>E4*0.03</f>
        <v>370.8</v>
      </c>
      <c r="E5" s="6">
        <f>E4+B5+D5</f>
        <v>24730.799999999999</v>
      </c>
      <c r="G5" s="10" t="s">
        <v>24</v>
      </c>
      <c r="H5" s="11">
        <f>H3+H4</f>
        <v>170802.67893193237</v>
      </c>
      <c r="I5" s="10" t="s">
        <v>25</v>
      </c>
    </row>
    <row r="6" spans="1:9" x14ac:dyDescent="0.2">
      <c r="A6" s="7">
        <v>3</v>
      </c>
      <c r="B6" s="6">
        <v>12000</v>
      </c>
      <c r="C6" s="6">
        <v>0.03</v>
      </c>
      <c r="D6" s="6">
        <f t="shared" ref="D6:D15" si="0">E5*0.03</f>
        <v>741.92399999999998</v>
      </c>
      <c r="E6" s="6">
        <f t="shared" ref="E6:E15" si="1">E5+B6+D6</f>
        <v>37472.724000000002</v>
      </c>
    </row>
    <row r="7" spans="1:9" x14ac:dyDescent="0.2">
      <c r="A7" s="7">
        <v>4</v>
      </c>
      <c r="B7" s="6">
        <v>12000</v>
      </c>
      <c r="C7" s="6">
        <v>0.03</v>
      </c>
      <c r="D7" s="6">
        <f t="shared" si="0"/>
        <v>1124.18172</v>
      </c>
      <c r="E7" s="6">
        <f t="shared" si="1"/>
        <v>50596.905720000002</v>
      </c>
    </row>
    <row r="8" spans="1:9" x14ac:dyDescent="0.2">
      <c r="A8" s="7">
        <v>5</v>
      </c>
      <c r="B8" s="6">
        <v>12000</v>
      </c>
      <c r="C8" s="6">
        <v>0.03</v>
      </c>
      <c r="D8" s="6">
        <f t="shared" si="0"/>
        <v>1517.9071716000001</v>
      </c>
      <c r="E8" s="6">
        <f t="shared" si="1"/>
        <v>64114.812891600006</v>
      </c>
    </row>
    <row r="9" spans="1:9" x14ac:dyDescent="0.2">
      <c r="A9" s="7">
        <v>6</v>
      </c>
      <c r="B9" s="6">
        <v>12000</v>
      </c>
      <c r="C9" s="6">
        <v>0.03</v>
      </c>
      <c r="D9" s="6">
        <f t="shared" si="0"/>
        <v>1923.4443867480002</v>
      </c>
      <c r="E9" s="6">
        <f t="shared" si="1"/>
        <v>78038.257278348014</v>
      </c>
    </row>
    <row r="10" spans="1:9" x14ac:dyDescent="0.2">
      <c r="A10" s="7">
        <v>7</v>
      </c>
      <c r="B10" s="6">
        <v>12000</v>
      </c>
      <c r="C10" s="6">
        <v>0.03</v>
      </c>
      <c r="D10" s="6">
        <f t="shared" si="0"/>
        <v>2341.1477183504403</v>
      </c>
      <c r="E10" s="6">
        <f t="shared" si="1"/>
        <v>92379.40499669846</v>
      </c>
    </row>
    <row r="11" spans="1:9" x14ac:dyDescent="0.2">
      <c r="A11" s="7">
        <v>8</v>
      </c>
      <c r="B11" s="6">
        <v>12000</v>
      </c>
      <c r="C11" s="6">
        <v>0.03</v>
      </c>
      <c r="D11" s="6">
        <f t="shared" si="0"/>
        <v>2771.3821499009537</v>
      </c>
      <c r="E11" s="6">
        <f t="shared" si="1"/>
        <v>107150.78714659941</v>
      </c>
    </row>
    <row r="12" spans="1:9" x14ac:dyDescent="0.2">
      <c r="A12" s="7">
        <v>9</v>
      </c>
      <c r="B12" s="6">
        <v>12000</v>
      </c>
      <c r="C12" s="6">
        <v>0.03</v>
      </c>
      <c r="D12" s="6">
        <f t="shared" si="0"/>
        <v>3214.5236143979823</v>
      </c>
      <c r="E12" s="6">
        <f t="shared" si="1"/>
        <v>122365.3107609974</v>
      </c>
    </row>
    <row r="13" spans="1:9" x14ac:dyDescent="0.2">
      <c r="A13" s="7">
        <v>10</v>
      </c>
      <c r="B13" s="6">
        <v>12000</v>
      </c>
      <c r="C13" s="6">
        <v>0.03</v>
      </c>
      <c r="D13" s="6">
        <f t="shared" si="0"/>
        <v>3670.9593228299218</v>
      </c>
      <c r="E13" s="6">
        <f t="shared" si="1"/>
        <v>138036.27008382734</v>
      </c>
    </row>
    <row r="14" spans="1:9" x14ac:dyDescent="0.2">
      <c r="A14" s="7">
        <v>11</v>
      </c>
      <c r="B14" s="6">
        <v>12000</v>
      </c>
      <c r="C14" s="6">
        <v>0.03</v>
      </c>
      <c r="D14" s="6">
        <f t="shared" si="0"/>
        <v>4141.0881025148201</v>
      </c>
      <c r="E14" s="6">
        <f t="shared" si="1"/>
        <v>154177.35818634217</v>
      </c>
    </row>
    <row r="15" spans="1:9" x14ac:dyDescent="0.2">
      <c r="A15" s="7">
        <v>12</v>
      </c>
      <c r="B15" s="6">
        <v>12000</v>
      </c>
      <c r="C15" s="6">
        <v>0.03</v>
      </c>
      <c r="D15" s="6">
        <f t="shared" si="0"/>
        <v>4625.3207455902648</v>
      </c>
      <c r="E15" s="6">
        <f t="shared" si="1"/>
        <v>170802.67893193243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0424-6B76-4561-902D-F7A0D6062F29}">
  <dimension ref="A2:H21"/>
  <sheetViews>
    <sheetView workbookViewId="0">
      <selection activeCell="I12" sqref="I12"/>
    </sheetView>
  </sheetViews>
  <sheetFormatPr defaultRowHeight="14.25" x14ac:dyDescent="0.2"/>
  <cols>
    <col min="1" max="1" width="8.5" customWidth="1"/>
    <col min="2" max="2" width="11.375" customWidth="1"/>
    <col min="3" max="3" width="14.5" customWidth="1"/>
    <col min="4" max="4" width="10.375" customWidth="1"/>
    <col min="5" max="5" width="12.75" customWidth="1"/>
    <col min="7" max="7" width="12.5" customWidth="1"/>
    <col min="8" max="8" width="14.375" customWidth="1"/>
  </cols>
  <sheetData>
    <row r="2" spans="1:8" x14ac:dyDescent="0.2">
      <c r="B2" s="35" t="s">
        <v>36</v>
      </c>
    </row>
    <row r="3" spans="1:8" x14ac:dyDescent="0.2">
      <c r="A3" s="36" t="s">
        <v>27</v>
      </c>
      <c r="B3" s="36"/>
      <c r="C3" s="37">
        <v>120000</v>
      </c>
    </row>
    <row r="4" spans="1:8" x14ac:dyDescent="0.2">
      <c r="A4" s="38" t="s">
        <v>12</v>
      </c>
      <c r="B4" s="38"/>
      <c r="C4" s="39">
        <v>1.2500000000000001E-2</v>
      </c>
    </row>
    <row r="5" spans="1:8" x14ac:dyDescent="0.2">
      <c r="A5" s="36" t="s">
        <v>26</v>
      </c>
      <c r="B5" s="36"/>
      <c r="C5" s="37">
        <v>10000</v>
      </c>
    </row>
    <row r="6" spans="1:8" x14ac:dyDescent="0.2">
      <c r="A6" s="38" t="s">
        <v>31</v>
      </c>
      <c r="B6" s="38"/>
      <c r="C6" s="40" t="s">
        <v>28</v>
      </c>
    </row>
    <row r="7" spans="1:8" ht="15" thickBot="1" x14ac:dyDescent="0.25">
      <c r="A7" s="24"/>
      <c r="B7" s="24"/>
    </row>
    <row r="8" spans="1:8" ht="15" thickBot="1" x14ac:dyDescent="0.25">
      <c r="A8" s="66" t="s">
        <v>29</v>
      </c>
      <c r="B8" s="66" t="s">
        <v>7</v>
      </c>
      <c r="C8" s="66" t="s">
        <v>4</v>
      </c>
      <c r="D8" s="66" t="s">
        <v>5</v>
      </c>
      <c r="E8" s="66" t="s">
        <v>21</v>
      </c>
      <c r="G8" s="29" t="s">
        <v>7</v>
      </c>
      <c r="H8" s="30">
        <f>SUM(B9:B20)</f>
        <v>120000</v>
      </c>
    </row>
    <row r="9" spans="1:8" x14ac:dyDescent="0.2">
      <c r="A9" s="27">
        <v>1</v>
      </c>
      <c r="B9" s="22">
        <v>10000</v>
      </c>
      <c r="C9" s="23">
        <v>1500</v>
      </c>
      <c r="D9" s="23">
        <f>SUM(B9:C9)</f>
        <v>11500</v>
      </c>
      <c r="E9" s="28">
        <f>B9+C9</f>
        <v>11500</v>
      </c>
      <c r="G9" s="31" t="s">
        <v>4</v>
      </c>
      <c r="H9" s="32">
        <f>SUM(C9:C20)</f>
        <v>18000</v>
      </c>
    </row>
    <row r="10" spans="1:8" ht="15" thickBot="1" x14ac:dyDescent="0.25">
      <c r="A10" s="25">
        <v>2</v>
      </c>
      <c r="B10" s="20">
        <v>10000</v>
      </c>
      <c r="C10" s="23">
        <v>1500</v>
      </c>
      <c r="D10" s="23">
        <f t="shared" ref="D10:D20" si="0">SUM(B10:C10)</f>
        <v>11500</v>
      </c>
      <c r="E10" s="12">
        <f>E9+B10+C10</f>
        <v>23000</v>
      </c>
      <c r="G10" s="33" t="s">
        <v>30</v>
      </c>
      <c r="H10" s="34">
        <f>SUM(H8:H9)</f>
        <v>138000</v>
      </c>
    </row>
    <row r="11" spans="1:8" x14ac:dyDescent="0.2">
      <c r="A11" s="25">
        <v>3</v>
      </c>
      <c r="B11" s="20">
        <v>10000</v>
      </c>
      <c r="C11" s="23">
        <v>1500</v>
      </c>
      <c r="D11" s="23">
        <f t="shared" si="0"/>
        <v>11500</v>
      </c>
      <c r="E11" s="12">
        <f t="shared" ref="E11:E20" si="1">E10+B11+C11</f>
        <v>34500</v>
      </c>
    </row>
    <row r="12" spans="1:8" x14ac:dyDescent="0.2">
      <c r="A12" s="25">
        <v>4</v>
      </c>
      <c r="B12" s="20">
        <v>10000</v>
      </c>
      <c r="C12" s="23">
        <v>1500</v>
      </c>
      <c r="D12" s="23">
        <f t="shared" si="0"/>
        <v>11500</v>
      </c>
      <c r="E12" s="12">
        <f t="shared" si="1"/>
        <v>46000</v>
      </c>
    </row>
    <row r="13" spans="1:8" x14ac:dyDescent="0.2">
      <c r="A13" s="25">
        <v>5</v>
      </c>
      <c r="B13" s="20">
        <v>10000</v>
      </c>
      <c r="C13" s="23">
        <v>1500</v>
      </c>
      <c r="D13" s="23">
        <f t="shared" si="0"/>
        <v>11500</v>
      </c>
      <c r="E13" s="12">
        <f t="shared" si="1"/>
        <v>57500</v>
      </c>
    </row>
    <row r="14" spans="1:8" x14ac:dyDescent="0.2">
      <c r="A14" s="25">
        <v>6</v>
      </c>
      <c r="B14" s="20">
        <v>10000</v>
      </c>
      <c r="C14" s="23">
        <v>1500</v>
      </c>
      <c r="D14" s="23">
        <f t="shared" si="0"/>
        <v>11500</v>
      </c>
      <c r="E14" s="12">
        <f t="shared" si="1"/>
        <v>69000</v>
      </c>
    </row>
    <row r="15" spans="1:8" x14ac:dyDescent="0.2">
      <c r="A15" s="25">
        <v>7</v>
      </c>
      <c r="B15" s="20">
        <v>10000</v>
      </c>
      <c r="C15" s="23">
        <v>1500</v>
      </c>
      <c r="D15" s="23">
        <f t="shared" si="0"/>
        <v>11500</v>
      </c>
      <c r="E15" s="12">
        <f t="shared" si="1"/>
        <v>80500</v>
      </c>
    </row>
    <row r="16" spans="1:8" x14ac:dyDescent="0.2">
      <c r="A16" s="25">
        <v>8</v>
      </c>
      <c r="B16" s="20">
        <v>10000</v>
      </c>
      <c r="C16" s="23">
        <v>1500</v>
      </c>
      <c r="D16" s="23">
        <f t="shared" si="0"/>
        <v>11500</v>
      </c>
      <c r="E16" s="12">
        <f t="shared" si="1"/>
        <v>92000</v>
      </c>
    </row>
    <row r="17" spans="1:5" x14ac:dyDescent="0.2">
      <c r="A17" s="25">
        <v>9</v>
      </c>
      <c r="B17" s="20">
        <v>10000</v>
      </c>
      <c r="C17" s="23">
        <v>1500</v>
      </c>
      <c r="D17" s="23">
        <f t="shared" si="0"/>
        <v>11500</v>
      </c>
      <c r="E17" s="12">
        <f t="shared" si="1"/>
        <v>103500</v>
      </c>
    </row>
    <row r="18" spans="1:5" x14ac:dyDescent="0.2">
      <c r="A18" s="25">
        <v>10</v>
      </c>
      <c r="B18" s="20">
        <v>10000</v>
      </c>
      <c r="C18" s="23">
        <v>1500</v>
      </c>
      <c r="D18" s="23">
        <f t="shared" si="0"/>
        <v>11500</v>
      </c>
      <c r="E18" s="12">
        <f t="shared" si="1"/>
        <v>115000</v>
      </c>
    </row>
    <row r="19" spans="1:5" x14ac:dyDescent="0.2">
      <c r="A19" s="25">
        <v>11</v>
      </c>
      <c r="B19" s="20">
        <v>10000</v>
      </c>
      <c r="C19" s="23">
        <v>1500</v>
      </c>
      <c r="D19" s="23">
        <f t="shared" si="0"/>
        <v>11500</v>
      </c>
      <c r="E19" s="12">
        <f t="shared" si="1"/>
        <v>126500</v>
      </c>
    </row>
    <row r="20" spans="1:5" ht="15" thickBot="1" x14ac:dyDescent="0.25">
      <c r="A20" s="26">
        <v>12</v>
      </c>
      <c r="B20" s="21">
        <v>10000</v>
      </c>
      <c r="C20" s="23">
        <v>1500</v>
      </c>
      <c r="D20" s="23">
        <f t="shared" si="0"/>
        <v>11500</v>
      </c>
      <c r="E20" s="12">
        <f t="shared" si="1"/>
        <v>138000</v>
      </c>
    </row>
    <row r="21" spans="1:5" x14ac:dyDescent="0.2">
      <c r="C21" s="2"/>
    </row>
  </sheetData>
  <mergeCells count="2">
    <mergeCell ref="A4:B4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987-9AAE-49F4-AB5E-BB4EFBA7B86F}">
  <dimension ref="A1:K20"/>
  <sheetViews>
    <sheetView workbookViewId="0">
      <selection activeCell="E19" sqref="E19"/>
    </sheetView>
  </sheetViews>
  <sheetFormatPr defaultRowHeight="14.25" x14ac:dyDescent="0.2"/>
  <cols>
    <col min="1" max="1" width="8.25" customWidth="1"/>
    <col min="2" max="2" width="12.75" customWidth="1"/>
    <col min="4" max="4" width="11.25" customWidth="1"/>
    <col min="5" max="5" width="13.625" customWidth="1"/>
    <col min="6" max="6" width="10.625" bestFit="1" customWidth="1"/>
    <col min="7" max="7" width="10.25" customWidth="1"/>
    <col min="8" max="8" width="13" customWidth="1"/>
    <col min="9" max="9" width="4.5" customWidth="1"/>
  </cols>
  <sheetData>
    <row r="1" spans="1:11" x14ac:dyDescent="0.2">
      <c r="A1" s="57" t="s">
        <v>37</v>
      </c>
      <c r="B1" s="57"/>
      <c r="C1" s="56"/>
    </row>
    <row r="2" spans="1:11" x14ac:dyDescent="0.2">
      <c r="A2" s="57" t="s">
        <v>43</v>
      </c>
      <c r="B2" s="57"/>
      <c r="C2" s="56"/>
    </row>
    <row r="3" spans="1:11" x14ac:dyDescent="0.2">
      <c r="A3" s="57" t="s">
        <v>39</v>
      </c>
      <c r="B3" s="57"/>
      <c r="C3" s="56"/>
      <c r="I3" s="56"/>
      <c r="J3" s="56"/>
      <c r="K3" s="56"/>
    </row>
    <row r="4" spans="1:11" x14ac:dyDescent="0.2">
      <c r="A4" s="56" t="s">
        <v>40</v>
      </c>
      <c r="B4" s="56"/>
      <c r="C4" s="56"/>
      <c r="I4" s="56"/>
      <c r="J4" s="56"/>
      <c r="K4" s="56"/>
    </row>
    <row r="5" spans="1:11" x14ac:dyDescent="0.2">
      <c r="A5" s="56"/>
      <c r="B5" s="56"/>
      <c r="C5" s="56"/>
      <c r="I5" s="56"/>
      <c r="J5" s="56"/>
      <c r="K5" s="56"/>
    </row>
    <row r="6" spans="1:11" x14ac:dyDescent="0.2">
      <c r="I6" s="56"/>
      <c r="J6" s="56"/>
      <c r="K6" s="56"/>
    </row>
    <row r="7" spans="1:11" x14ac:dyDescent="0.2">
      <c r="E7" s="62" t="s">
        <v>42</v>
      </c>
      <c r="I7" s="56"/>
      <c r="J7" s="56"/>
      <c r="K7" s="56"/>
    </row>
    <row r="8" spans="1:11" x14ac:dyDescent="0.2">
      <c r="A8" s="60" t="s">
        <v>38</v>
      </c>
      <c r="B8" s="60" t="s">
        <v>41</v>
      </c>
      <c r="C8" s="60" t="s">
        <v>4</v>
      </c>
      <c r="D8" s="60" t="s">
        <v>6</v>
      </c>
      <c r="E8" s="61">
        <v>45000</v>
      </c>
    </row>
    <row r="9" spans="1:11" x14ac:dyDescent="0.2">
      <c r="A9" s="4">
        <v>1</v>
      </c>
      <c r="B9" s="20">
        <v>9000</v>
      </c>
      <c r="C9" s="20">
        <f>B9*0.02</f>
        <v>180</v>
      </c>
      <c r="D9" s="20">
        <f>B9+C9</f>
        <v>9180</v>
      </c>
      <c r="E9" s="65">
        <f>E8-D9</f>
        <v>35820</v>
      </c>
      <c r="F9" s="2"/>
      <c r="G9" s="63" t="s">
        <v>7</v>
      </c>
      <c r="H9" s="64">
        <f>SUM(B9:B13)</f>
        <v>45000</v>
      </c>
      <c r="I9" s="63" t="s">
        <v>25</v>
      </c>
    </row>
    <row r="10" spans="1:11" x14ac:dyDescent="0.2">
      <c r="A10" s="4">
        <v>2</v>
      </c>
      <c r="B10" s="20">
        <v>9000</v>
      </c>
      <c r="C10" s="20">
        <f t="shared" ref="C10:C13" si="0">B10*0.02</f>
        <v>180</v>
      </c>
      <c r="D10" s="20">
        <f t="shared" ref="D10:D13" si="1">B10+C10</f>
        <v>9180</v>
      </c>
      <c r="E10" s="65">
        <f t="shared" ref="E10:E13" si="2">E9-D10</f>
        <v>26640</v>
      </c>
      <c r="G10" s="63" t="s">
        <v>4</v>
      </c>
      <c r="H10" s="64">
        <f>SUM(C9:C13)</f>
        <v>900</v>
      </c>
      <c r="I10" s="63" t="s">
        <v>25</v>
      </c>
    </row>
    <row r="11" spans="1:11" x14ac:dyDescent="0.2">
      <c r="A11" s="4">
        <v>3</v>
      </c>
      <c r="B11" s="20">
        <v>9000</v>
      </c>
      <c r="C11" s="20">
        <f t="shared" si="0"/>
        <v>180</v>
      </c>
      <c r="D11" s="20">
        <f t="shared" si="1"/>
        <v>9180</v>
      </c>
      <c r="E11" s="65">
        <f t="shared" si="2"/>
        <v>17460</v>
      </c>
      <c r="G11" s="63" t="s">
        <v>44</v>
      </c>
      <c r="H11" s="64">
        <f>SUM(D9:D13)</f>
        <v>45900</v>
      </c>
      <c r="I11" s="63" t="s">
        <v>25</v>
      </c>
    </row>
    <row r="12" spans="1:11" x14ac:dyDescent="0.2">
      <c r="A12" s="4">
        <v>4</v>
      </c>
      <c r="B12" s="20">
        <v>9000</v>
      </c>
      <c r="C12" s="20">
        <f t="shared" si="0"/>
        <v>180</v>
      </c>
      <c r="D12" s="20">
        <f t="shared" si="1"/>
        <v>9180</v>
      </c>
      <c r="E12" s="65">
        <f t="shared" si="2"/>
        <v>8280</v>
      </c>
    </row>
    <row r="13" spans="1:11" x14ac:dyDescent="0.2">
      <c r="A13" s="4">
        <v>5</v>
      </c>
      <c r="B13" s="20">
        <v>9000</v>
      </c>
      <c r="C13" s="20">
        <f t="shared" si="0"/>
        <v>180</v>
      </c>
      <c r="D13" s="20">
        <f t="shared" si="1"/>
        <v>9180</v>
      </c>
      <c r="E13" s="65">
        <f t="shared" si="2"/>
        <v>-900</v>
      </c>
    </row>
    <row r="14" spans="1:11" x14ac:dyDescent="0.2">
      <c r="A14" s="58"/>
      <c r="B14" s="19"/>
      <c r="C14" s="19"/>
      <c r="D14" s="19"/>
      <c r="E14" s="59"/>
    </row>
    <row r="15" spans="1:11" x14ac:dyDescent="0.2">
      <c r="A15" s="58"/>
      <c r="B15" s="19"/>
      <c r="C15" s="19"/>
      <c r="D15" s="19"/>
      <c r="E15" s="59"/>
    </row>
    <row r="16" spans="1:11" x14ac:dyDescent="0.2">
      <c r="A16" s="58"/>
      <c r="B16" s="19"/>
      <c r="C16" s="19"/>
      <c r="D16" s="19"/>
      <c r="E16" s="59"/>
    </row>
    <row r="17" spans="1:5" x14ac:dyDescent="0.2">
      <c r="A17" s="58"/>
      <c r="B17" s="19"/>
      <c r="C17" s="19"/>
      <c r="D17" s="19"/>
      <c r="E17" s="59"/>
    </row>
    <row r="18" spans="1:5" x14ac:dyDescent="0.2">
      <c r="A18" s="58"/>
      <c r="B18" s="19"/>
      <c r="C18" s="19"/>
      <c r="D18" s="19"/>
      <c r="E18" s="59"/>
    </row>
    <row r="19" spans="1:5" x14ac:dyDescent="0.2">
      <c r="A19" s="58"/>
      <c r="B19" s="19"/>
      <c r="C19" s="19"/>
      <c r="D19" s="19"/>
      <c r="E19" s="59"/>
    </row>
    <row r="20" spans="1:5" x14ac:dyDescent="0.2">
      <c r="A20" s="58"/>
      <c r="B20" s="19"/>
      <c r="C20" s="19"/>
      <c r="D20" s="19"/>
      <c r="E20" s="59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กู้เงิน</vt:lpstr>
      <vt:lpstr>ผ่อนรถยนต์</vt:lpstr>
      <vt:lpstr>ฝากเงิน</vt:lpstr>
      <vt:lpstr>ปล่อนกู้</vt:lpstr>
      <vt:lpstr>ผ่อนนาฬิกา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</dc:creator>
  <cp:lastModifiedBy>ITsP</cp:lastModifiedBy>
  <dcterms:created xsi:type="dcterms:W3CDTF">2018-09-23T11:25:24Z</dcterms:created>
  <dcterms:modified xsi:type="dcterms:W3CDTF">2018-09-23T16:25:39Z</dcterms:modified>
</cp:coreProperties>
</file>