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231\Launcher\4 - Personal\"/>
    </mc:Choice>
  </mc:AlternateContent>
  <xr:revisionPtr revIDLastSave="0" documentId="13_ncr:1_{251A9D80-DAF9-445E-A8FF-7A023D4D0D08}" xr6:coauthVersionLast="45" xr6:coauthVersionMax="45" xr10:uidLastSave="{00000000-0000-0000-0000-000000000000}"/>
  <bookViews>
    <workbookView xWindow="1200" yWindow="-120" windowWidth="19410" windowHeight="11760" tabRatio="500" xr2:uid="{00000000-000D-0000-FFFF-FFFF00000000}"/>
  </bookViews>
  <sheets>
    <sheet name="Payments Tracker" sheetId="1" r:id="rId1"/>
    <sheet name="Sheet1" sheetId="7" r:id="rId2"/>
    <sheet name="Payments Tracker-NextMonth" sheetId="2" r:id="rId3"/>
    <sheet name="Emergency Investment" sheetId="3" r:id="rId4"/>
    <sheet name="iWish Tracker" sheetId="4" r:id="rId5"/>
    <sheet name="Sheet5" sheetId="5" r:id="rId6"/>
    <sheet name="Sheet6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1" l="1"/>
  <c r="G1" i="7" l="1"/>
  <c r="D4" i="7"/>
  <c r="D3" i="7"/>
  <c r="D2" i="7"/>
  <c r="D1" i="7"/>
  <c r="M7" i="1" l="1"/>
  <c r="D2" i="4" l="1"/>
  <c r="E2" i="2" l="1"/>
  <c r="E4" i="2" s="1"/>
  <c r="E5" i="2" s="1"/>
  <c r="E6" i="2" s="1"/>
  <c r="E7" i="2" s="1"/>
  <c r="E8" i="2" s="1"/>
  <c r="E9" i="2" s="1"/>
  <c r="D20" i="1" l="1"/>
  <c r="E3" i="6" l="1"/>
  <c r="E2" i="6"/>
  <c r="O2" i="5"/>
  <c r="O8" i="5" s="1"/>
  <c r="O4" i="5"/>
  <c r="E2" i="3"/>
  <c r="J15" i="2"/>
  <c r="I15" i="2"/>
  <c r="I3" i="2"/>
  <c r="I2" i="2"/>
  <c r="E20" i="1"/>
  <c r="C20" i="1"/>
  <c r="K15" i="1"/>
  <c r="J15" i="1"/>
  <c r="J3" i="1"/>
  <c r="J2" i="1"/>
  <c r="I4" i="2" l="1"/>
  <c r="J4" i="1"/>
  <c r="F4" i="1" l="1"/>
  <c r="F5" i="1" s="1"/>
  <c r="F6" i="1" s="1"/>
  <c r="F7" i="1" s="1"/>
  <c r="F8" i="1" s="1"/>
  <c r="F9" i="1" s="1"/>
  <c r="F10" i="1" s="1"/>
  <c r="F11" i="1" s="1"/>
  <c r="F20" i="1" l="1"/>
</calcChain>
</file>

<file path=xl/sharedStrings.xml><?xml version="1.0" encoding="utf-8"?>
<sst xmlns="http://schemas.openxmlformats.org/spreadsheetml/2006/main" count="93" uniqueCount="64">
  <si>
    <t>Item Name</t>
  </si>
  <si>
    <t>Scheduled Date</t>
  </si>
  <si>
    <t>Credit Amount</t>
  </si>
  <si>
    <t>Debit Amount</t>
  </si>
  <si>
    <t>Is Scheduled</t>
  </si>
  <si>
    <t>Account Opening Balance</t>
  </si>
  <si>
    <t>Available Balance</t>
  </si>
  <si>
    <t>Salary</t>
  </si>
  <si>
    <t>Required Amount</t>
  </si>
  <si>
    <t>Axis CC Payment</t>
  </si>
  <si>
    <t>Yes</t>
  </si>
  <si>
    <t>Expected Money</t>
  </si>
  <si>
    <t>HDFC Personal Loan EMI</t>
  </si>
  <si>
    <t>Expected Balance</t>
  </si>
  <si>
    <t>HDFC CC Payment</t>
  </si>
  <si>
    <t>Personal Expenditure</t>
  </si>
  <si>
    <t>Other Bank Acc.</t>
  </si>
  <si>
    <t>Deposits</t>
  </si>
  <si>
    <t>HDFC Bank</t>
  </si>
  <si>
    <t>SBI</t>
  </si>
  <si>
    <t>Jana Bank</t>
  </si>
  <si>
    <t>ICICI Bank</t>
  </si>
  <si>
    <t>Total</t>
  </si>
  <si>
    <t>Required for Next Month</t>
  </si>
  <si>
    <t>Opening Balance</t>
  </si>
  <si>
    <t>Total Credit</t>
  </si>
  <si>
    <t>Total Debit</t>
  </si>
  <si>
    <t>Account Balance</t>
  </si>
  <si>
    <t>Date</t>
  </si>
  <si>
    <t>Share Name</t>
  </si>
  <si>
    <t>Quantity</t>
  </si>
  <si>
    <t>Buy Rate</t>
  </si>
  <si>
    <t>Total Amount</t>
  </si>
  <si>
    <t>Byke</t>
  </si>
  <si>
    <t>Deposited Amount</t>
  </si>
  <si>
    <t>Balance</t>
  </si>
  <si>
    <t>Name</t>
  </si>
  <si>
    <t>Bought</t>
  </si>
  <si>
    <t>Total Value</t>
  </si>
  <si>
    <t>52 W Low</t>
  </si>
  <si>
    <t>52 W High</t>
  </si>
  <si>
    <t>Current</t>
  </si>
  <si>
    <t>22/jan/19</t>
  </si>
  <si>
    <t>Sun TV</t>
  </si>
  <si>
    <t>Kirloshkar Oil Engines</t>
  </si>
  <si>
    <t>VST Industries</t>
  </si>
  <si>
    <t>Kirloskar Oil Engines Ltd</t>
  </si>
  <si>
    <t>Tata Sponge Iron Litd</t>
  </si>
  <si>
    <t>Whirlpool India</t>
  </si>
  <si>
    <t>L&amp;T</t>
  </si>
  <si>
    <t>To Pabi</t>
  </si>
  <si>
    <t>Scheduled Day</t>
  </si>
  <si>
    <t>No</t>
  </si>
  <si>
    <t>Acct Balance</t>
  </si>
  <si>
    <t>Remarks</t>
  </si>
  <si>
    <t>Open FD</t>
  </si>
  <si>
    <t>FD Balance</t>
  </si>
  <si>
    <t>To Rent</t>
  </si>
  <si>
    <t>Payment To Be Paid</t>
  </si>
  <si>
    <t>Payments Done</t>
  </si>
  <si>
    <t>Rent</t>
  </si>
  <si>
    <t>4 - 39/60</t>
  </si>
  <si>
    <t>To Sami</t>
  </si>
  <si>
    <t>To Nags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</si>
</sst>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yy;@"/>
    <numFmt numFmtId="165" formatCode="#,##0.00;[Red]#,##0.00"/>
    <numFmt numFmtId="166" formatCode="[$-409]d\-mmm\-yy;@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4"/>
      <color rgb="FFCE181E"/>
      <name val="Calibri"/>
      <family val="2"/>
      <charset val="1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9C5C7"/>
        <bgColor rgb="FF99CC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5" fontId="1" fillId="0" borderId="0" xfId="0" applyNumberFormat="1" applyFont="1"/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165" fontId="3" fillId="0" borderId="1" xfId="0" applyNumberFormat="1" applyFont="1" applyBorder="1"/>
    <xf numFmtId="165" fontId="2" fillId="2" borderId="1" xfId="0" applyNumberFormat="1" applyFont="1" applyFill="1" applyBorder="1" applyAlignment="1">
      <alignment horizontal="right" vertical="center"/>
    </xf>
    <xf numFmtId="0" fontId="1" fillId="0" borderId="1" xfId="0" applyFont="1" applyBorder="1"/>
    <xf numFmtId="165" fontId="1" fillId="0" borderId="1" xfId="0" applyNumberFormat="1" applyFont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" fontId="1" fillId="0" borderId="1" xfId="0" applyNumberFormat="1" applyFont="1" applyBorder="1"/>
    <xf numFmtId="164" fontId="2" fillId="0" borderId="1" xfId="0" applyNumberFormat="1" applyFont="1" applyBorder="1" applyAlignment="1">
      <alignment horizontal="right" vertical="center"/>
    </xf>
    <xf numFmtId="4" fontId="1" fillId="0" borderId="0" xfId="0" applyNumberFormat="1" applyFont="1"/>
    <xf numFmtId="1" fontId="2" fillId="2" borderId="1" xfId="0" applyNumberFormat="1" applyFont="1" applyFill="1" applyBorder="1" applyAlignment="1">
      <alignment horizontal="right" vertical="center"/>
    </xf>
    <xf numFmtId="1" fontId="1" fillId="0" borderId="1" xfId="0" applyNumberFormat="1" applyFont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1" fillId="0" borderId="0" xfId="0" applyNumberFormat="1" applyFont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4" fontId="2" fillId="0" borderId="3" xfId="0" applyNumberFormat="1" applyFont="1" applyBorder="1" applyAlignment="1">
      <alignment horizontal="right" vertical="center"/>
    </xf>
    <xf numFmtId="164" fontId="1" fillId="0" borderId="3" xfId="0" applyNumberFormat="1" applyFont="1" applyBorder="1" applyAlignment="1">
      <alignment vertical="center"/>
    </xf>
    <xf numFmtId="4" fontId="1" fillId="0" borderId="0" xfId="0" applyNumberFormat="1" applyFont="1" applyBorder="1"/>
    <xf numFmtId="0" fontId="6" fillId="0" borderId="1" xfId="0" applyFont="1" applyBorder="1"/>
    <xf numFmtId="4" fontId="6" fillId="0" borderId="1" xfId="0" applyNumberFormat="1" applyFont="1" applyBorder="1"/>
    <xf numFmtId="166" fontId="0" fillId="0" borderId="0" xfId="0" applyNumberFormat="1"/>
    <xf numFmtId="0" fontId="4" fillId="2" borderId="2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9C5C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="75" zoomScaleNormal="75" workbookViewId="0">
      <selection activeCell="D11" sqref="D11"/>
    </sheetView>
  </sheetViews>
  <sheetFormatPr defaultRowHeight="18.75" x14ac:dyDescent="0.3"/>
  <cols>
    <col min="1" max="1" width="29.7109375" style="1" customWidth="1"/>
    <col min="2" max="2" width="19.28515625" style="39" customWidth="1"/>
    <col min="3" max="3" width="18.28515625" style="3" customWidth="1"/>
    <col min="4" max="4" width="20.140625" style="3" bestFit="1" customWidth="1"/>
    <col min="5" max="5" width="24" style="3" bestFit="1" customWidth="1"/>
    <col min="6" max="6" width="17.5703125" style="3" customWidth="1"/>
    <col min="7" max="7" width="15.5703125" style="4" customWidth="1"/>
    <col min="8" max="8" width="9.140625" style="5" customWidth="1"/>
    <col min="9" max="9" width="21.5703125" style="5" customWidth="1"/>
    <col min="10" max="10" width="21.42578125" style="6" customWidth="1"/>
    <col min="11" max="11" width="13.28515625" customWidth="1"/>
    <col min="12" max="1027" width="8.5703125" customWidth="1"/>
  </cols>
  <sheetData>
    <row r="1" spans="1:13" x14ac:dyDescent="0.3">
      <c r="A1" s="7" t="s">
        <v>0</v>
      </c>
      <c r="B1" s="36" t="s">
        <v>51</v>
      </c>
      <c r="C1" s="9" t="s">
        <v>2</v>
      </c>
      <c r="D1" s="9" t="s">
        <v>59</v>
      </c>
      <c r="E1" s="9" t="s">
        <v>58</v>
      </c>
      <c r="F1" s="9"/>
      <c r="G1" s="10" t="s">
        <v>4</v>
      </c>
    </row>
    <row r="2" spans="1:13" ht="21" x14ac:dyDescent="0.35">
      <c r="A2" s="11" t="s">
        <v>5</v>
      </c>
      <c r="B2" s="37"/>
      <c r="C2" s="13"/>
      <c r="D2" s="13"/>
      <c r="E2" s="13"/>
      <c r="F2" s="16">
        <v>17650</v>
      </c>
      <c r="G2" s="14"/>
      <c r="I2" s="15" t="s">
        <v>6</v>
      </c>
      <c r="J2" s="16">
        <f>SUM(C2:C19)</f>
        <v>0</v>
      </c>
    </row>
    <row r="3" spans="1:13" ht="21" x14ac:dyDescent="0.35">
      <c r="A3" s="11" t="s">
        <v>7</v>
      </c>
      <c r="B3" s="37"/>
      <c r="C3" s="13"/>
      <c r="D3" s="13"/>
      <c r="E3" s="13"/>
      <c r="F3" s="16">
        <f>F2+E3</f>
        <v>17650</v>
      </c>
      <c r="G3" s="14"/>
      <c r="I3" s="15" t="s">
        <v>8</v>
      </c>
      <c r="J3" s="16">
        <f>SUM(E2:E19)</f>
        <v>3000</v>
      </c>
    </row>
    <row r="4" spans="1:13" ht="23.25" x14ac:dyDescent="0.35">
      <c r="A4" s="11" t="s">
        <v>9</v>
      </c>
      <c r="B4" s="40">
        <v>2</v>
      </c>
      <c r="C4" s="13"/>
      <c r="D4" s="13">
        <v>5955</v>
      </c>
      <c r="E4" s="13"/>
      <c r="F4" s="16">
        <f>F3+C4-E4</f>
        <v>17650</v>
      </c>
      <c r="G4" s="14" t="s">
        <v>52</v>
      </c>
      <c r="I4" s="15" t="s">
        <v>35</v>
      </c>
      <c r="J4" s="16">
        <f>J2-J3</f>
        <v>-3000</v>
      </c>
    </row>
    <row r="5" spans="1:13" ht="23.25" x14ac:dyDescent="0.35">
      <c r="A5" s="11" t="s">
        <v>12</v>
      </c>
      <c r="B5" s="40" t="s">
        <v>61</v>
      </c>
      <c r="C5" s="13"/>
      <c r="D5" s="13">
        <v>11044</v>
      </c>
      <c r="E5" s="13"/>
      <c r="F5" s="16">
        <f t="shared" ref="F5:F11" si="0">F4+C5-E5</f>
        <v>17650</v>
      </c>
      <c r="G5" s="14" t="s">
        <v>10</v>
      </c>
      <c r="I5" s="15" t="s">
        <v>11</v>
      </c>
      <c r="J5" s="16"/>
    </row>
    <row r="6" spans="1:13" ht="23.25" x14ac:dyDescent="0.35">
      <c r="A6" s="11" t="s">
        <v>14</v>
      </c>
      <c r="B6" s="40">
        <v>23</v>
      </c>
      <c r="C6" s="13"/>
      <c r="D6" s="13">
        <v>22000</v>
      </c>
      <c r="E6" s="13"/>
      <c r="F6" s="16">
        <f t="shared" si="0"/>
        <v>17650</v>
      </c>
      <c r="G6" s="14" t="s">
        <v>10</v>
      </c>
      <c r="I6" s="15" t="s">
        <v>13</v>
      </c>
      <c r="J6" s="16"/>
    </row>
    <row r="7" spans="1:13" ht="21" x14ac:dyDescent="0.35">
      <c r="A7" s="11" t="s">
        <v>50</v>
      </c>
      <c r="B7" s="37"/>
      <c r="C7" s="13"/>
      <c r="D7" s="13"/>
      <c r="E7" s="13"/>
      <c r="F7" s="16">
        <f t="shared" si="0"/>
        <v>17650</v>
      </c>
      <c r="G7" s="14" t="s">
        <v>10</v>
      </c>
      <c r="M7">
        <f>300-186</f>
        <v>114</v>
      </c>
    </row>
    <row r="8" spans="1:13" ht="21" x14ac:dyDescent="0.35">
      <c r="A8" s="11" t="s">
        <v>15</v>
      </c>
      <c r="B8" s="37"/>
      <c r="C8" s="13"/>
      <c r="D8" s="13"/>
      <c r="E8" s="13">
        <v>3000</v>
      </c>
      <c r="F8" s="16">
        <f t="shared" si="0"/>
        <v>14650</v>
      </c>
      <c r="G8" s="14" t="s">
        <v>52</v>
      </c>
    </row>
    <row r="9" spans="1:13" ht="21" x14ac:dyDescent="0.35">
      <c r="A9" s="11" t="s">
        <v>60</v>
      </c>
      <c r="B9" s="37"/>
      <c r="C9" s="13"/>
      <c r="D9" s="13">
        <v>4000</v>
      </c>
      <c r="E9" s="13"/>
      <c r="F9" s="16">
        <f t="shared" si="0"/>
        <v>14650</v>
      </c>
      <c r="G9" s="14"/>
    </row>
    <row r="10" spans="1:13" ht="21" x14ac:dyDescent="0.35">
      <c r="A10" s="11" t="s">
        <v>62</v>
      </c>
      <c r="B10" s="37"/>
      <c r="C10" s="13"/>
      <c r="D10" s="13">
        <v>10000</v>
      </c>
      <c r="E10" s="13"/>
      <c r="F10" s="16">
        <f t="shared" si="0"/>
        <v>14650</v>
      </c>
      <c r="G10" s="14"/>
      <c r="I10" s="7" t="s">
        <v>16</v>
      </c>
      <c r="J10" s="17" t="s">
        <v>35</v>
      </c>
      <c r="K10" s="9" t="s">
        <v>17</v>
      </c>
    </row>
    <row r="11" spans="1:13" ht="21" x14ac:dyDescent="0.35">
      <c r="A11" s="11" t="s">
        <v>63</v>
      </c>
      <c r="B11" s="37"/>
      <c r="C11" s="13"/>
      <c r="D11" s="13">
        <v>20000</v>
      </c>
      <c r="E11" s="13"/>
      <c r="F11" s="16">
        <f t="shared" si="0"/>
        <v>14650</v>
      </c>
      <c r="G11" s="14"/>
      <c r="I11" s="18" t="s">
        <v>18</v>
      </c>
      <c r="J11" s="19">
        <v>25000</v>
      </c>
      <c r="K11" s="13"/>
    </row>
    <row r="12" spans="1:13" ht="21" x14ac:dyDescent="0.35">
      <c r="A12" s="11"/>
      <c r="B12" s="37"/>
      <c r="C12" s="13"/>
      <c r="D12" s="13"/>
      <c r="E12" s="13"/>
      <c r="F12" s="16"/>
      <c r="G12" s="14"/>
      <c r="I12" s="18" t="s">
        <v>19</v>
      </c>
      <c r="J12" s="19">
        <v>3500</v>
      </c>
      <c r="K12" s="13"/>
    </row>
    <row r="13" spans="1:13" ht="21" x14ac:dyDescent="0.35">
      <c r="A13" s="11"/>
      <c r="B13" s="37"/>
      <c r="C13" s="13"/>
      <c r="D13" s="13"/>
      <c r="E13" s="13"/>
      <c r="F13" s="16"/>
      <c r="G13" s="14"/>
      <c r="I13" s="18" t="s">
        <v>20</v>
      </c>
      <c r="J13" s="19">
        <v>3100</v>
      </c>
      <c r="K13" s="13">
        <v>1000</v>
      </c>
    </row>
    <row r="14" spans="1:13" ht="21" x14ac:dyDescent="0.35">
      <c r="A14" s="11"/>
      <c r="B14" s="37"/>
      <c r="C14" s="13"/>
      <c r="D14" s="13"/>
      <c r="E14" s="13"/>
      <c r="F14" s="16"/>
      <c r="G14" s="14"/>
      <c r="I14" s="18" t="s">
        <v>21</v>
      </c>
      <c r="J14" s="19"/>
      <c r="K14" s="13"/>
    </row>
    <row r="15" spans="1:13" ht="21" x14ac:dyDescent="0.35">
      <c r="A15" s="11"/>
      <c r="B15" s="37"/>
      <c r="C15" s="13"/>
      <c r="D15" s="13"/>
      <c r="E15" s="13"/>
      <c r="F15" s="16"/>
      <c r="G15" s="14"/>
      <c r="I15" s="15" t="s">
        <v>22</v>
      </c>
      <c r="J15" s="20">
        <f>SUM(J11:J14)</f>
        <v>31600</v>
      </c>
      <c r="K15" s="21">
        <f>SUM(K11:K14)</f>
        <v>1000</v>
      </c>
    </row>
    <row r="16" spans="1:13" ht="21" x14ac:dyDescent="0.35">
      <c r="A16" s="11"/>
      <c r="B16" s="37"/>
      <c r="C16" s="13"/>
      <c r="D16" s="13"/>
      <c r="E16" s="13"/>
      <c r="F16" s="16"/>
      <c r="G16" s="14"/>
    </row>
    <row r="17" spans="1:12" ht="21" x14ac:dyDescent="0.35">
      <c r="A17" s="11">
        <v>12008</v>
      </c>
      <c r="B17" s="37"/>
      <c r="C17" s="13"/>
      <c r="D17" s="13"/>
      <c r="E17" s="13"/>
      <c r="F17" s="16"/>
      <c r="G17" s="14"/>
    </row>
    <row r="18" spans="1:12" ht="17.45" customHeight="1" x14ac:dyDescent="0.35">
      <c r="A18" s="11"/>
      <c r="B18" s="37"/>
      <c r="C18" s="13"/>
      <c r="D18" s="13"/>
      <c r="E18" s="13"/>
      <c r="F18" s="16"/>
      <c r="G18" s="14"/>
      <c r="I18" s="48" t="s">
        <v>23</v>
      </c>
      <c r="J18" s="48"/>
      <c r="K18" s="49">
        <v>6000</v>
      </c>
    </row>
    <row r="19" spans="1:12" ht="21" x14ac:dyDescent="0.35">
      <c r="A19" s="11"/>
      <c r="B19" s="37"/>
      <c r="C19" s="13"/>
      <c r="D19" s="13"/>
      <c r="E19" s="13"/>
      <c r="F19" s="16"/>
      <c r="G19" s="14"/>
      <c r="I19" s="48"/>
      <c r="J19" s="48"/>
      <c r="K19" s="49"/>
    </row>
    <row r="20" spans="1:12" x14ac:dyDescent="0.3">
      <c r="A20" s="7" t="s">
        <v>22</v>
      </c>
      <c r="B20" s="38"/>
      <c r="C20" s="21">
        <f>SUM(C2:C19)</f>
        <v>0</v>
      </c>
      <c r="D20" s="21">
        <f>SUM(D2:D19)</f>
        <v>72999</v>
      </c>
      <c r="E20" s="21">
        <f>SUM(E2:E19)</f>
        <v>3000</v>
      </c>
      <c r="F20" s="21">
        <f>SUM(F2:F19)</f>
        <v>164500</v>
      </c>
      <c r="G20" s="10"/>
    </row>
    <row r="22" spans="1:12" x14ac:dyDescent="0.3">
      <c r="L22">
        <v>30108</v>
      </c>
    </row>
    <row r="23" spans="1:12" x14ac:dyDescent="0.3">
      <c r="L23">
        <v>-3300</v>
      </c>
    </row>
  </sheetData>
  <mergeCells count="2">
    <mergeCell ref="I18:J19"/>
    <mergeCell ref="K18:K1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5FC2-FDAD-4A29-B548-C7E4E467F450}">
  <dimension ref="A1:G4"/>
  <sheetViews>
    <sheetView workbookViewId="0">
      <selection activeCell="G2" sqref="G2"/>
    </sheetView>
  </sheetViews>
  <sheetFormatPr defaultRowHeight="15" x14ac:dyDescent="0.25"/>
  <cols>
    <col min="1" max="1" width="9.140625" style="47"/>
    <col min="2" max="2" width="10" style="47" bestFit="1" customWidth="1"/>
  </cols>
  <sheetData>
    <row r="1" spans="1:7" x14ac:dyDescent="0.25">
      <c r="A1" s="47">
        <v>43983</v>
      </c>
      <c r="B1" s="47">
        <v>44530</v>
      </c>
      <c r="D1">
        <f>B1-A1</f>
        <v>547</v>
      </c>
      <c r="G1">
        <f>18*11044</f>
        <v>198792</v>
      </c>
    </row>
    <row r="2" spans="1:7" x14ac:dyDescent="0.25">
      <c r="A2" s="47">
        <v>43983</v>
      </c>
      <c r="B2" s="47">
        <v>44499</v>
      </c>
      <c r="D2">
        <f>B2-A2</f>
        <v>516</v>
      </c>
    </row>
    <row r="3" spans="1:7" x14ac:dyDescent="0.25">
      <c r="A3" s="47">
        <v>43983</v>
      </c>
      <c r="B3" s="47">
        <v>44469</v>
      </c>
      <c r="D3">
        <f>B3-A3</f>
        <v>486</v>
      </c>
    </row>
    <row r="4" spans="1:7" x14ac:dyDescent="0.25">
      <c r="A4" s="47">
        <v>43983</v>
      </c>
      <c r="B4" s="47">
        <v>44438</v>
      </c>
      <c r="D4">
        <f>B4-A4</f>
        <v>455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zoomScale="75" zoomScaleNormal="75" workbookViewId="0">
      <selection activeCell="D6" sqref="D6"/>
    </sheetView>
  </sheetViews>
  <sheetFormatPr defaultRowHeight="18.75" x14ac:dyDescent="0.3"/>
  <cols>
    <col min="1" max="1" width="29.7109375" style="1" customWidth="1"/>
    <col min="2" max="2" width="19.28515625" style="2" customWidth="1"/>
    <col min="3" max="3" width="18.28515625" style="3" customWidth="1"/>
    <col min="4" max="4" width="17.5703125" style="3" customWidth="1"/>
    <col min="5" max="5" width="17.5703125" style="41" customWidth="1"/>
    <col min="6" max="6" width="15.5703125" style="4" customWidth="1"/>
    <col min="7" max="7" width="9.140625" style="5" customWidth="1"/>
    <col min="8" max="8" width="21.5703125" style="5" customWidth="1"/>
    <col min="9" max="9" width="21.42578125" style="6" customWidth="1"/>
    <col min="10" max="10" width="13.28515625" customWidth="1"/>
    <col min="11" max="1026" width="8.5703125" customWidth="1"/>
  </cols>
  <sheetData>
    <row r="1" spans="1:10" x14ac:dyDescent="0.3">
      <c r="A1" s="7" t="s">
        <v>0</v>
      </c>
      <c r="B1" s="8" t="s">
        <v>1</v>
      </c>
      <c r="C1" s="9" t="s">
        <v>2</v>
      </c>
      <c r="D1" s="9" t="s">
        <v>3</v>
      </c>
      <c r="E1" s="17" t="s">
        <v>53</v>
      </c>
      <c r="F1" s="10" t="s">
        <v>4</v>
      </c>
    </row>
    <row r="2" spans="1:10" ht="21" x14ac:dyDescent="0.35">
      <c r="A2" s="11" t="s">
        <v>24</v>
      </c>
      <c r="B2" s="12"/>
      <c r="C2" s="13">
        <v>0</v>
      </c>
      <c r="D2" s="13"/>
      <c r="E2" s="19">
        <f>C2</f>
        <v>0</v>
      </c>
      <c r="F2" s="14"/>
      <c r="H2" s="15" t="s">
        <v>25</v>
      </c>
      <c r="I2" s="16">
        <f>SUM(C2:C20)</f>
        <v>50660</v>
      </c>
    </row>
    <row r="3" spans="1:10" ht="21" x14ac:dyDescent="0.35">
      <c r="A3" s="11" t="s">
        <v>7</v>
      </c>
      <c r="B3" s="12"/>
      <c r="C3" s="13">
        <v>49900</v>
      </c>
      <c r="D3" s="13"/>
      <c r="E3" s="19">
        <v>50000</v>
      </c>
      <c r="F3" s="14"/>
      <c r="H3" s="15" t="s">
        <v>26</v>
      </c>
      <c r="I3" s="16">
        <f>SUM(D2:D20)</f>
        <v>39931</v>
      </c>
    </row>
    <row r="4" spans="1:10" ht="21" x14ac:dyDescent="0.35">
      <c r="A4" s="11" t="s">
        <v>9</v>
      </c>
      <c r="B4" s="12">
        <v>43558</v>
      </c>
      <c r="C4" s="13">
        <v>760</v>
      </c>
      <c r="D4" s="13">
        <v>760</v>
      </c>
      <c r="E4" s="19">
        <f t="shared" ref="E4:E9" si="0">E3+C4-D4</f>
        <v>50000</v>
      </c>
      <c r="F4" s="14" t="s">
        <v>10</v>
      </c>
      <c r="H4" s="15" t="s">
        <v>27</v>
      </c>
      <c r="I4" s="16">
        <f>I2-I3</f>
        <v>10729</v>
      </c>
    </row>
    <row r="5" spans="1:10" ht="21" x14ac:dyDescent="0.35">
      <c r="A5" s="11" t="s">
        <v>12</v>
      </c>
      <c r="B5" s="12">
        <v>43559</v>
      </c>
      <c r="C5" s="13"/>
      <c r="D5" s="13">
        <v>11044</v>
      </c>
      <c r="E5" s="19">
        <f t="shared" si="0"/>
        <v>38956</v>
      </c>
      <c r="F5" s="14" t="s">
        <v>10</v>
      </c>
      <c r="H5" s="15" t="s">
        <v>11</v>
      </c>
      <c r="I5" s="16"/>
    </row>
    <row r="6" spans="1:10" x14ac:dyDescent="0.3">
      <c r="A6" s="11" t="s">
        <v>14</v>
      </c>
      <c r="B6" s="12">
        <v>43578</v>
      </c>
      <c r="C6" s="13"/>
      <c r="D6" s="13">
        <v>16127</v>
      </c>
      <c r="E6" s="19">
        <f t="shared" si="0"/>
        <v>22829</v>
      </c>
      <c r="F6" s="14"/>
    </row>
    <row r="7" spans="1:10" x14ac:dyDescent="0.3">
      <c r="A7" s="11" t="s">
        <v>50</v>
      </c>
      <c r="B7" s="12"/>
      <c r="C7" s="13"/>
      <c r="D7" s="13">
        <v>2000</v>
      </c>
      <c r="E7" s="19">
        <f t="shared" si="0"/>
        <v>20829</v>
      </c>
      <c r="F7" s="14"/>
    </row>
    <row r="8" spans="1:10" x14ac:dyDescent="0.3">
      <c r="A8" s="11" t="s">
        <v>15</v>
      </c>
      <c r="B8" s="12"/>
      <c r="C8" s="13"/>
      <c r="D8" s="13">
        <v>3000</v>
      </c>
      <c r="E8" s="19">
        <f t="shared" si="0"/>
        <v>17829</v>
      </c>
      <c r="F8" s="14"/>
    </row>
    <row r="9" spans="1:10" x14ac:dyDescent="0.3">
      <c r="A9" s="11" t="s">
        <v>57</v>
      </c>
      <c r="B9" s="12"/>
      <c r="C9" s="13"/>
      <c r="D9" s="13">
        <v>7000</v>
      </c>
      <c r="E9" s="19">
        <f t="shared" si="0"/>
        <v>10829</v>
      </c>
      <c r="F9" s="14"/>
    </row>
    <row r="10" spans="1:10" x14ac:dyDescent="0.3">
      <c r="A10" s="11"/>
      <c r="B10" s="12"/>
      <c r="C10" s="13"/>
      <c r="D10" s="13"/>
      <c r="E10" s="19"/>
      <c r="F10" s="14"/>
      <c r="H10" s="7" t="s">
        <v>16</v>
      </c>
      <c r="I10" s="17" t="s">
        <v>3</v>
      </c>
      <c r="J10" s="9" t="s">
        <v>17</v>
      </c>
    </row>
    <row r="11" spans="1:10" x14ac:dyDescent="0.3">
      <c r="A11" s="11"/>
      <c r="B11" s="12"/>
      <c r="C11" s="13"/>
      <c r="D11" s="13"/>
      <c r="E11" s="19"/>
      <c r="F11" s="14"/>
      <c r="H11" s="18" t="s">
        <v>18</v>
      </c>
      <c r="I11" s="19">
        <v>500</v>
      </c>
      <c r="J11" s="13">
        <v>2000</v>
      </c>
    </row>
    <row r="12" spans="1:10" x14ac:dyDescent="0.3">
      <c r="A12" s="11"/>
      <c r="B12" s="12"/>
      <c r="C12" s="13"/>
      <c r="D12" s="13"/>
      <c r="E12" s="19"/>
      <c r="F12" s="14"/>
      <c r="H12" s="18" t="s">
        <v>19</v>
      </c>
      <c r="I12" s="19">
        <v>500</v>
      </c>
      <c r="J12" s="13"/>
    </row>
    <row r="13" spans="1:10" x14ac:dyDescent="0.3">
      <c r="A13" s="11"/>
      <c r="B13" s="12"/>
      <c r="C13" s="13"/>
      <c r="D13" s="13"/>
      <c r="E13" s="19"/>
      <c r="F13" s="14"/>
      <c r="H13" s="18" t="s">
        <v>20</v>
      </c>
      <c r="I13" s="19">
        <v>3021</v>
      </c>
      <c r="J13" s="13">
        <v>1000</v>
      </c>
    </row>
    <row r="14" spans="1:10" x14ac:dyDescent="0.3">
      <c r="A14" s="11"/>
      <c r="B14" s="12"/>
      <c r="C14" s="13"/>
      <c r="D14" s="13"/>
      <c r="E14" s="19"/>
      <c r="F14" s="14"/>
      <c r="H14" s="18"/>
      <c r="I14" s="19"/>
      <c r="J14" s="13"/>
    </row>
    <row r="15" spans="1:10" x14ac:dyDescent="0.3">
      <c r="A15" s="11"/>
      <c r="B15" s="12"/>
      <c r="C15" s="13"/>
      <c r="D15" s="13"/>
      <c r="E15" s="19"/>
      <c r="F15" s="14"/>
      <c r="H15" s="15" t="s">
        <v>22</v>
      </c>
      <c r="I15" s="20">
        <f>SUM(I11:I14)</f>
        <v>4021</v>
      </c>
      <c r="J15" s="21">
        <f>SUM(J11:J14)</f>
        <v>3000</v>
      </c>
    </row>
    <row r="16" spans="1:10" x14ac:dyDescent="0.3">
      <c r="A16" s="11"/>
      <c r="B16" s="12"/>
      <c r="C16" s="13"/>
      <c r="D16" s="13"/>
      <c r="E16" s="19"/>
      <c r="F16" s="14"/>
    </row>
    <row r="17" spans="1:10" x14ac:dyDescent="0.3">
      <c r="A17" s="11"/>
      <c r="B17" s="12"/>
      <c r="C17" s="13"/>
      <c r="D17" s="13"/>
      <c r="E17" s="19"/>
      <c r="F17" s="14"/>
    </row>
    <row r="18" spans="1:10" ht="17.45" customHeight="1" x14ac:dyDescent="0.3">
      <c r="A18" s="11"/>
      <c r="B18" s="12"/>
      <c r="C18" s="13"/>
      <c r="D18" s="13"/>
      <c r="E18" s="19"/>
      <c r="F18" s="14"/>
      <c r="H18" s="48"/>
      <c r="I18" s="48"/>
      <c r="J18" s="49"/>
    </row>
    <row r="19" spans="1:10" x14ac:dyDescent="0.3">
      <c r="A19" s="11"/>
      <c r="B19" s="12"/>
      <c r="C19" s="13"/>
      <c r="D19" s="13"/>
      <c r="E19" s="19"/>
      <c r="F19" s="14"/>
      <c r="H19" s="48"/>
      <c r="I19" s="48"/>
      <c r="J19" s="49"/>
    </row>
    <row r="20" spans="1:10" x14ac:dyDescent="0.3">
      <c r="A20" s="7"/>
      <c r="B20" s="22"/>
      <c r="C20" s="21"/>
      <c r="D20" s="21"/>
      <c r="E20" s="20"/>
      <c r="F20" s="10"/>
    </row>
  </sheetData>
  <mergeCells count="2">
    <mergeCell ref="H18:I19"/>
    <mergeCell ref="J18:J19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zoomScale="75" zoomScaleNormal="75" workbookViewId="0">
      <selection activeCell="B3" activeCellId="1" sqref="E3 B3"/>
    </sheetView>
  </sheetViews>
  <sheetFormatPr defaultRowHeight="18.75" x14ac:dyDescent="0.25"/>
  <cols>
    <col min="1" max="1" width="13.85546875" style="23" customWidth="1"/>
    <col min="2" max="2" width="19.28515625" style="2" customWidth="1"/>
    <col min="3" max="3" width="18.28515625" style="24" customWidth="1"/>
    <col min="4" max="4" width="17.5703125" style="24" customWidth="1"/>
    <col min="5" max="5" width="16.85546875" style="25" customWidth="1"/>
    <col min="6" max="1025" width="8.5703125" customWidth="1"/>
  </cols>
  <sheetData>
    <row r="1" spans="1:5" s="29" customFormat="1" x14ac:dyDescent="0.25">
      <c r="A1" s="26" t="s">
        <v>28</v>
      </c>
      <c r="B1" s="26" t="s">
        <v>29</v>
      </c>
      <c r="C1" s="27" t="s">
        <v>30</v>
      </c>
      <c r="D1" s="27" t="s">
        <v>31</v>
      </c>
      <c r="E1" s="28" t="s">
        <v>32</v>
      </c>
    </row>
    <row r="2" spans="1:5" x14ac:dyDescent="0.25">
      <c r="A2" s="30">
        <v>43473</v>
      </c>
      <c r="B2" s="12" t="s">
        <v>33</v>
      </c>
      <c r="C2" s="31">
        <v>95</v>
      </c>
      <c r="D2" s="31">
        <v>62.9</v>
      </c>
      <c r="E2" s="32">
        <f>C2*D2</f>
        <v>5975.5</v>
      </c>
    </row>
    <row r="3" spans="1:5" x14ac:dyDescent="0.25">
      <c r="A3" s="30"/>
      <c r="B3" s="12"/>
      <c r="C3" s="31"/>
      <c r="D3" s="31"/>
      <c r="E3" s="32"/>
    </row>
    <row r="4" spans="1:5" x14ac:dyDescent="0.25">
      <c r="A4" s="30"/>
      <c r="B4" s="12"/>
      <c r="C4" s="31"/>
      <c r="D4" s="31"/>
      <c r="E4" s="32"/>
    </row>
    <row r="5" spans="1:5" x14ac:dyDescent="0.25">
      <c r="A5" s="30"/>
      <c r="B5" s="12"/>
      <c r="C5" s="31"/>
      <c r="D5" s="31"/>
      <c r="E5" s="32"/>
    </row>
    <row r="6" spans="1:5" x14ac:dyDescent="0.25">
      <c r="A6" s="30"/>
      <c r="B6" s="12"/>
      <c r="C6" s="31"/>
      <c r="D6" s="31"/>
      <c r="E6" s="32"/>
    </row>
    <row r="7" spans="1:5" x14ac:dyDescent="0.25">
      <c r="A7" s="30"/>
      <c r="B7" s="12"/>
      <c r="C7" s="31"/>
      <c r="D7" s="31"/>
      <c r="E7" s="32"/>
    </row>
    <row r="8" spans="1:5" x14ac:dyDescent="0.25">
      <c r="A8" s="30"/>
      <c r="B8" s="12"/>
      <c r="C8" s="31"/>
      <c r="D8" s="31"/>
      <c r="E8" s="32"/>
    </row>
    <row r="9" spans="1:5" x14ac:dyDescent="0.25">
      <c r="A9" s="30"/>
      <c r="B9" s="12"/>
      <c r="C9" s="31"/>
      <c r="D9" s="31"/>
      <c r="E9" s="32"/>
    </row>
    <row r="10" spans="1:5" x14ac:dyDescent="0.25">
      <c r="A10" s="30"/>
      <c r="B10" s="12"/>
      <c r="C10" s="31"/>
      <c r="D10" s="31"/>
      <c r="E10" s="32"/>
    </row>
    <row r="11" spans="1:5" x14ac:dyDescent="0.25">
      <c r="A11" s="30"/>
      <c r="B11" s="12"/>
      <c r="C11" s="31"/>
      <c r="D11" s="31"/>
      <c r="E11" s="32"/>
    </row>
    <row r="12" spans="1:5" x14ac:dyDescent="0.25">
      <c r="A12" s="30"/>
      <c r="B12" s="12"/>
      <c r="C12" s="31"/>
      <c r="D12" s="31"/>
      <c r="E12" s="32"/>
    </row>
    <row r="13" spans="1:5" x14ac:dyDescent="0.25">
      <c r="A13" s="30"/>
      <c r="B13" s="12"/>
      <c r="C13" s="31"/>
      <c r="D13" s="31"/>
      <c r="E13" s="32"/>
    </row>
    <row r="14" spans="1:5" x14ac:dyDescent="0.25">
      <c r="A14" s="30"/>
      <c r="B14" s="12"/>
      <c r="C14" s="31"/>
      <c r="D14" s="31"/>
      <c r="E14" s="32"/>
    </row>
    <row r="15" spans="1:5" x14ac:dyDescent="0.25">
      <c r="A15" s="30"/>
      <c r="B15" s="12"/>
      <c r="C15" s="31"/>
      <c r="D15" s="31"/>
      <c r="E15" s="32"/>
    </row>
    <row r="16" spans="1:5" x14ac:dyDescent="0.25">
      <c r="A16" s="30"/>
      <c r="B16" s="12"/>
      <c r="C16" s="31"/>
      <c r="D16" s="31"/>
      <c r="E16" s="32"/>
    </row>
    <row r="17" spans="1:5" x14ac:dyDescent="0.25">
      <c r="A17" s="30"/>
      <c r="B17" s="12"/>
      <c r="C17" s="31"/>
      <c r="D17" s="31"/>
      <c r="E17" s="32"/>
    </row>
    <row r="18" spans="1:5" x14ac:dyDescent="0.25">
      <c r="A18" s="30"/>
      <c r="B18" s="12"/>
      <c r="C18" s="31"/>
      <c r="D18" s="31"/>
      <c r="E18" s="32"/>
    </row>
    <row r="19" spans="1:5" x14ac:dyDescent="0.25">
      <c r="A19" s="30"/>
      <c r="B19" s="12"/>
      <c r="C19" s="31"/>
      <c r="D19" s="31"/>
      <c r="E19" s="32"/>
    </row>
    <row r="20" spans="1:5" x14ac:dyDescent="0.25">
      <c r="A20" s="30"/>
      <c r="B20" s="12"/>
      <c r="C20" s="31"/>
      <c r="D20" s="31"/>
      <c r="E20" s="3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zoomScale="75" zoomScaleNormal="75" workbookViewId="0">
      <selection activeCell="D3" sqref="D3"/>
    </sheetView>
  </sheetViews>
  <sheetFormatPr defaultRowHeight="18.75" x14ac:dyDescent="0.3"/>
  <cols>
    <col min="1" max="2" width="19.28515625" style="2" customWidth="1"/>
    <col min="3" max="3" width="23.140625" style="44" customWidth="1"/>
    <col min="4" max="4" width="13.42578125" bestFit="1" customWidth="1"/>
    <col min="5" max="1025" width="8.5703125" customWidth="1"/>
  </cols>
  <sheetData>
    <row r="1" spans="1:5" x14ac:dyDescent="0.3">
      <c r="A1" s="34" t="s">
        <v>28</v>
      </c>
      <c r="B1" s="42" t="s">
        <v>54</v>
      </c>
      <c r="C1" s="27" t="s">
        <v>34</v>
      </c>
      <c r="D1" s="45" t="s">
        <v>56</v>
      </c>
      <c r="E1" s="35"/>
    </row>
    <row r="2" spans="1:5" x14ac:dyDescent="0.3">
      <c r="A2" s="12">
        <v>43831</v>
      </c>
      <c r="B2" s="43" t="s">
        <v>55</v>
      </c>
      <c r="C2" s="33">
        <v>5000</v>
      </c>
      <c r="D2" s="46">
        <f>SUM(C2:C1000)</f>
        <v>5000</v>
      </c>
    </row>
    <row r="3" spans="1:5" x14ac:dyDescent="0.3">
      <c r="A3" s="12"/>
      <c r="B3" s="43"/>
      <c r="C3" s="33"/>
    </row>
    <row r="4" spans="1:5" x14ac:dyDescent="0.3">
      <c r="A4" s="12"/>
      <c r="B4" s="43"/>
      <c r="C4" s="33"/>
    </row>
    <row r="5" spans="1:5" x14ac:dyDescent="0.3">
      <c r="A5" s="12"/>
      <c r="B5" s="43"/>
      <c r="C5" s="33"/>
    </row>
    <row r="6" spans="1:5" x14ac:dyDescent="0.3">
      <c r="A6" s="12"/>
      <c r="B6" s="43"/>
      <c r="C6" s="33"/>
    </row>
    <row r="7" spans="1:5" x14ac:dyDescent="0.3">
      <c r="A7" s="12"/>
      <c r="B7" s="43"/>
      <c r="C7" s="33"/>
    </row>
    <row r="8" spans="1:5" x14ac:dyDescent="0.3">
      <c r="A8" s="12"/>
      <c r="B8" s="43"/>
      <c r="C8" s="33"/>
    </row>
    <row r="9" spans="1:5" x14ac:dyDescent="0.3">
      <c r="A9" s="12"/>
      <c r="B9" s="43"/>
      <c r="C9" s="33"/>
    </row>
    <row r="10" spans="1:5" x14ac:dyDescent="0.3">
      <c r="A10" s="12"/>
      <c r="B10" s="43"/>
      <c r="C10" s="33"/>
    </row>
    <row r="11" spans="1:5" x14ac:dyDescent="0.3">
      <c r="A11" s="12"/>
      <c r="B11" s="43"/>
      <c r="C11" s="33"/>
    </row>
    <row r="12" spans="1:5" x14ac:dyDescent="0.3">
      <c r="A12" s="12"/>
      <c r="B12" s="43"/>
      <c r="C12" s="33"/>
    </row>
    <row r="13" spans="1:5" x14ac:dyDescent="0.3">
      <c r="A13" s="12"/>
      <c r="B13" s="43"/>
      <c r="C13" s="33"/>
    </row>
    <row r="14" spans="1:5" x14ac:dyDescent="0.3">
      <c r="A14" s="12"/>
      <c r="B14" s="43"/>
      <c r="C14" s="33"/>
    </row>
    <row r="15" spans="1:5" x14ac:dyDescent="0.3">
      <c r="A15" s="12"/>
      <c r="B15" s="43"/>
      <c r="C15" s="33"/>
    </row>
    <row r="16" spans="1:5" x14ac:dyDescent="0.3">
      <c r="A16" s="12"/>
      <c r="B16" s="43"/>
      <c r="C16" s="33"/>
    </row>
    <row r="17" spans="1:3" x14ac:dyDescent="0.3">
      <c r="A17" s="12"/>
      <c r="B17" s="43"/>
      <c r="C17" s="33"/>
    </row>
    <row r="18" spans="1:3" x14ac:dyDescent="0.3">
      <c r="A18" s="12"/>
      <c r="B18" s="43"/>
      <c r="C18" s="33"/>
    </row>
    <row r="19" spans="1:3" x14ac:dyDescent="0.3">
      <c r="A19" s="12"/>
      <c r="B19" s="43"/>
      <c r="C19" s="33"/>
    </row>
    <row r="20" spans="1:3" x14ac:dyDescent="0.3">
      <c r="A20" s="12"/>
      <c r="B20" s="43"/>
      <c r="C20" s="3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topLeftCell="B1" zoomScaleNormal="100" workbookViewId="0">
      <selection activeCell="I15" sqref="I15"/>
    </sheetView>
  </sheetViews>
  <sheetFormatPr defaultRowHeight="15" x14ac:dyDescent="0.25"/>
  <cols>
    <col min="1" max="9" width="9.140625" customWidth="1"/>
    <col min="10" max="10" width="21.42578125" customWidth="1"/>
    <col min="11" max="1025" width="9.140625" customWidth="1"/>
  </cols>
  <sheetData>
    <row r="1" spans="1:15" x14ac:dyDescent="0.25">
      <c r="A1" t="s">
        <v>36</v>
      </c>
      <c r="B1" t="s">
        <v>28</v>
      </c>
      <c r="C1" t="s">
        <v>36</v>
      </c>
      <c r="E1" t="s">
        <v>37</v>
      </c>
      <c r="F1" t="s">
        <v>38</v>
      </c>
      <c r="J1" t="s">
        <v>36</v>
      </c>
      <c r="K1" t="s">
        <v>39</v>
      </c>
      <c r="L1" t="s">
        <v>40</v>
      </c>
      <c r="M1" t="s">
        <v>41</v>
      </c>
    </row>
    <row r="2" spans="1:15" x14ac:dyDescent="0.25">
      <c r="B2" t="s">
        <v>42</v>
      </c>
      <c r="C2" t="s">
        <v>43</v>
      </c>
      <c r="J2" t="s">
        <v>43</v>
      </c>
      <c r="K2">
        <v>509</v>
      </c>
      <c r="L2">
        <v>1056</v>
      </c>
      <c r="M2">
        <v>511.5</v>
      </c>
      <c r="N2">
        <v>14</v>
      </c>
      <c r="O2">
        <f>M2*N2</f>
        <v>7161</v>
      </c>
    </row>
    <row r="3" spans="1:15" x14ac:dyDescent="0.25">
      <c r="C3" t="s">
        <v>44</v>
      </c>
      <c r="J3" t="s">
        <v>45</v>
      </c>
      <c r="K3">
        <v>2470</v>
      </c>
      <c r="L3">
        <v>3444</v>
      </c>
      <c r="M3">
        <v>3149</v>
      </c>
    </row>
    <row r="4" spans="1:15" x14ac:dyDescent="0.25">
      <c r="J4" t="s">
        <v>46</v>
      </c>
      <c r="K4">
        <v>184</v>
      </c>
      <c r="L4">
        <v>427</v>
      </c>
      <c r="M4">
        <v>186.5</v>
      </c>
      <c r="N4">
        <v>42</v>
      </c>
      <c r="O4">
        <f>M4*N4</f>
        <v>7833</v>
      </c>
    </row>
    <row r="5" spans="1:15" x14ac:dyDescent="0.25">
      <c r="J5" t="s">
        <v>47</v>
      </c>
      <c r="K5">
        <v>727</v>
      </c>
      <c r="L5">
        <v>1249</v>
      </c>
      <c r="M5">
        <v>744</v>
      </c>
    </row>
    <row r="6" spans="1:15" x14ac:dyDescent="0.25">
      <c r="J6" t="s">
        <v>48</v>
      </c>
      <c r="K6">
        <v>1248</v>
      </c>
      <c r="L6">
        <v>1858</v>
      </c>
      <c r="M6">
        <v>1472</v>
      </c>
    </row>
    <row r="8" spans="1:15" x14ac:dyDescent="0.25">
      <c r="O8">
        <f>SUM(O2:O6)</f>
        <v>14994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3"/>
  <sheetViews>
    <sheetView zoomScaleNormal="100" workbookViewId="0">
      <selection activeCell="D18" sqref="D18"/>
    </sheetView>
  </sheetViews>
  <sheetFormatPr defaultRowHeight="15" x14ac:dyDescent="0.25"/>
  <cols>
    <col min="1" max="1025" width="9.140625" customWidth="1"/>
  </cols>
  <sheetData>
    <row r="2" spans="1:5" x14ac:dyDescent="0.25">
      <c r="A2" t="s">
        <v>49</v>
      </c>
      <c r="B2">
        <v>2</v>
      </c>
      <c r="C2">
        <v>350</v>
      </c>
      <c r="D2">
        <v>24</v>
      </c>
      <c r="E2">
        <f>B2*C2*D2</f>
        <v>16800</v>
      </c>
    </row>
    <row r="3" spans="1:5" x14ac:dyDescent="0.25">
      <c r="B3">
        <v>1</v>
      </c>
      <c r="C3">
        <v>350</v>
      </c>
      <c r="D3">
        <v>18.5</v>
      </c>
      <c r="E3">
        <f>B3*C3*D3</f>
        <v>6475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Payments Tracker</vt:lpstr>
      <vt:lpstr>Sheet1</vt:lpstr>
      <vt:lpstr>Payments Tracker-NextMonth</vt:lpstr>
      <vt:lpstr>Emergency Investment</vt:lpstr>
      <vt:lpstr>iWish Tracker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Gunasekaran Rajagopal</cp:lastModifiedBy>
  <cp:revision>16</cp:revision>
  <dcterms:created xsi:type="dcterms:W3CDTF">2015-06-05T18:17:20Z</dcterms:created>
  <dcterms:modified xsi:type="dcterms:W3CDTF">2020-08-06T07:57:17Z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