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g212\Dropbox\Kent-Teaching\EconomicGrowth\economicgrowth\ps2\"/>
    </mc:Choice>
  </mc:AlternateContent>
  <bookViews>
    <workbookView xWindow="2145" yWindow="465" windowWidth="27360" windowHeight="17535" activeTab="1"/>
  </bookViews>
  <sheets>
    <sheet name="2b-c" sheetId="1" r:id="rId1"/>
    <sheet name="2d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2" l="1"/>
  <c r="J23" i="2"/>
  <c r="M23" i="2" s="1"/>
  <c r="N23" i="2" s="1"/>
  <c r="K23" i="2"/>
  <c r="I24" i="2" s="1"/>
  <c r="L23" i="2"/>
  <c r="K22" i="2"/>
  <c r="I22" i="2"/>
  <c r="J22" i="2"/>
  <c r="M22" i="2"/>
  <c r="N22" i="2" s="1"/>
  <c r="L22" i="2"/>
  <c r="K21" i="2"/>
  <c r="L21" i="2"/>
  <c r="J21" i="2"/>
  <c r="M21" i="2" s="1"/>
  <c r="N21" i="2" s="1"/>
  <c r="N12" i="2"/>
  <c r="N13" i="2"/>
  <c r="N14" i="2"/>
  <c r="N15" i="2"/>
  <c r="N16" i="2"/>
  <c r="N17" i="2"/>
  <c r="N18" i="2"/>
  <c r="N19" i="2"/>
  <c r="N20" i="2"/>
  <c r="N11" i="2"/>
  <c r="M12" i="2"/>
  <c r="M13" i="2"/>
  <c r="M14" i="2"/>
  <c r="M15" i="2"/>
  <c r="M16" i="2"/>
  <c r="M17" i="2"/>
  <c r="M18" i="2"/>
  <c r="M19" i="2"/>
  <c r="M20" i="2"/>
  <c r="M11" i="2"/>
  <c r="L12" i="2"/>
  <c r="L13" i="2"/>
  <c r="L14" i="2"/>
  <c r="L15" i="2"/>
  <c r="L16" i="2"/>
  <c r="L17" i="2"/>
  <c r="L18" i="2"/>
  <c r="L19" i="2"/>
  <c r="L20" i="2"/>
  <c r="L11" i="2"/>
  <c r="J12" i="2"/>
  <c r="J13" i="2"/>
  <c r="J14" i="2"/>
  <c r="J15" i="2"/>
  <c r="J16" i="2"/>
  <c r="J17" i="2"/>
  <c r="J18" i="2"/>
  <c r="J19" i="2"/>
  <c r="J20" i="2"/>
  <c r="J11" i="2"/>
  <c r="I12" i="2"/>
  <c r="I13" i="2"/>
  <c r="I14" i="2"/>
  <c r="I15" i="2"/>
  <c r="I16" i="2"/>
  <c r="I17" i="2"/>
  <c r="I18" i="2"/>
  <c r="I19" i="2"/>
  <c r="I20" i="2"/>
  <c r="I21" i="2"/>
  <c r="I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1" i="2"/>
  <c r="G3" i="2"/>
  <c r="G4" i="2" s="1"/>
  <c r="G5" i="2" s="1"/>
  <c r="G9" i="1"/>
  <c r="G8" i="1"/>
  <c r="G5" i="1"/>
  <c r="G4" i="1"/>
  <c r="G3" i="1"/>
  <c r="L24" i="2" l="1"/>
  <c r="J24" i="2"/>
  <c r="K24" i="2" l="1"/>
  <c r="I25" i="2" s="1"/>
  <c r="M24" i="2"/>
  <c r="N24" i="2" s="1"/>
  <c r="J25" i="2" l="1"/>
  <c r="L25" i="2"/>
  <c r="M25" i="2" l="1"/>
  <c r="N25" i="2" s="1"/>
  <c r="K25" i="2"/>
  <c r="I26" i="2" s="1"/>
  <c r="J26" i="2" l="1"/>
  <c r="L26" i="2"/>
  <c r="K26" i="2" l="1"/>
  <c r="I27" i="2" s="1"/>
  <c r="M26" i="2"/>
  <c r="N26" i="2" s="1"/>
  <c r="J27" i="2" l="1"/>
  <c r="L27" i="2"/>
  <c r="K27" i="2" l="1"/>
  <c r="I28" i="2" s="1"/>
  <c r="M27" i="2"/>
  <c r="N27" i="2" s="1"/>
  <c r="L28" i="2" l="1"/>
  <c r="J28" i="2"/>
  <c r="K28" i="2" l="1"/>
  <c r="I29" i="2" s="1"/>
  <c r="M28" i="2"/>
  <c r="N28" i="2" s="1"/>
  <c r="L29" i="2" l="1"/>
  <c r="J29" i="2"/>
  <c r="M29" i="2" l="1"/>
  <c r="N29" i="2" s="1"/>
  <c r="K29" i="2"/>
  <c r="I30" i="2" s="1"/>
  <c r="J30" i="2" l="1"/>
  <c r="L30" i="2"/>
  <c r="K30" i="2" l="1"/>
  <c r="I31" i="2" s="1"/>
  <c r="M30" i="2"/>
  <c r="N30" i="2" s="1"/>
  <c r="J31" i="2" l="1"/>
  <c r="L31" i="2"/>
  <c r="K31" i="2" l="1"/>
  <c r="I32" i="2" s="1"/>
  <c r="M31" i="2"/>
  <c r="N31" i="2" s="1"/>
  <c r="J32" i="2" l="1"/>
  <c r="L32" i="2"/>
  <c r="K32" i="2" l="1"/>
  <c r="I33" i="2" s="1"/>
  <c r="M32" i="2"/>
  <c r="N32" i="2" s="1"/>
  <c r="J33" i="2" l="1"/>
  <c r="L33" i="2"/>
  <c r="M33" i="2" l="1"/>
  <c r="N33" i="2" s="1"/>
  <c r="K33" i="2"/>
  <c r="I34" i="2" s="1"/>
  <c r="J34" i="2" l="1"/>
  <c r="L34" i="2"/>
  <c r="K34" i="2" l="1"/>
  <c r="I35" i="2" s="1"/>
  <c r="M34" i="2"/>
  <c r="N34" i="2" s="1"/>
  <c r="J35" i="2" l="1"/>
  <c r="L35" i="2"/>
  <c r="K35" i="2" l="1"/>
  <c r="I36" i="2" s="1"/>
  <c r="M35" i="2"/>
  <c r="N35" i="2" s="1"/>
  <c r="L36" i="2" l="1"/>
  <c r="J36" i="2"/>
  <c r="K36" i="2" l="1"/>
  <c r="I37" i="2" s="1"/>
  <c r="M36" i="2"/>
  <c r="N36" i="2" s="1"/>
  <c r="J37" i="2" l="1"/>
  <c r="L37" i="2"/>
  <c r="M37" i="2" l="1"/>
  <c r="N37" i="2" s="1"/>
  <c r="K37" i="2"/>
  <c r="I38" i="2" s="1"/>
  <c r="J38" i="2" l="1"/>
  <c r="L38" i="2"/>
  <c r="K38" i="2" l="1"/>
  <c r="I39" i="2" s="1"/>
  <c r="M38" i="2"/>
  <c r="N38" i="2" s="1"/>
  <c r="J39" i="2" l="1"/>
  <c r="L39" i="2"/>
  <c r="K39" i="2" l="1"/>
  <c r="I40" i="2" s="1"/>
  <c r="M39" i="2"/>
  <c r="N39" i="2" s="1"/>
  <c r="L40" i="2" l="1"/>
  <c r="J40" i="2"/>
  <c r="K40" i="2" l="1"/>
  <c r="I41" i="2" s="1"/>
  <c r="M40" i="2"/>
  <c r="N40" i="2" s="1"/>
  <c r="L41" i="2" l="1"/>
  <c r="J41" i="2"/>
  <c r="M41" i="2" l="1"/>
  <c r="N41" i="2" s="1"/>
  <c r="K41" i="2"/>
  <c r="I42" i="2" s="1"/>
  <c r="J42" i="2" l="1"/>
  <c r="L42" i="2"/>
  <c r="K42" i="2" l="1"/>
  <c r="I43" i="2" s="1"/>
  <c r="M42" i="2"/>
  <c r="N42" i="2" s="1"/>
  <c r="J43" i="2" l="1"/>
  <c r="L43" i="2"/>
  <c r="K43" i="2" l="1"/>
  <c r="I44" i="2" s="1"/>
  <c r="M43" i="2"/>
  <c r="N43" i="2" s="1"/>
  <c r="L44" i="2" l="1"/>
  <c r="J44" i="2"/>
  <c r="K44" i="2" l="1"/>
  <c r="I45" i="2" s="1"/>
  <c r="M44" i="2"/>
  <c r="N44" i="2" s="1"/>
  <c r="J45" i="2" l="1"/>
  <c r="L45" i="2"/>
  <c r="M45" i="2" l="1"/>
  <c r="N45" i="2" s="1"/>
  <c r="K45" i="2"/>
  <c r="I46" i="2" s="1"/>
  <c r="J46" i="2" l="1"/>
  <c r="L46" i="2"/>
  <c r="K46" i="2" l="1"/>
  <c r="I47" i="2" s="1"/>
  <c r="M46" i="2"/>
  <c r="N46" i="2" s="1"/>
  <c r="J47" i="2" l="1"/>
  <c r="L47" i="2"/>
  <c r="K47" i="2" l="1"/>
  <c r="I48" i="2" s="1"/>
  <c r="M47" i="2"/>
  <c r="N47" i="2" s="1"/>
  <c r="J48" i="2" l="1"/>
  <c r="L48" i="2"/>
  <c r="K48" i="2" l="1"/>
  <c r="I49" i="2" s="1"/>
  <c r="M48" i="2"/>
  <c r="N48" i="2" s="1"/>
  <c r="J49" i="2" l="1"/>
  <c r="L49" i="2"/>
  <c r="M49" i="2" l="1"/>
  <c r="N49" i="2" s="1"/>
  <c r="K49" i="2"/>
  <c r="I50" i="2" s="1"/>
  <c r="J50" i="2" l="1"/>
  <c r="L50" i="2"/>
  <c r="K50" i="2" l="1"/>
  <c r="I51" i="2" s="1"/>
  <c r="M50" i="2"/>
  <c r="N50" i="2" s="1"/>
  <c r="J51" i="2" l="1"/>
  <c r="L51" i="2"/>
  <c r="K51" i="2" l="1"/>
  <c r="I52" i="2" s="1"/>
  <c r="M51" i="2"/>
  <c r="N51" i="2" s="1"/>
  <c r="L52" i="2" l="1"/>
  <c r="J52" i="2"/>
  <c r="K52" i="2" l="1"/>
  <c r="I53" i="2" s="1"/>
  <c r="M52" i="2"/>
  <c r="N52" i="2" s="1"/>
  <c r="L53" i="2" l="1"/>
  <c r="J53" i="2"/>
  <c r="M53" i="2" l="1"/>
  <c r="N53" i="2" s="1"/>
  <c r="K53" i="2"/>
  <c r="I54" i="2" s="1"/>
  <c r="J54" i="2" l="1"/>
  <c r="L54" i="2"/>
  <c r="K54" i="2" l="1"/>
  <c r="I55" i="2" s="1"/>
  <c r="M54" i="2"/>
  <c r="N54" i="2" s="1"/>
  <c r="J55" i="2" l="1"/>
  <c r="L55" i="2"/>
  <c r="K55" i="2" l="1"/>
  <c r="I56" i="2" s="1"/>
  <c r="M55" i="2"/>
  <c r="N55" i="2" s="1"/>
  <c r="L56" i="2" l="1"/>
  <c r="J56" i="2"/>
  <c r="K56" i="2" l="1"/>
  <c r="I57" i="2" s="1"/>
  <c r="M56" i="2"/>
  <c r="N56" i="2" s="1"/>
  <c r="J57" i="2" l="1"/>
  <c r="L57" i="2"/>
  <c r="M57" i="2" l="1"/>
  <c r="N57" i="2" s="1"/>
  <c r="K57" i="2"/>
  <c r="I58" i="2" s="1"/>
  <c r="J58" i="2" l="1"/>
  <c r="L58" i="2"/>
  <c r="K58" i="2" l="1"/>
  <c r="I59" i="2" s="1"/>
  <c r="M58" i="2"/>
  <c r="N58" i="2" s="1"/>
  <c r="J59" i="2" l="1"/>
  <c r="L59" i="2"/>
  <c r="K59" i="2" l="1"/>
  <c r="I60" i="2" s="1"/>
  <c r="M59" i="2"/>
  <c r="N59" i="2" s="1"/>
  <c r="L60" i="2" l="1"/>
  <c r="J60" i="2"/>
  <c r="K60" i="2" l="1"/>
  <c r="I61" i="2" s="1"/>
  <c r="M60" i="2"/>
  <c r="N60" i="2" s="1"/>
  <c r="J61" i="2" l="1"/>
  <c r="L61" i="2"/>
  <c r="M61" i="2" l="1"/>
  <c r="N61" i="2" s="1"/>
  <c r="K61" i="2"/>
  <c r="I62" i="2" s="1"/>
  <c r="J62" i="2" l="1"/>
  <c r="L62" i="2"/>
  <c r="K62" i="2" l="1"/>
  <c r="I63" i="2" s="1"/>
  <c r="M62" i="2"/>
  <c r="N62" i="2" s="1"/>
  <c r="J63" i="2" l="1"/>
  <c r="L63" i="2"/>
  <c r="K63" i="2" l="1"/>
  <c r="I64" i="2" s="1"/>
  <c r="M63" i="2"/>
  <c r="N63" i="2" s="1"/>
  <c r="J64" i="2" l="1"/>
  <c r="L64" i="2"/>
  <c r="K64" i="2" l="1"/>
  <c r="I65" i="2" s="1"/>
  <c r="M64" i="2"/>
  <c r="N64" i="2" s="1"/>
  <c r="J65" i="2" l="1"/>
  <c r="L65" i="2"/>
  <c r="M65" i="2" l="1"/>
  <c r="N65" i="2" s="1"/>
  <c r="K65" i="2"/>
  <c r="I66" i="2" s="1"/>
  <c r="J66" i="2" l="1"/>
  <c r="L66" i="2"/>
  <c r="K66" i="2" l="1"/>
  <c r="I67" i="2" s="1"/>
  <c r="M66" i="2"/>
  <c r="N66" i="2" s="1"/>
  <c r="J67" i="2" l="1"/>
  <c r="L67" i="2"/>
  <c r="K67" i="2" l="1"/>
  <c r="I68" i="2" s="1"/>
  <c r="M67" i="2"/>
  <c r="N67" i="2" s="1"/>
  <c r="L68" i="2" l="1"/>
  <c r="J68" i="2"/>
  <c r="K68" i="2" l="1"/>
  <c r="I69" i="2" s="1"/>
  <c r="M68" i="2"/>
  <c r="N68" i="2" s="1"/>
  <c r="L69" i="2" l="1"/>
  <c r="J69" i="2"/>
  <c r="M69" i="2" l="1"/>
  <c r="N69" i="2" s="1"/>
  <c r="K69" i="2"/>
  <c r="I70" i="2" s="1"/>
  <c r="J70" i="2" l="1"/>
  <c r="L70" i="2"/>
  <c r="K70" i="2" l="1"/>
  <c r="I71" i="2" s="1"/>
  <c r="M70" i="2"/>
  <c r="N70" i="2" s="1"/>
  <c r="J71" i="2" l="1"/>
  <c r="L71" i="2"/>
  <c r="K71" i="2" l="1"/>
  <c r="I72" i="2" s="1"/>
  <c r="M71" i="2"/>
  <c r="N71" i="2" s="1"/>
  <c r="L72" i="2" l="1"/>
  <c r="J72" i="2"/>
  <c r="K72" i="2" l="1"/>
  <c r="I73" i="2" s="1"/>
  <c r="M72" i="2"/>
  <c r="N72" i="2" s="1"/>
  <c r="J73" i="2" l="1"/>
  <c r="L73" i="2"/>
  <c r="M73" i="2" l="1"/>
  <c r="N73" i="2" s="1"/>
  <c r="K73" i="2"/>
  <c r="I74" i="2" s="1"/>
  <c r="J74" i="2" l="1"/>
  <c r="L74" i="2"/>
  <c r="K74" i="2" l="1"/>
  <c r="I75" i="2" s="1"/>
  <c r="M74" i="2"/>
  <c r="N74" i="2" s="1"/>
  <c r="J75" i="2" l="1"/>
  <c r="L75" i="2"/>
  <c r="K75" i="2" l="1"/>
  <c r="I76" i="2" s="1"/>
  <c r="M75" i="2"/>
  <c r="N75" i="2" s="1"/>
  <c r="L76" i="2" l="1"/>
  <c r="J76" i="2"/>
  <c r="K76" i="2" l="1"/>
  <c r="I77" i="2" s="1"/>
  <c r="M76" i="2"/>
  <c r="N76" i="2" s="1"/>
  <c r="L77" i="2" l="1"/>
  <c r="J77" i="2"/>
  <c r="M77" i="2" l="1"/>
  <c r="N77" i="2" s="1"/>
  <c r="K77" i="2"/>
  <c r="I78" i="2" s="1"/>
  <c r="J78" i="2" l="1"/>
  <c r="L78" i="2"/>
  <c r="K78" i="2" l="1"/>
  <c r="I79" i="2" s="1"/>
  <c r="M78" i="2"/>
  <c r="N78" i="2" s="1"/>
  <c r="J79" i="2" l="1"/>
  <c r="L79" i="2"/>
  <c r="K79" i="2" l="1"/>
  <c r="I80" i="2" s="1"/>
  <c r="M79" i="2"/>
  <c r="N79" i="2" s="1"/>
  <c r="L80" i="2" l="1"/>
  <c r="J80" i="2"/>
  <c r="K80" i="2" l="1"/>
  <c r="I81" i="2" s="1"/>
  <c r="M80" i="2"/>
  <c r="N80" i="2" s="1"/>
  <c r="J81" i="2" l="1"/>
  <c r="L81" i="2"/>
  <c r="M81" i="2" l="1"/>
  <c r="N81" i="2" s="1"/>
  <c r="K81" i="2"/>
  <c r="I82" i="2" s="1"/>
  <c r="J82" i="2" l="1"/>
  <c r="L82" i="2"/>
  <c r="K82" i="2" l="1"/>
  <c r="I83" i="2" s="1"/>
  <c r="M82" i="2"/>
  <c r="N82" i="2" s="1"/>
  <c r="J83" i="2" l="1"/>
  <c r="L83" i="2"/>
  <c r="K83" i="2" l="1"/>
  <c r="I84" i="2" s="1"/>
  <c r="M83" i="2"/>
  <c r="N83" i="2" s="1"/>
  <c r="L84" i="2" l="1"/>
  <c r="J84" i="2"/>
  <c r="K84" i="2" l="1"/>
  <c r="I85" i="2" s="1"/>
  <c r="M84" i="2"/>
  <c r="N84" i="2" s="1"/>
  <c r="J85" i="2" l="1"/>
  <c r="L85" i="2"/>
  <c r="M85" i="2" l="1"/>
  <c r="N85" i="2" s="1"/>
  <c r="K85" i="2"/>
  <c r="I86" i="2" s="1"/>
  <c r="J86" i="2" l="1"/>
  <c r="L86" i="2"/>
  <c r="K86" i="2" l="1"/>
  <c r="I87" i="2" s="1"/>
  <c r="M86" i="2"/>
  <c r="N86" i="2" s="1"/>
  <c r="J87" i="2" l="1"/>
  <c r="L87" i="2"/>
  <c r="K87" i="2" l="1"/>
  <c r="I88" i="2" s="1"/>
  <c r="M87" i="2"/>
  <c r="N87" i="2" s="1"/>
  <c r="L88" i="2" l="1"/>
  <c r="J88" i="2"/>
  <c r="K88" i="2" l="1"/>
  <c r="I89" i="2" s="1"/>
  <c r="M88" i="2"/>
  <c r="N88" i="2" s="1"/>
  <c r="J89" i="2" l="1"/>
  <c r="L89" i="2"/>
  <c r="M89" i="2" l="1"/>
  <c r="N89" i="2" s="1"/>
  <c r="K89" i="2"/>
  <c r="I90" i="2" s="1"/>
  <c r="J90" i="2" l="1"/>
  <c r="L90" i="2"/>
  <c r="K90" i="2" l="1"/>
  <c r="I91" i="2" s="1"/>
  <c r="M90" i="2"/>
  <c r="N90" i="2" s="1"/>
  <c r="J91" i="2" l="1"/>
  <c r="L91" i="2"/>
  <c r="K91" i="2" l="1"/>
  <c r="I92" i="2" s="1"/>
  <c r="M91" i="2"/>
  <c r="N91" i="2" s="1"/>
  <c r="L92" i="2" l="1"/>
  <c r="J92" i="2"/>
  <c r="K92" i="2" l="1"/>
  <c r="I93" i="2" s="1"/>
  <c r="M92" i="2"/>
  <c r="N92" i="2" s="1"/>
  <c r="J93" i="2" l="1"/>
  <c r="L93" i="2"/>
  <c r="M93" i="2" l="1"/>
  <c r="N93" i="2" s="1"/>
  <c r="K93" i="2"/>
  <c r="I94" i="2" s="1"/>
  <c r="J94" i="2" l="1"/>
  <c r="L94" i="2"/>
  <c r="K94" i="2" l="1"/>
  <c r="I95" i="2" s="1"/>
  <c r="M94" i="2"/>
  <c r="N94" i="2" s="1"/>
  <c r="J95" i="2" l="1"/>
  <c r="L95" i="2"/>
  <c r="K95" i="2" l="1"/>
  <c r="I96" i="2" s="1"/>
  <c r="M95" i="2"/>
  <c r="N95" i="2" s="1"/>
  <c r="L96" i="2" l="1"/>
  <c r="J96" i="2"/>
  <c r="K96" i="2" l="1"/>
  <c r="I97" i="2" s="1"/>
  <c r="M96" i="2"/>
  <c r="N96" i="2" s="1"/>
  <c r="J97" i="2" l="1"/>
  <c r="L97" i="2"/>
  <c r="M97" i="2" l="1"/>
  <c r="N97" i="2" s="1"/>
  <c r="K97" i="2"/>
  <c r="I98" i="2" s="1"/>
  <c r="J98" i="2" l="1"/>
  <c r="L98" i="2"/>
  <c r="K98" i="2" l="1"/>
  <c r="I99" i="2" s="1"/>
  <c r="M98" i="2"/>
  <c r="N98" i="2" s="1"/>
  <c r="J99" i="2" l="1"/>
  <c r="L99" i="2"/>
  <c r="K99" i="2" l="1"/>
  <c r="I100" i="2" s="1"/>
  <c r="M99" i="2"/>
  <c r="N99" i="2" s="1"/>
  <c r="L100" i="2" l="1"/>
  <c r="J100" i="2"/>
  <c r="K100" i="2" l="1"/>
  <c r="I101" i="2" s="1"/>
  <c r="M100" i="2"/>
  <c r="N100" i="2" s="1"/>
  <c r="J101" i="2" l="1"/>
  <c r="L101" i="2"/>
  <c r="M101" i="2" l="1"/>
  <c r="N101" i="2" s="1"/>
  <c r="K101" i="2"/>
  <c r="I102" i="2" s="1"/>
  <c r="J102" i="2" l="1"/>
  <c r="L102" i="2"/>
  <c r="K102" i="2" l="1"/>
  <c r="I103" i="2" s="1"/>
  <c r="M102" i="2"/>
  <c r="N102" i="2" s="1"/>
  <c r="J103" i="2" l="1"/>
  <c r="L103" i="2"/>
  <c r="K103" i="2" l="1"/>
  <c r="I104" i="2" s="1"/>
  <c r="M103" i="2"/>
  <c r="N103" i="2" s="1"/>
  <c r="L104" i="2" l="1"/>
  <c r="J104" i="2"/>
  <c r="K104" i="2" l="1"/>
  <c r="I105" i="2" s="1"/>
  <c r="M104" i="2"/>
  <c r="N104" i="2" s="1"/>
  <c r="J105" i="2" l="1"/>
  <c r="L105" i="2"/>
  <c r="M105" i="2" l="1"/>
  <c r="N105" i="2" s="1"/>
  <c r="K105" i="2"/>
  <c r="I106" i="2" s="1"/>
  <c r="J106" i="2" l="1"/>
  <c r="L106" i="2"/>
  <c r="K106" i="2" l="1"/>
  <c r="I107" i="2" s="1"/>
  <c r="M106" i="2"/>
  <c r="N106" i="2" s="1"/>
  <c r="J107" i="2" l="1"/>
  <c r="L107" i="2"/>
  <c r="K107" i="2" l="1"/>
  <c r="I108" i="2" s="1"/>
  <c r="M107" i="2"/>
  <c r="N107" i="2" s="1"/>
  <c r="L108" i="2" l="1"/>
  <c r="J108" i="2"/>
  <c r="K108" i="2" l="1"/>
  <c r="I109" i="2" s="1"/>
  <c r="M108" i="2"/>
  <c r="N108" i="2" s="1"/>
  <c r="J109" i="2" l="1"/>
  <c r="L109" i="2"/>
  <c r="M109" i="2" l="1"/>
  <c r="N109" i="2" s="1"/>
  <c r="K109" i="2"/>
  <c r="I110" i="2" s="1"/>
  <c r="J110" i="2" l="1"/>
  <c r="L110" i="2"/>
  <c r="K110" i="2" l="1"/>
  <c r="I111" i="2" s="1"/>
  <c r="M110" i="2"/>
  <c r="N110" i="2" s="1"/>
  <c r="J111" i="2" l="1"/>
  <c r="L111" i="2"/>
  <c r="K111" i="2" l="1"/>
  <c r="I112" i="2" s="1"/>
  <c r="M111" i="2"/>
  <c r="N111" i="2" s="1"/>
  <c r="L112" i="2" l="1"/>
  <c r="J112" i="2"/>
  <c r="K112" i="2" l="1"/>
  <c r="I113" i="2" s="1"/>
  <c r="M112" i="2"/>
  <c r="N112" i="2" s="1"/>
  <c r="J113" i="2" l="1"/>
  <c r="L113" i="2"/>
  <c r="M113" i="2" l="1"/>
  <c r="N113" i="2" s="1"/>
  <c r="K113" i="2"/>
  <c r="I114" i="2" s="1"/>
  <c r="J114" i="2" l="1"/>
  <c r="L114" i="2"/>
  <c r="K114" i="2" l="1"/>
  <c r="I115" i="2" s="1"/>
  <c r="M114" i="2"/>
  <c r="N114" i="2" s="1"/>
  <c r="J115" i="2" l="1"/>
  <c r="L115" i="2"/>
  <c r="K115" i="2" l="1"/>
  <c r="I116" i="2" s="1"/>
  <c r="M115" i="2"/>
  <c r="N115" i="2" s="1"/>
  <c r="L116" i="2" l="1"/>
  <c r="J116" i="2"/>
  <c r="K116" i="2" l="1"/>
  <c r="I117" i="2" s="1"/>
  <c r="M116" i="2"/>
  <c r="N116" i="2" s="1"/>
  <c r="J117" i="2" l="1"/>
  <c r="L117" i="2"/>
  <c r="M117" i="2" l="1"/>
  <c r="N117" i="2" s="1"/>
  <c r="K117" i="2"/>
  <c r="I118" i="2" s="1"/>
  <c r="J118" i="2" l="1"/>
  <c r="L118" i="2"/>
  <c r="K118" i="2" l="1"/>
  <c r="I119" i="2" s="1"/>
  <c r="M118" i="2"/>
  <c r="N118" i="2" s="1"/>
  <c r="J119" i="2" l="1"/>
  <c r="L119" i="2"/>
  <c r="K119" i="2" l="1"/>
  <c r="I120" i="2" s="1"/>
  <c r="M119" i="2"/>
  <c r="N119" i="2" s="1"/>
  <c r="L120" i="2" l="1"/>
  <c r="J120" i="2"/>
  <c r="K120" i="2" l="1"/>
  <c r="I121" i="2" s="1"/>
  <c r="M120" i="2"/>
  <c r="N120" i="2" s="1"/>
  <c r="J121" i="2" l="1"/>
  <c r="L121" i="2"/>
  <c r="M121" i="2" l="1"/>
  <c r="N121" i="2" s="1"/>
  <c r="K121" i="2"/>
</calcChain>
</file>

<file path=xl/sharedStrings.xml><?xml version="1.0" encoding="utf-8"?>
<sst xmlns="http://schemas.openxmlformats.org/spreadsheetml/2006/main" count="33" uniqueCount="22">
  <si>
    <t>gamma</t>
  </si>
  <si>
    <t xml:space="preserve">delta </t>
  </si>
  <si>
    <t xml:space="preserve">n </t>
  </si>
  <si>
    <t xml:space="preserve">g </t>
  </si>
  <si>
    <t>h</t>
  </si>
  <si>
    <t>alpha</t>
  </si>
  <si>
    <t>k_tilde_ss</t>
  </si>
  <si>
    <t>y_tilde_ss</t>
  </si>
  <si>
    <t>c_tilde_ss</t>
  </si>
  <si>
    <t>e(0)</t>
  </si>
  <si>
    <t>e(20)</t>
  </si>
  <si>
    <t>y(20)</t>
  </si>
  <si>
    <t>time</t>
  </si>
  <si>
    <t>e</t>
  </si>
  <si>
    <t>k</t>
  </si>
  <si>
    <t>k_tilde</t>
  </si>
  <si>
    <t>y_tilde</t>
  </si>
  <si>
    <t>k_tilde_dot</t>
  </si>
  <si>
    <t>y</t>
  </si>
  <si>
    <t>c</t>
  </si>
  <si>
    <t>Formula: e(20)=e(0)*exp(g*20)</t>
  </si>
  <si>
    <t>Formula:  y(20) = y_tilde(20)*e(20)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</si>
</sst>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'2d'!$I$10</c:f>
              <c:strCache>
                <c:ptCount val="1"/>
                <c:pt idx="0">
                  <c:v>k_tilde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'2d'!$F$11:$F$121</c:f>
              <c:numCache>
                <c:formatCode>General</c:formatCode>
                <c:ptCount val="1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</c:numCache>
            </c:numRef>
          </c:cat>
          <c:val>
            <c:numRef>
              <c:f>'2d'!$I$11:$I$121</c:f>
              <c:numCache>
                <c:formatCode>0.00</c:formatCode>
                <c:ptCount val="111"/>
                <c:pt idx="0">
                  <c:v>3.9259097478746208</c:v>
                </c:pt>
                <c:pt idx="1">
                  <c:v>3.9259097478746208</c:v>
                </c:pt>
                <c:pt idx="2">
                  <c:v>3.9259097478746208</c:v>
                </c:pt>
                <c:pt idx="3">
                  <c:v>3.9259097478746208</c:v>
                </c:pt>
                <c:pt idx="4">
                  <c:v>3.9259097478746208</c:v>
                </c:pt>
                <c:pt idx="5">
                  <c:v>3.9259097478746208</c:v>
                </c:pt>
                <c:pt idx="6">
                  <c:v>3.9259097478746208</c:v>
                </c:pt>
                <c:pt idx="7">
                  <c:v>3.9259097478746208</c:v>
                </c:pt>
                <c:pt idx="8">
                  <c:v>3.9259097478746208</c:v>
                </c:pt>
                <c:pt idx="9">
                  <c:v>3.9259097478746208</c:v>
                </c:pt>
                <c:pt idx="10">
                  <c:v>3.9259097478746208</c:v>
                </c:pt>
                <c:pt idx="11">
                  <c:v>3.9466199686052539</c:v>
                </c:pt>
                <c:pt idx="12">
                  <c:v>3.9662551477199095</c:v>
                </c:pt>
                <c:pt idx="13">
                  <c:v>3.9848692033567095</c:v>
                </c:pt>
                <c:pt idx="14">
                  <c:v>4.0025135578791469</c:v>
                </c:pt>
                <c:pt idx="15">
                  <c:v>4.0192372292914467</c:v>
                </c:pt>
                <c:pt idx="16">
                  <c:v>4.035086922368559</c:v>
                </c:pt>
                <c:pt idx="17">
                  <c:v>4.0501071190032008</c:v>
                </c:pt>
                <c:pt idx="18">
                  <c:v>4.0643401673576669</c:v>
                </c:pt>
                <c:pt idx="19">
                  <c:v>4.0778263694819437</c:v>
                </c:pt>
                <c:pt idx="20">
                  <c:v>4.0906040671233352</c:v>
                </c:pt>
                <c:pt idx="21">
                  <c:v>4.1027097255078022</c:v>
                </c:pt>
                <c:pt idx="22">
                  <c:v>4.1141780149205172</c:v>
                </c:pt>
                <c:pt idx="23">
                  <c:v>4.1250418899538159</c:v>
                </c:pt>
                <c:pt idx="24">
                  <c:v>4.1353326663255912</c:v>
                </c:pt>
                <c:pt idx="25">
                  <c:v>4.145080095200993</c:v>
                </c:pt>
                <c:pt idx="26">
                  <c:v>4.154312434975715</c:v>
                </c:pt>
                <c:pt idx="27">
                  <c:v>4.1630565205007208</c:v>
                </c:pt>
                <c:pt idx="28">
                  <c:v>4.1713378297465011</c:v>
                </c:pt>
                <c:pt idx="29">
                  <c:v>4.1791805479202875</c:v>
                </c:pt>
                <c:pt idx="30">
                  <c:v>4.1866076290624505</c:v>
                </c:pt>
                <c:pt idx="31">
                  <c:v>4.1936408551589226</c:v>
                </c:pt>
                <c:pt idx="32">
                  <c:v>4.2003008928151937</c:v>
                </c:pt>
                <c:pt idx="33">
                  <c:v>4.2066073475444838</c:v>
                </c:pt>
                <c:pt idx="34">
                  <c:v>4.2125788157283299</c:v>
                </c:pt>
                <c:pt idx="35">
                  <c:v>4.2182329343122218</c:v>
                </c:pt>
                <c:pt idx="36">
                  <c:v>4.2235864283022666</c:v>
                </c:pt>
                <c:pt idx="37">
                  <c:v>4.2286551561312811</c:v>
                </c:pt>
                <c:pt idx="38">
                  <c:v>4.2334541529643621</c:v>
                </c:pt>
                <c:pt idx="39">
                  <c:v>4.2379976720149655</c:v>
                </c:pt>
                <c:pt idx="40">
                  <c:v>4.2422992239429371</c:v>
                </c:pt>
                <c:pt idx="41">
                  <c:v>4.246371614405871</c:v>
                </c:pt>
                <c:pt idx="42">
                  <c:v>4.2502269798347045</c:v>
                </c:pt>
                <c:pt idx="43">
                  <c:v>4.2538768215036509</c:v>
                </c:pt>
                <c:pt idx="44">
                  <c:v>4.2573320379634847</c:v>
                </c:pt>
                <c:pt idx="45">
                  <c:v>4.2606029559058767</c:v>
                </c:pt>
                <c:pt idx="46">
                  <c:v>4.2636993595249857</c:v>
                </c:pt>
                <c:pt idx="47">
                  <c:v>4.2666305184408531</c:v>
                </c:pt>
                <c:pt idx="48">
                  <c:v>4.2694052142473877</c:v>
                </c:pt>
                <c:pt idx="49">
                  <c:v>4.2720317657458873</c:v>
                </c:pt>
                <c:pt idx="50">
                  <c:v>4.2745180529231126</c:v>
                </c:pt>
                <c:pt idx="51">
                  <c:v>4.2768715397309922</c:v>
                </c:pt>
                <c:pt idx="52">
                  <c:v>4.27909929572305</c:v>
                </c:pt>
                <c:pt idx="53">
                  <c:v>4.2812080166006581</c:v>
                </c:pt>
                <c:pt idx="54">
                  <c:v>4.2832040437202394</c:v>
                </c:pt>
                <c:pt idx="55">
                  <c:v>4.2850933826105742</c:v>
                </c:pt>
                <c:pt idx="56">
                  <c:v>4.2868817205474166</c:v>
                </c:pt>
                <c:pt idx="57">
                  <c:v>4.2885744432307185</c:v>
                </c:pt>
                <c:pt idx="58">
                  <c:v>4.2901766506078731</c:v>
                </c:pt>
                <c:pt idx="59">
                  <c:v>4.2916931718845728</c:v>
                </c:pt>
                <c:pt idx="60">
                  <c:v>4.2931285797630601</c:v>
                </c:pt>
                <c:pt idx="61">
                  <c:v>4.294487203945847</c:v>
                </c:pt>
                <c:pt idx="62">
                  <c:v>4.2957731439412612</c:v>
                </c:pt>
                <c:pt idx="63">
                  <c:v>4.2969902812055549</c:v>
                </c:pt>
                <c:pt idx="64">
                  <c:v>4.2981422906547353</c:v>
                </c:pt>
                <c:pt idx="65">
                  <c:v>4.299232651577749</c:v>
                </c:pt>
                <c:pt idx="66">
                  <c:v>4.300264657981181</c:v>
                </c:pt>
                <c:pt idx="67">
                  <c:v>4.3012414283942118</c:v>
                </c:pt>
                <c:pt idx="68">
                  <c:v>4.3021659151612237</c:v>
                </c:pt>
                <c:pt idx="69">
                  <c:v>4.3030409132481369</c:v>
                </c:pt>
                <c:pt idx="70">
                  <c:v>4.3038690685873036</c:v>
                </c:pt>
                <c:pt idx="71">
                  <c:v>4.3046528859845816</c:v>
                </c:pt>
                <c:pt idx="72">
                  <c:v>4.3053947366110714</c:v>
                </c:pt>
                <c:pt idx="73">
                  <c:v>4.306096865100888</c:v>
                </c:pt>
                <c:pt idx="74">
                  <c:v>4.3067613962752871</c:v>
                </c:pt>
                <c:pt idx="75">
                  <c:v>4.3073903415124688</c:v>
                </c:pt>
                <c:pt idx="76">
                  <c:v>4.3079856047814067</c:v>
                </c:pt>
                <c:pt idx="77">
                  <c:v>4.3085489883571482</c:v>
                </c:pt>
                <c:pt idx="78">
                  <c:v>4.3090821982341421</c:v>
                </c:pt>
                <c:pt idx="79">
                  <c:v>4.3095868492533267</c:v>
                </c:pt>
                <c:pt idx="80">
                  <c:v>4.3100644699579114</c:v>
                </c:pt>
                <c:pt idx="81">
                  <c:v>4.3105165071920233</c:v>
                </c:pt>
                <c:pt idx="82">
                  <c:v>4.3109443304556816</c:v>
                </c:pt>
                <c:pt idx="83">
                  <c:v>4.3113492360288586</c:v>
                </c:pt>
                <c:pt idx="84">
                  <c:v>4.3117324508767449</c:v>
                </c:pt>
                <c:pt idx="85">
                  <c:v>4.3120951363477138</c:v>
                </c:pt>
                <c:pt idx="86">
                  <c:v>4.3124383916748767</c:v>
                </c:pt>
                <c:pt idx="87">
                  <c:v>4.3127632572915804</c:v>
                </c:pt>
                <c:pt idx="88">
                  <c:v>4.3130707179706373</c:v>
                </c:pt>
                <c:pt idx="89">
                  <c:v>4.3133617057965958</c:v>
                </c:pt>
                <c:pt idx="90">
                  <c:v>4.3136371029798557</c:v>
                </c:pt>
                <c:pt idx="91">
                  <c:v>4.3138977445209923</c:v>
                </c:pt>
                <c:pt idx="92">
                  <c:v>4.3141444207332</c:v>
                </c:pt>
                <c:pt idx="93">
                  <c:v>4.3143778796303751</c:v>
                </c:pt>
                <c:pt idx="94">
                  <c:v>4.3145988291879371</c:v>
                </c:pt>
                <c:pt idx="95">
                  <c:v>4.3148079394831456</c:v>
                </c:pt>
                <c:pt idx="96">
                  <c:v>4.3150058447212949</c:v>
                </c:pt>
                <c:pt idx="97">
                  <c:v>4.3151931451538408</c:v>
                </c:pt>
                <c:pt idx="98">
                  <c:v>4.3153704088941973</c:v>
                </c:pt>
                <c:pt idx="99">
                  <c:v>4.3155381736366376</c:v>
                </c:pt>
                <c:pt idx="100">
                  <c:v>4.3156969482834473</c:v>
                </c:pt>
                <c:pt idx="101">
                  <c:v>4.3158472144852116</c:v>
                </c:pt>
                <c:pt idx="102">
                  <c:v>4.3159894280988453</c:v>
                </c:pt>
                <c:pt idx="103">
                  <c:v>4.3161240205677576</c:v>
                </c:pt>
                <c:pt idx="104">
                  <c:v>4.3162514002282828</c:v>
                </c:pt>
                <c:pt idx="105">
                  <c:v>4.3163719535463123</c:v>
                </c:pt>
                <c:pt idx="106">
                  <c:v>4.3164860462878387</c:v>
                </c:pt>
                <c:pt idx="107">
                  <c:v>4.3165940246269408</c:v>
                </c:pt>
                <c:pt idx="108">
                  <c:v>4.316696216194539</c:v>
                </c:pt>
                <c:pt idx="109">
                  <c:v>4.3167929310710793</c:v>
                </c:pt>
                <c:pt idx="110">
                  <c:v>4.3168844627261382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7-7B49-9704-C305D68B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154256"/>
        <c:axId val="216660928"/>
      </c:lineChart>
      <c:catAx>
        <c:axId val="2161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60928"/>
        <c:crosses val="autoZero"/>
        <c:auto val="1"/>
        <c:lblAlgn val="ctr"/>
        <c:lblOffset val="100"/>
        <c:noMultiLvlLbl val="0"/>
      </c:catAx>
      <c:valAx>
        <c:axId val="2166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5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'2d'!$J$10</c:f>
              <c:strCache>
                <c:ptCount val="1"/>
                <c:pt idx="0">
                  <c:v>y_tilde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'2d'!$F$11:$F$121</c:f>
              <c:numCache>
                <c:formatCode>General</c:formatCode>
                <c:ptCount val="1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</c:numCache>
            </c:numRef>
          </c:xVal>
          <c:yVal>
            <c:numRef>
              <c:f>'2d'!$J$11:$J$121</c:f>
              <c:numCache>
                <c:formatCode>0.00</c:formatCode>
                <c:ptCount val="111"/>
                <c:pt idx="0">
                  <c:v>1.5703638991498483</c:v>
                </c:pt>
                <c:pt idx="1">
                  <c:v>1.5703638991498483</c:v>
                </c:pt>
                <c:pt idx="2">
                  <c:v>1.5703638991498483</c:v>
                </c:pt>
                <c:pt idx="3">
                  <c:v>1.5703638991498483</c:v>
                </c:pt>
                <c:pt idx="4">
                  <c:v>1.5703638991498483</c:v>
                </c:pt>
                <c:pt idx="5">
                  <c:v>1.5703638991498483</c:v>
                </c:pt>
                <c:pt idx="6">
                  <c:v>1.5703638991498483</c:v>
                </c:pt>
                <c:pt idx="7">
                  <c:v>1.5703638991498483</c:v>
                </c:pt>
                <c:pt idx="8">
                  <c:v>1.5703638991498483</c:v>
                </c:pt>
                <c:pt idx="9">
                  <c:v>1.5703638991498483</c:v>
                </c:pt>
                <c:pt idx="10">
                  <c:v>1.6739150028030148</c:v>
                </c:pt>
                <c:pt idx="11">
                  <c:v>1.6768238830153792</c:v>
                </c:pt>
                <c:pt idx="12">
                  <c:v>1.6795723372719629</c:v>
                </c:pt>
                <c:pt idx="13">
                  <c:v>1.6821694539548704</c:v>
                </c:pt>
                <c:pt idx="14">
                  <c:v>1.6846237802131556</c:v>
                </c:pt>
                <c:pt idx="15">
                  <c:v>1.6869433571021413</c:v>
                </c:pt>
                <c:pt idx="16">
                  <c:v>1.6891357521206303</c:v>
                </c:pt>
                <c:pt idx="17">
                  <c:v>1.6912080893736132</c:v>
                </c:pt>
                <c:pt idx="18">
                  <c:v>1.6931670775644525</c:v>
                </c:pt>
                <c:pt idx="19">
                  <c:v>1.6950190359997355</c:v>
                </c:pt>
                <c:pt idx="20">
                  <c:v>1.6967699187716681</c:v>
                </c:pt>
                <c:pt idx="21">
                  <c:v>1.6984253372666955</c:v>
                </c:pt>
                <c:pt idx="22">
                  <c:v>1.6999905811347016</c:v>
                </c:pt>
                <c:pt idx="23">
                  <c:v>1.7014706378404032</c:v>
                </c:pt>
                <c:pt idx="24">
                  <c:v>1.7028702109072453</c:v>
                </c:pt>
                <c:pt idx="25">
                  <c:v>1.7041937369540068</c:v>
                </c:pt>
                <c:pt idx="26">
                  <c:v>1.705445401615314</c:v>
                </c:pt>
                <c:pt idx="27">
                  <c:v>1.7066291544291887</c:v>
                </c:pt>
                <c:pt idx="28">
                  <c:v>1.707748722767531</c:v>
                </c:pt>
                <c:pt idx="29">
                  <c:v>1.708807624878929</c:v>
                </c:pt>
                <c:pt idx="30">
                  <c:v>1.7098091821073407</c:v>
                </c:pt>
                <c:pt idx="31">
                  <c:v>1.7107565303449257</c:v>
                </c:pt>
                <c:pt idx="32">
                  <c:v>1.7116526307725295</c:v>
                </c:pt>
                <c:pt idx="33">
                  <c:v>1.7125002799370228</c:v>
                </c:pt>
                <c:pt idx="34">
                  <c:v>1.71330211921079</c:v>
                </c:pt>
                <c:pt idx="35">
                  <c:v>1.7140606436751122</c:v>
                </c:pt>
                <c:pt idx="36">
                  <c:v>1.7147782104659792</c:v>
                </c:pt>
                <c:pt idx="37">
                  <c:v>1.715457046617918</c:v>
                </c:pt>
                <c:pt idx="38">
                  <c:v>1.7160992564387627</c:v>
                </c:pt>
                <c:pt idx="39">
                  <c:v>1.716706828445844</c:v>
                </c:pt>
                <c:pt idx="40">
                  <c:v>1.7172816418918428</c:v>
                </c:pt>
                <c:pt idx="41">
                  <c:v>1.717825472906515</c:v>
                </c:pt>
                <c:pt idx="42">
                  <c:v>1.718340000278614</c:v>
                </c:pt>
                <c:pt idx="43">
                  <c:v>1.7188268109006271</c:v>
                </c:pt>
                <c:pt idx="44">
                  <c:v>1.7192874048973523</c:v>
                </c:pt>
                <c:pt idx="45">
                  <c:v>1.7197232004578953</c:v>
                </c:pt>
                <c:pt idx="46">
                  <c:v>1.7201355383893291</c:v>
                </c:pt>
                <c:pt idx="47">
                  <c:v>1.7205256864090144</c:v>
                </c:pt>
                <c:pt idx="48">
                  <c:v>1.7208948431914532</c:v>
                </c:pt>
                <c:pt idx="49">
                  <c:v>1.7212441421844813</c:v>
                </c:pt>
                <c:pt idx="50">
                  <c:v>1.7215746552086451</c:v>
                </c:pt>
                <c:pt idx="51">
                  <c:v>1.7218873958526879</c:v>
                </c:pt>
                <c:pt idx="52">
                  <c:v>1.7221833226772614</c:v>
                </c:pt>
                <c:pt idx="53">
                  <c:v>1.7224633422381701</c:v>
                </c:pt>
                <c:pt idx="54">
                  <c:v>1.7227283119397696</c:v>
                </c:pt>
                <c:pt idx="55">
                  <c:v>1.7229790427284426</c:v>
                </c:pt>
                <c:pt idx="56">
                  <c:v>1.7232163016354751</c:v>
                </c:pt>
                <c:pt idx="57">
                  <c:v>1.7234408141780626</c:v>
                </c:pt>
                <c:pt idx="58">
                  <c:v>1.7236532666266455</c:v>
                </c:pt>
                <c:pt idx="59">
                  <c:v>1.7238543081462641</c:v>
                </c:pt>
                <c:pt idx="60">
                  <c:v>1.7240445528191606</c:v>
                </c:pt>
                <c:pt idx="61">
                  <c:v>1.7242245815554116</c:v>
                </c:pt>
                <c:pt idx="62">
                  <c:v>1.724394943897972</c:v>
                </c:pt>
                <c:pt idx="63">
                  <c:v>1.724556159728122</c:v>
                </c:pt>
                <c:pt idx="64">
                  <c:v>1.7247087208769634</c:v>
                </c:pt>
                <c:pt idx="65">
                  <c:v>1.7248530926482606</c:v>
                </c:pt>
                <c:pt idx="66">
                  <c:v>1.7249897152576259</c:v>
                </c:pt>
                <c:pt idx="67">
                  <c:v>1.7251190051927432</c:v>
                </c:pt>
                <c:pt idx="68">
                  <c:v>1.7252413564990561</c:v>
                </c:pt>
                <c:pt idx="69">
                  <c:v>1.7253571419950866</c:v>
                </c:pt>
                <c:pt idx="70">
                  <c:v>1.7254667144213098</c:v>
                </c:pt>
                <c:pt idx="71">
                  <c:v>1.7255704075262825</c:v>
                </c:pt>
                <c:pt idx="72">
                  <c:v>1.7256685370935119</c:v>
                </c:pt>
                <c:pt idx="73">
                  <c:v>1.7257614019123519</c:v>
                </c:pt>
                <c:pt idx="74">
                  <c:v>1.7258492846960234</c:v>
                </c:pt>
                <c:pt idx="75">
                  <c:v>1.7259324529496782</c:v>
                </c:pt>
                <c:pt idx="76">
                  <c:v>1.7260111597912708</c:v>
                </c:pt>
                <c:pt idx="77">
                  <c:v>1.726085644727829</c:v>
                </c:pt>
                <c:pt idx="78">
                  <c:v>1.7261561343895806</c:v>
                </c:pt>
                <c:pt idx="79">
                  <c:v>1.7262228432242519</c:v>
                </c:pt>
                <c:pt idx="80">
                  <c:v>1.7262859741537226</c:v>
                </c:pt>
                <c:pt idx="81">
                  <c:v>1.7263457191950997</c:v>
                </c:pt>
                <c:pt idx="82">
                  <c:v>1.7264022600481557</c:v>
                </c:pt>
                <c:pt idx="83">
                  <c:v>1.7264557686509752</c:v>
                </c:pt>
                <c:pt idx="84">
                  <c:v>1.7265064077055401</c:v>
                </c:pt>
                <c:pt idx="85">
                  <c:v>1.7265543311748996</c:v>
                </c:pt>
                <c:pt idx="86">
                  <c:v>1.7265996847534673</c:v>
                </c:pt>
                <c:pt idx="87">
                  <c:v>1.7266426063119156</c:v>
                </c:pt>
                <c:pt idx="88">
                  <c:v>1.7266832263180454</c:v>
                </c:pt>
                <c:pt idx="89">
                  <c:v>1.7267216682349376</c:v>
                </c:pt>
                <c:pt idx="90">
                  <c:v>1.7267580488976235</c:v>
                </c:pt>
                <c:pt idx="91">
                  <c:v>1.7267924788694378</c:v>
                </c:pt>
                <c:pt idx="92">
                  <c:v>1.7268250627791553</c:v>
                </c:pt>
                <c:pt idx="93">
                  <c:v>1.7268558996399597</c:v>
                </c:pt>
                <c:pt idx="94">
                  <c:v>1.7268850831512186</c:v>
                </c:pt>
                <c:pt idx="95">
                  <c:v>1.7269127019840069</c:v>
                </c:pt>
                <c:pt idx="96">
                  <c:v>1.7269388400512493</c:v>
                </c:pt>
                <c:pt idx="97">
                  <c:v>1.7269635767633196</c:v>
                </c:pt>
                <c:pt idx="98">
                  <c:v>1.7269869872698798</c:v>
                </c:pt>
                <c:pt idx="99">
                  <c:v>1.7270091426887058</c:v>
                </c:pt>
                <c:pt idx="100">
                  <c:v>1.7270301103221992</c:v>
                </c:pt>
                <c:pt idx="101">
                  <c:v>1.727049953862253</c:v>
                </c:pt>
                <c:pt idx="102">
                  <c:v>1.7270687335840986</c:v>
                </c:pt>
                <c:pt idx="103">
                  <c:v>1.7270865065297289</c:v>
                </c:pt>
                <c:pt idx="104">
                  <c:v>1.7271033266814582</c:v>
                </c:pt>
                <c:pt idx="105">
                  <c:v>1.7271192451261554</c:v>
                </c:pt>
                <c:pt idx="106">
                  <c:v>1.7271343102106465</c:v>
                </c:pt>
                <c:pt idx="107">
                  <c:v>1.7271485676887675</c:v>
                </c:pt>
                <c:pt idx="108">
                  <c:v>1.7271620608605165</c:v>
                </c:pt>
                <c:pt idx="109">
                  <c:v>1.7271748307037285</c:v>
                </c:pt>
                <c:pt idx="110">
                  <c:v>1.7271869159986768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A-6043-A5B9-509819E65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25760"/>
        <c:axId val="215963056"/>
      </c:scatterChart>
      <c:valAx>
        <c:axId val="2450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63056"/>
        <c:crosses val="autoZero"/>
        <c:crossBetween val="midCat"/>
      </c:valAx>
      <c:valAx>
        <c:axId val="2159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'2d'!$K$10</c:f>
              <c:strCache>
                <c:ptCount val="1"/>
                <c:pt idx="0">
                  <c:v>k_tilde_dot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'2d'!$F$11:$F$121</c:f>
              <c:numCache>
                <c:formatCode>General</c:formatCode>
                <c:ptCount val="1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</c:numCache>
            </c:numRef>
          </c:xVal>
          <c:yVal>
            <c:numRef>
              <c:f>'2d'!$K$11:$K$121</c:f>
              <c:numCache>
                <c:formatCode>0.000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2.0710220730633278E-2</c:v>
                </c:pt>
                <c:pt idx="11">
                  <c:v>1.963517911465551E-2</c:v>
                </c:pt>
                <c:pt idx="12">
                  <c:v>1.8614055636799798E-2</c:v>
                </c:pt>
                <c:pt idx="13">
                  <c:v>1.7644354522437289E-2</c:v>
                </c:pt>
                <c:pt idx="14">
                  <c:v>1.6723671412299412E-2</c:v>
                </c:pt>
                <c:pt idx="15">
                  <c:v>1.5849693077112537E-2</c:v>
                </c:pt>
                <c:pt idx="16">
                  <c:v>1.5020196634641381E-2</c:v>
                </c:pt>
                <c:pt idx="17">
                  <c:v>1.4233048354466593E-2</c:v>
                </c:pt>
                <c:pt idx="18">
                  <c:v>1.3486202124277147E-2</c:v>
                </c:pt>
                <c:pt idx="19">
                  <c:v>1.2777697641391583E-2</c:v>
                </c:pt>
                <c:pt idx="20">
                  <c:v>1.2105658384466811E-2</c:v>
                </c:pt>
                <c:pt idx="21">
                  <c:v>1.1468289412714994E-2</c:v>
                </c:pt>
                <c:pt idx="22">
                  <c:v>1.0863875033298942E-2</c:v>
                </c:pt>
                <c:pt idx="23">
                  <c:v>1.0290776371775334E-2</c:v>
                </c:pt>
                <c:pt idx="24">
                  <c:v>9.747428875401809E-3</c:v>
                </c:pt>
                <c:pt idx="25">
                  <c:v>9.2323397747219316E-3</c:v>
                </c:pt>
                <c:pt idx="26">
                  <c:v>8.7440855250056626E-3</c:v>
                </c:pt>
                <c:pt idx="27">
                  <c:v>8.2813092457801329E-3</c:v>
                </c:pt>
                <c:pt idx="28">
                  <c:v>7.8427181737861229E-3</c:v>
                </c:pt>
                <c:pt idx="29">
                  <c:v>7.4270811421628391E-3</c:v>
                </c:pt>
                <c:pt idx="30">
                  <c:v>7.0332260964721116E-3</c:v>
                </c:pt>
                <c:pt idx="31">
                  <c:v>6.6600376562713226E-3</c:v>
                </c:pt>
                <c:pt idx="32">
                  <c:v>6.3064547292904227E-3</c:v>
                </c:pt>
                <c:pt idx="33">
                  <c:v>5.9714681838458628E-3</c:v>
                </c:pt>
                <c:pt idx="34">
                  <c:v>5.6541185838915875E-3</c:v>
                </c:pt>
                <c:pt idx="35">
                  <c:v>5.3534939900447553E-3</c:v>
                </c:pt>
                <c:pt idx="36">
                  <c:v>5.0687278290145188E-3</c:v>
                </c:pt>
                <c:pt idx="37">
                  <c:v>4.7989968330811039E-3</c:v>
                </c:pt>
                <c:pt idx="38">
                  <c:v>4.5435190506035728E-3</c:v>
                </c:pt>
                <c:pt idx="39">
                  <c:v>4.301551927971603E-3</c:v>
                </c:pt>
                <c:pt idx="40">
                  <c:v>4.0723904629336172E-3</c:v>
                </c:pt>
                <c:pt idx="41">
                  <c:v>3.8553654288333572E-3</c:v>
                </c:pt>
                <c:pt idx="42">
                  <c:v>3.6498416689464963E-3</c:v>
                </c:pt>
                <c:pt idx="43">
                  <c:v>3.4552164598333768E-3</c:v>
                </c:pt>
                <c:pt idx="44">
                  <c:v>3.2709179423917045E-3</c:v>
                </c:pt>
                <c:pt idx="45">
                  <c:v>3.0964036191089561E-3</c:v>
                </c:pt>
                <c:pt idx="46">
                  <c:v>2.9311589158669826E-3</c:v>
                </c:pt>
                <c:pt idx="47">
                  <c:v>2.7746958065346661E-3</c:v>
                </c:pt>
                <c:pt idx="48">
                  <c:v>2.626551498499663E-3</c:v>
                </c:pt>
                <c:pt idx="49">
                  <c:v>2.4862871772253214E-3</c:v>
                </c:pt>
                <c:pt idx="50">
                  <c:v>2.3534868078800564E-3</c:v>
                </c:pt>
                <c:pt idx="51">
                  <c:v>2.2277559920582668E-3</c:v>
                </c:pt>
                <c:pt idx="52">
                  <c:v>2.1087208776082722E-3</c:v>
                </c:pt>
                <c:pt idx="53">
                  <c:v>1.9960271195814117E-3</c:v>
                </c:pt>
                <c:pt idx="54">
                  <c:v>1.8893388903347685E-3</c:v>
                </c:pt>
                <c:pt idx="55">
                  <c:v>1.7883379368426322E-3</c:v>
                </c:pt>
                <c:pt idx="56">
                  <c:v>1.6927226833016729E-3</c:v>
                </c:pt>
                <c:pt idx="57">
                  <c:v>1.6022073771550516E-3</c:v>
                </c:pt>
                <c:pt idx="58">
                  <c:v>1.5165212766992675E-3</c:v>
                </c:pt>
                <c:pt idx="59">
                  <c:v>1.435407878487005E-3</c:v>
                </c:pt>
                <c:pt idx="60">
                  <c:v>1.3586241827873158E-3</c:v>
                </c:pt>
                <c:pt idx="61">
                  <c:v>1.2859399954145423E-3</c:v>
                </c:pt>
                <c:pt idx="62">
                  <c:v>1.2171372642935663E-3</c:v>
                </c:pt>
                <c:pt idx="63">
                  <c:v>1.1520094491800359E-3</c:v>
                </c:pt>
                <c:pt idx="64">
                  <c:v>1.0903609230138445E-3</c:v>
                </c:pt>
                <c:pt idx="65">
                  <c:v>1.0320064034322063E-3</c:v>
                </c:pt>
                <c:pt idx="66">
                  <c:v>9.7677041303073642E-4</c:v>
                </c:pt>
                <c:pt idx="67">
                  <c:v>9.2448676701173405E-4</c:v>
                </c:pt>
                <c:pt idx="68">
                  <c:v>8.7499808691332559E-4</c:v>
                </c:pt>
                <c:pt idx="69">
                  <c:v>8.2815533916635875E-4</c:v>
                </c:pt>
                <c:pt idx="70">
                  <c:v>7.8381739727767519E-4</c:v>
                </c:pt>
                <c:pt idx="71">
                  <c:v>7.4185062648995936E-4</c:v>
                </c:pt>
                <c:pt idx="72">
                  <c:v>7.0212848981671128E-4</c:v>
                </c:pt>
                <c:pt idx="73">
                  <c:v>6.6453117439935205E-4</c:v>
                </c:pt>
                <c:pt idx="74">
                  <c:v>6.2894523718171058E-4</c:v>
                </c:pt>
                <c:pt idx="75">
                  <c:v>5.9526326893816206E-4</c:v>
                </c:pt>
                <c:pt idx="76">
                  <c:v>5.6338357574164943E-4</c:v>
                </c:pt>
                <c:pt idx="77">
                  <c:v>5.3320987699395639E-4</c:v>
                </c:pt>
                <c:pt idx="78">
                  <c:v>5.0465101918473199E-4</c:v>
                </c:pt>
                <c:pt idx="79">
                  <c:v>4.7762070458429173E-4</c:v>
                </c:pt>
                <c:pt idx="80">
                  <c:v>4.5203723411163521E-4</c:v>
                </c:pt>
                <c:pt idx="81">
                  <c:v>4.278232636580892E-4</c:v>
                </c:pt>
                <c:pt idx="82">
                  <c:v>4.0490557317662823E-4</c:v>
                </c:pt>
                <c:pt idx="83">
                  <c:v>3.8321484788633731E-4</c:v>
                </c:pt>
                <c:pt idx="84">
                  <c:v>3.6268547096846016E-4</c:v>
                </c:pt>
                <c:pt idx="85">
                  <c:v>3.4325532716283913E-4</c:v>
                </c:pt>
                <c:pt idx="86">
                  <c:v>3.2486561670330705E-4</c:v>
                </c:pt>
                <c:pt idx="87">
                  <c:v>3.074606790566814E-4</c:v>
                </c:pt>
                <c:pt idx="88">
                  <c:v>2.9098782595810002E-4</c:v>
                </c:pt>
                <c:pt idx="89">
                  <c:v>2.7539718325986229E-4</c:v>
                </c:pt>
                <c:pt idx="90">
                  <c:v>2.6064154113625282E-4</c:v>
                </c:pt>
                <c:pt idx="91">
                  <c:v>2.4667621220814118E-4</c:v>
                </c:pt>
                <c:pt idx="92">
                  <c:v>2.3345889717507617E-4</c:v>
                </c:pt>
                <c:pt idx="93">
                  <c:v>2.2094955756191137E-4</c:v>
                </c:pt>
                <c:pt idx="94">
                  <c:v>2.0911029520875868E-4</c:v>
                </c:pt>
                <c:pt idx="95">
                  <c:v>1.9790523814972039E-4</c:v>
                </c:pt>
                <c:pt idx="96">
                  <c:v>1.8730043254627793E-4</c:v>
                </c:pt>
                <c:pt idx="97">
                  <c:v>1.7726374035664794E-4</c:v>
                </c:pt>
                <c:pt idx="98">
                  <c:v>1.6776474244017958E-4</c:v>
                </c:pt>
                <c:pt idx="99">
                  <c:v>1.5877464681013365E-4</c:v>
                </c:pt>
                <c:pt idx="100">
                  <c:v>1.5026620176405991E-4</c:v>
                </c:pt>
                <c:pt idx="101">
                  <c:v>1.4221361363364604E-4</c:v>
                </c:pt>
                <c:pt idx="102">
                  <c:v>1.3459246891212029E-4</c:v>
                </c:pt>
                <c:pt idx="103">
                  <c:v>1.2737966052522864E-4</c:v>
                </c:pt>
                <c:pt idx="104">
                  <c:v>1.2055331802907077E-4</c:v>
                </c:pt>
                <c:pt idx="105">
                  <c:v>1.1409274152612836E-4</c:v>
                </c:pt>
                <c:pt idx="106">
                  <c:v>1.0797833910219934E-4</c:v>
                </c:pt>
                <c:pt idx="107">
                  <c:v>1.0219156759827541E-4</c:v>
                </c:pt>
                <c:pt idx="108">
                  <c:v>9.6714876540171524E-5</c:v>
                </c:pt>
                <c:pt idx="109">
                  <c:v>9.1531655059373662E-5</c:v>
                </c:pt>
                <c:pt idx="110">
                  <c:v>8.6626181644289257E-5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8-D14D-BCA9-95B8268A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82208"/>
        <c:axId val="245283840"/>
      </c:scatterChart>
      <c:valAx>
        <c:axId val="2452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83840"/>
        <c:crosses val="autoZero"/>
        <c:crossBetween val="midCat"/>
      </c:valAx>
      <c:valAx>
        <c:axId val="2452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8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'2d'!$L$10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'2d'!$F$11:$F$121</c:f>
              <c:numCache>
                <c:formatCode>General</c:formatCode>
                <c:ptCount val="1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</c:numCache>
            </c:numRef>
          </c:cat>
          <c:val>
            <c:numRef>
              <c:f>'2d'!$L$11:$L$121</c:f>
              <c:numCache>
                <c:formatCode>0.00</c:formatCode>
                <c:ptCount val="111"/>
                <c:pt idx="0">
                  <c:v>3.214263044393578</c:v>
                </c:pt>
                <c:pt idx="1">
                  <c:v>3.279195465088808</c:v>
                </c:pt>
                <c:pt idx="2">
                  <c:v>3.3454396076932627</c:v>
                </c:pt>
                <c:pt idx="3">
                  <c:v>3.4130219707472511</c:v>
                </c:pt>
                <c:pt idx="4">
                  <c:v>3.4819695880971042</c:v>
                </c:pt>
                <c:pt idx="5">
                  <c:v>3.5523100397090768</c:v>
                </c:pt>
                <c:pt idx="6">
                  <c:v>3.6240714627016981</c:v>
                </c:pt>
                <c:pt idx="7">
                  <c:v>3.6972825626009977</c:v>
                </c:pt>
                <c:pt idx="8">
                  <c:v>3.7719726248230954</c:v>
                </c:pt>
                <c:pt idx="9">
                  <c:v>3.8481715263887613</c:v>
                </c:pt>
                <c:pt idx="10">
                  <c:v>3.9259097478746208</c:v>
                </c:pt>
                <c:pt idx="11">
                  <c:v>4.0263469805474328</c:v>
                </c:pt>
                <c:pt idx="12">
                  <c:v>4.128121090942904</c:v>
                </c:pt>
                <c:pt idx="13">
                  <c:v>4.2312797533272466</c:v>
                </c:pt>
                <c:pt idx="14">
                  <c:v>4.3358711754441668</c:v>
                </c:pt>
                <c:pt idx="15">
                  <c:v>4.4419440986598504</c:v>
                </c:pt>
                <c:pt idx="16">
                  <c:v>4.5495478008196635</c:v>
                </c:pt>
                <c:pt idx="17">
                  <c:v>4.658732101554512</c:v>
                </c:pt>
                <c:pt idx="18">
                  <c:v>4.7695473698028961</c:v>
                </c:pt>
                <c:pt idx="19">
                  <c:v>4.8820445333397569</c:v>
                </c:pt>
                <c:pt idx="20">
                  <c:v>4.9962750901256499</c:v>
                </c:pt>
                <c:pt idx="21">
                  <c:v>5.1122911213098128</c:v>
                </c:pt>
                <c:pt idx="22">
                  <c:v>5.2301453057387111</c:v>
                </c:pt>
                <c:pt idx="23">
                  <c:v>5.3498909358377418</c:v>
                </c:pt>
                <c:pt idx="24">
                  <c:v>5.4715819347482517</c:v>
                </c:pt>
                <c:pt idx="25">
                  <c:v>5.5952728746150378</c:v>
                </c:pt>
                <c:pt idx="26">
                  <c:v>5.721018995931173</c:v>
                </c:pt>
                <c:pt idx="27">
                  <c:v>5.8488762278575459</c:v>
                </c:pt>
                <c:pt idx="28">
                  <c:v>5.9789012094439524</c:v>
                </c:pt>
                <c:pt idx="29">
                  <c:v>6.1111513116871148</c:v>
                </c:pt>
                <c:pt idx="30">
                  <c:v>6.2456846603687257</c:v>
                </c:pt>
                <c:pt idx="31">
                  <c:v>6.3825601596235311</c:v>
                </c:pt>
                <c:pt idx="32">
                  <c:v>6.5218375161937603</c:v>
                </c:pt>
                <c:pt idx="33">
                  <c:v>6.6635772643318578</c:v>
                </c:pt>
                <c:pt idx="34">
                  <c:v>6.8078407913186076</c:v>
                </c:pt>
                <c:pt idx="35">
                  <c:v>6.9546903635683766</c:v>
                </c:pt>
                <c:pt idx="36">
                  <c:v>7.1041891532973755</c:v>
                </c:pt>
                <c:pt idx="37">
                  <c:v>7.256401265734663</c:v>
                </c:pt>
                <c:pt idx="38">
                  <c:v>7.4113917668590332</c:v>
                </c:pt>
                <c:pt idx="39">
                  <c:v>7.5692267116480734</c:v>
                </c:pt>
                <c:pt idx="40">
                  <c:v>7.7299731728284913</c:v>
                </c:pt>
                <c:pt idx="41">
                  <c:v>7.893699270119396</c:v>
                </c:pt>
                <c:pt idx="42">
                  <c:v>8.0604741999625489</c:v>
                </c:pt>
                <c:pt idx="43">
                  <c:v>8.2303682657357431</c:v>
                </c:pt>
                <c:pt idx="44">
                  <c:v>8.4034529084473935</c:v>
                </c:pt>
                <c:pt idx="45">
                  <c:v>8.5798007379121746</c:v>
                </c:pt>
                <c:pt idx="46">
                  <c:v>8.7594855644092036</c:v>
                </c:pt>
                <c:pt idx="47">
                  <c:v>8.942582430825686</c:v>
                </c:pt>
                <c:pt idx="48">
                  <c:v>9.1291676452903143</c:v>
                </c:pt>
                <c:pt idx="49">
                  <c:v>9.3193188143019601</c:v>
                </c:pt>
                <c:pt idx="50">
                  <c:v>9.5131148763603193</c:v>
                </c:pt>
                <c:pt idx="51">
                  <c:v>9.7106361361061904</c:v>
                </c:pt>
                <c:pt idx="52">
                  <c:v>9.9119642989800987</c:v>
                </c:pt>
                <c:pt idx="53">
                  <c:v>10.11718250640882</c:v>
                </c:pt>
                <c:pt idx="54">
                  <c:v>10.326375371530132</c:v>
                </c:pt>
                <c:pt idx="55">
                  <c:v>10.539629015467026</c:v>
                </c:pt>
                <c:pt idx="56">
                  <c:v>10.757031104163215</c:v>
                </c:pt>
                <c:pt idx="57">
                  <c:v>10.978670885792441</c:v>
                </c:pt>
                <c:pt idx="58">
                  <c:v>11.204639228754786</c:v>
                </c:pt>
                <c:pt idx="59">
                  <c:v>11.435028660273709</c:v>
                </c:pt>
                <c:pt idx="60">
                  <c:v>11.669933405608115</c:v>
                </c:pt>
                <c:pt idx="61">
                  <c:v>11.9094494278943</c:v>
                </c:pt>
                <c:pt idx="62">
                  <c:v>12.153674468633108</c:v>
                </c:pt>
                <c:pt idx="63">
                  <c:v>12.402708088838081</c:v>
                </c:pt>
                <c:pt idx="64">
                  <c:v>12.656651710860929</c:v>
                </c:pt>
                <c:pt idx="65">
                  <c:v>12.915608660911008</c:v>
                </c:pt>
                <c:pt idx="66">
                  <c:v>13.179684212285968</c:v>
                </c:pt>
                <c:pt idx="67">
                  <c:v>13.448985629331137</c:v>
                </c:pt>
                <c:pt idx="68">
                  <c:v>13.723622212145626</c:v>
                </c:pt>
                <c:pt idx="69">
                  <c:v>14.003705342053546</c:v>
                </c:pt>
                <c:pt idx="70">
                  <c:v>14.289348527859088</c:v>
                </c:pt>
                <c:pt idx="71">
                  <c:v>14.580667452904652</c:v>
                </c:pt>
                <c:pt idx="72">
                  <c:v>14.877780022951571</c:v>
                </c:pt>
                <c:pt idx="73">
                  <c:v>15.180806414903383</c:v>
                </c:pt>
                <c:pt idx="74">
                  <c:v>15.489869126391925</c:v>
                </c:pt>
                <c:pt idx="75">
                  <c:v>15.805093026247022</c:v>
                </c:pt>
                <c:pt idx="76">
                  <c:v>16.126605405870784</c:v>
                </c:pt>
                <c:pt idx="77">
                  <c:v>16.454536031538066</c:v>
                </c:pt>
                <c:pt idx="78">
                  <c:v>16.789017197644863</c:v>
                </c:pt>
                <c:pt idx="79">
                  <c:v>17.130183780927013</c:v>
                </c:pt>
                <c:pt idx="80">
                  <c:v>17.478173295671734</c:v>
                </c:pt>
                <c:pt idx="81">
                  <c:v>17.833125949945156</c:v>
                </c:pt>
                <c:pt idx="82">
                  <c:v>18.195184702859297</c:v>
                </c:pt>
                <c:pt idx="83">
                  <c:v>18.564495322902289</c:v>
                </c:pt>
                <c:pt idx="84">
                  <c:v>18.941206447356244</c:v>
                </c:pt>
                <c:pt idx="85">
                  <c:v>19.325469642827475</c:v>
                </c:pt>
                <c:pt idx="86">
                  <c:v>19.7174394669142</c:v>
                </c:pt>
                <c:pt idx="87">
                  <c:v>20.117273531037366</c:v>
                </c:pt>
                <c:pt idx="88">
                  <c:v>20.525132564460648</c:v>
                </c:pt>
                <c:pt idx="89">
                  <c:v>20.941180479526196</c:v>
                </c:pt>
                <c:pt idx="90">
                  <c:v>21.365584438133034</c:v>
                </c:pt>
                <c:pt idx="91">
                  <c:v>21.798514919485736</c:v>
                </c:pt>
                <c:pt idx="92">
                  <c:v>22.240145789141145</c:v>
                </c:pt>
                <c:pt idx="93">
                  <c:v>22.69065436938185</c:v>
                </c:pt>
                <c:pt idx="94">
                  <c:v>23.150221510945215</c:v>
                </c:pt>
                <c:pt idx="95">
                  <c:v>23.619031666137577</c:v>
                </c:pt>
                <c:pt idx="96">
                  <c:v>24.097272963363608</c:v>
                </c:pt>
                <c:pt idx="97">
                  <c:v>24.585137283101496</c:v>
                </c:pt>
                <c:pt idx="98">
                  <c:v>25.082820335355024</c:v>
                </c:pt>
                <c:pt idx="99">
                  <c:v>25.590521738614328</c:v>
                </c:pt>
                <c:pt idx="100">
                  <c:v>26.108445100357649</c:v>
                </c:pt>
                <c:pt idx="101">
                  <c:v>26.636798099126953</c:v>
                </c:pt>
                <c:pt idx="102">
                  <c:v>27.175792568210941</c:v>
                </c:pt>
                <c:pt idx="103">
                  <c:v>27.725644580969664</c:v>
                </c:pt>
                <c:pt idx="104">
                  <c:v>28.286574537835406</c:v>
                </c:pt>
                <c:pt idx="105">
                  <c:v>28.858807255025408</c:v>
                </c:pt>
                <c:pt idx="106">
                  <c:v>29.442572055002376</c:v>
                </c:pt>
                <c:pt idx="107">
                  <c:v>30.038102858719771</c:v>
                </c:pt>
                <c:pt idx="108">
                  <c:v>30.645638279689116</c:v>
                </c:pt>
                <c:pt idx="109">
                  <c:v>31.265421719907703</c:v>
                </c:pt>
                <c:pt idx="110">
                  <c:v>31.897701467685536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D-FB48-AF85-F7A84B68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99360"/>
        <c:axId val="216227872"/>
      </c:lineChart>
      <c:catAx>
        <c:axId val="2042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27872"/>
        <c:crosses val="autoZero"/>
        <c:auto val="1"/>
        <c:lblAlgn val="ctr"/>
        <c:lblOffset val="100"/>
        <c:noMultiLvlLbl val="0"/>
      </c:catAx>
      <c:valAx>
        <c:axId val="216227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'2d'!$M$10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'2d'!$F$11:$F$121</c:f>
              <c:numCache>
                <c:formatCode>General</c:formatCode>
                <c:ptCount val="1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</c:numCache>
            </c:numRef>
          </c:xVal>
          <c:yVal>
            <c:numRef>
              <c:f>'2d'!$M$11:$M$121</c:f>
              <c:numCache>
                <c:formatCode>0.00</c:formatCode>
                <c:ptCount val="111"/>
                <c:pt idx="0">
                  <c:v>1.2857052177574313</c:v>
                </c:pt>
                <c:pt idx="1">
                  <c:v>1.3116781860355233</c:v>
                </c:pt>
                <c:pt idx="2">
                  <c:v>1.3381758430773052</c:v>
                </c:pt>
                <c:pt idx="3">
                  <c:v>1.3652087882989004</c:v>
                </c:pt>
                <c:pt idx="4">
                  <c:v>1.3927878352388416</c:v>
                </c:pt>
                <c:pt idx="5">
                  <c:v>1.4209240158836307</c:v>
                </c:pt>
                <c:pt idx="6">
                  <c:v>1.4496285850806794</c:v>
                </c:pt>
                <c:pt idx="7">
                  <c:v>1.478913025040399</c:v>
                </c:pt>
                <c:pt idx="8">
                  <c:v>1.5087890499292382</c:v>
                </c:pt>
                <c:pt idx="9">
                  <c:v>1.5392686105555045</c:v>
                </c:pt>
                <c:pt idx="10">
                  <c:v>1.6739150028030148</c:v>
                </c:pt>
                <c:pt idx="11">
                  <c:v>1.7106979724411577</c:v>
                </c:pt>
                <c:pt idx="12">
                  <c:v>1.7481169846681506</c:v>
                </c:pt>
                <c:pt idx="13">
                  <c:v>1.7861890036915329</c:v>
                </c:pt>
                <c:pt idx="14">
                  <c:v>1.8249311550026133</c:v>
                </c:pt>
                <c:pt idx="15">
                  <c:v>1.8643607387101886</c:v>
                </c:pt>
                <c:pt idx="16">
                  <c:v>1.9044952424061714</c:v>
                </c:pt>
                <c:pt idx="17">
                  <c:v>1.9453523536218593</c:v>
                </c:pt>
                <c:pt idx="18">
                  <c:v>1.9869499719273187</c:v>
                </c:pt>
                <c:pt idx="19">
                  <c:v>2.0293062207208759</c:v>
                </c:pt>
                <c:pt idx="20">
                  <c:v>2.0724394587509227</c:v>
                </c:pt>
                <c:pt idx="21">
                  <c:v>2.1163682914080537</c:v>
                </c:pt>
                <c:pt idx="22">
                  <c:v>2.1611115818218805</c:v>
                </c:pt>
                <c:pt idx="23">
                  <c:v>2.20668846179362</c:v>
                </c:pt>
                <c:pt idx="24">
                  <c:v>2.2531183425927153</c:v>
                </c:pt>
                <c:pt idx="25">
                  <c:v>2.3004209256432282</c:v>
                </c:pt>
                <c:pt idx="26">
                  <c:v>2.348616213123536</c:v>
                </c:pt>
                <c:pt idx="27">
                  <c:v>2.3977245185008722</c:v>
                </c:pt>
                <c:pt idx="28">
                  <c:v>2.4477664770205538</c:v>
                </c:pt>
                <c:pt idx="29">
                  <c:v>2.4987630561681571</c:v>
                </c:pt>
                <c:pt idx="30">
                  <c:v>2.5507355661215514</c:v>
                </c:pt>
                <c:pt idx="31">
                  <c:v>2.6037056702084995</c:v>
                </c:pt>
                <c:pt idx="32">
                  <c:v>2.6576953953844251</c:v>
                </c:pt>
                <c:pt idx="33">
                  <c:v>2.7127271427440052</c:v>
                </c:pt>
                <c:pt idx="34">
                  <c:v>2.768823698079395</c:v>
                </c:pt>
                <c:pt idx="35">
                  <c:v>2.8260082424971107</c:v>
                </c:pt>
                <c:pt idx="36">
                  <c:v>2.8843043631049534</c:v>
                </c:pt>
                <c:pt idx="37">
                  <c:v>2.9437360637797179</c:v>
                </c:pt>
                <c:pt idx="38">
                  <c:v>3.0043277760259288</c:v>
                </c:pt>
                <c:pt idx="39">
                  <c:v>3.0661043699353505</c:v>
                </c:pt>
                <c:pt idx="40">
                  <c:v>3.1290911652566082</c:v>
                </c:pt>
                <c:pt idx="41">
                  <c:v>3.1933139425838744</c:v>
                </c:pt>
                <c:pt idx="42">
                  <c:v>3.2587989546732565</c:v>
                </c:pt>
                <c:pt idx="43">
                  <c:v>3.3255729378952239</c:v>
                </c:pt>
                <c:pt idx="44">
                  <c:v>3.3936631238311574</c:v>
                </c:pt>
                <c:pt idx="45">
                  <c:v>3.46309725102188</c:v>
                </c:pt>
                <c:pt idx="46">
                  <c:v>3.5339035768758418</c:v>
                </c:pt>
                <c:pt idx="47">
                  <c:v>3.6061108897444467</c:v>
                </c:pt>
                <c:pt idx="48">
                  <c:v>3.6797485211718857</c:v>
                </c:pt>
                <c:pt idx="49">
                  <c:v>3.754846358326688</c:v>
                </c:pt>
                <c:pt idx="50">
                  <c:v>3.8314348566221481</c:v>
                </c:pt>
                <c:pt idx="51">
                  <c:v>3.9095450525326259</c:v>
                </c:pt>
                <c:pt idx="52">
                  <c:v>3.989208576612743</c:v>
                </c:pt>
                <c:pt idx="53">
                  <c:v>4.0704576667263561</c:v>
                </c:pt>
                <c:pt idx="54">
                  <c:v>4.1533251814922059</c:v>
                </c:pt>
                <c:pt idx="55">
                  <c:v>4.2378446139531007</c:v>
                </c:pt>
                <c:pt idx="56">
                  <c:v>4.3240501054754663</c:v>
                </c:pt>
                <c:pt idx="57">
                  <c:v>4.4119764598861115</c:v>
                </c:pt>
                <c:pt idx="58">
                  <c:v>4.5016591578530472</c:v>
                </c:pt>
                <c:pt idx="59">
                  <c:v>4.5931343715172295</c:v>
                </c:pt>
                <c:pt idx="60">
                  <c:v>4.6864389793821246</c:v>
                </c:pt>
                <c:pt idx="61">
                  <c:v>4.7816105814679997</c:v>
                </c:pt>
                <c:pt idx="62">
                  <c:v>4.8786875147379458</c:v>
                </c:pt>
                <c:pt idx="63">
                  <c:v>4.977708868802611</c:v>
                </c:pt>
                <c:pt idx="64">
                  <c:v>5.0787145019107705</c:v>
                </c:pt>
                <c:pt idx="65">
                  <c:v>5.1817450572328339</c:v>
                </c:pt>
                <c:pt idx="66">
                  <c:v>5.2868419794445343</c:v>
                </c:pt>
                <c:pt idx="67">
                  <c:v>5.3940475316180816</c:v>
                </c:pt>
                <c:pt idx="68">
                  <c:v>5.5034048124281645</c:v>
                </c:pt>
                <c:pt idx="69">
                  <c:v>5.6149577736802607</c:v>
                </c:pt>
                <c:pt idx="70">
                  <c:v>5.7287512381688197</c:v>
                </c:pt>
                <c:pt idx="71">
                  <c:v>5.8448309178729918</c:v>
                </c:pt>
                <c:pt idx="72">
                  <c:v>5.9632434324976478</c:v>
                </c:pt>
                <c:pt idx="73">
                  <c:v>6.0840363283676115</c:v>
                </c:pt>
                <c:pt idx="74">
                  <c:v>6.2072580976830469</c:v>
                </c:pt>
                <c:pt idx="75">
                  <c:v>6.3329581981441629</c:v>
                </c:pt>
                <c:pt idx="76">
                  <c:v>6.4611870729534582</c:v>
                </c:pt>
                <c:pt idx="77">
                  <c:v>6.5919961712038804</c:v>
                </c:pt>
                <c:pt idx="78">
                  <c:v>6.7254379686614048</c:v>
                </c:pt>
                <c:pt idx="79">
                  <c:v>6.8615659889506908</c:v>
                </c:pt>
                <c:pt idx="80">
                  <c:v>7.0004348251526043</c:v>
                </c:pt>
                <c:pt idx="81">
                  <c:v>7.1421001618225368</c:v>
                </c:pt>
                <c:pt idx="82">
                  <c:v>7.2866187974386447</c:v>
                </c:pt>
                <c:pt idx="83">
                  <c:v>7.4340486672892139</c:v>
                </c:pt>
                <c:pt idx="84">
                  <c:v>7.5844488668086107</c:v>
                </c:pt>
                <c:pt idx="85">
                  <c:v>7.7378796753713948</c:v>
                </c:pt>
                <c:pt idx="86">
                  <c:v>7.8944025805543117</c:v>
                </c:pt>
                <c:pt idx="87">
                  <c:v>8.0540803028761427</c:v>
                </c:pt>
                <c:pt idx="88">
                  <c:v>8.2169768210254883</c:v>
                </c:pt>
                <c:pt idx="89">
                  <c:v>8.3831573975868068</c:v>
                </c:pt>
                <c:pt idx="90">
                  <c:v>8.5526886052751738</c:v>
                </c:pt>
                <c:pt idx="91">
                  <c:v>8.7256383536904725</c:v>
                </c:pt>
                <c:pt idx="92">
                  <c:v>8.9020759166018415</c:v>
                </c:pt>
                <c:pt idx="93">
                  <c:v>9.0820719597735469</c:v>
                </c:pt>
                <c:pt idx="94">
                  <c:v>9.2656985693434883</c:v>
                </c:pt>
                <c:pt idx="95">
                  <c:v>9.4530292807659269</c:v>
                </c:pt>
                <c:pt idx="96">
                  <c:v>9.6441391083300729</c:v>
                </c:pt>
                <c:pt idx="97">
                  <c:v>9.8391045752665942</c:v>
                </c:pt>
                <c:pt idx="98">
                  <c:v>10.038003744454118</c:v>
                </c:pt>
                <c:pt idx="99">
                  <c:v>10.240916249738214</c:v>
                </c:pt>
                <c:pt idx="100">
                  <c:v>10.447923327875504</c:v>
                </c:pt>
                <c:pt idx="101">
                  <c:v>10.659107851115747</c:v>
                </c:pt>
                <c:pt idx="102">
                  <c:v>10.874554360435132</c:v>
                </c:pt>
                <c:pt idx="103">
                  <c:v>11.094349099434105</c:v>
                </c:pt>
                <c:pt idx="104">
                  <c:v>11.318580048913445</c:v>
                </c:pt>
                <c:pt idx="105">
                  <c:v>11.547336962142531</c:v>
                </c:pt>
                <c:pt idx="106">
                  <c:v>11.780711400833946</c:v>
                </c:pt>
                <c:pt idx="107">
                  <c:v>12.018796771838986</c:v>
                </c:pt>
                <c:pt idx="108">
                  <c:v>12.261688364578772</c:v>
                </c:pt>
                <c:pt idx="109">
                  <c:v>12.509483389226087</c:v>
                </c:pt>
                <c:pt idx="110">
                  <c:v>12.762281015653244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8-C24B-BC2C-FD5E85040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125232"/>
        <c:axId val="245126864"/>
      </c:scatterChart>
      <c:valAx>
        <c:axId val="2451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26864"/>
        <c:crosses val="autoZero"/>
        <c:crossBetween val="midCat"/>
      </c:valAx>
      <c:valAx>
        <c:axId val="245126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9</xdr:row>
      <xdr:rowOff>133350</xdr:rowOff>
    </xdr:from>
    <xdr:to>
      <xdr:col>20</xdr:col>
      <xdr:colOff>76200</xdr:colOff>
      <xdr:row>23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02C46F-ACFB-5849-B809-1F18751C3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469900</xdr:colOff>
      <xdr:row>24</xdr:row>
      <xdr:rowOff>57150</xdr:rowOff>
    </xdr:from>
    <xdr:to>
      <xdr:col>20</xdr:col>
      <xdr:colOff>88900</xdr:colOff>
      <xdr:row>37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A4DA17-6B42-F841-AD24-8975FE73B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520700</xdr:colOff>
      <xdr:row>38</xdr:row>
      <xdr:rowOff>107950</xdr:rowOff>
    </xdr:from>
    <xdr:to>
      <xdr:col>20</xdr:col>
      <xdr:colOff>139700</xdr:colOff>
      <xdr:row>52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C7708E-ECE2-524B-B605-56F7FF97D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254000</xdr:colOff>
      <xdr:row>9</xdr:row>
      <xdr:rowOff>133350</xdr:rowOff>
    </xdr:from>
    <xdr:to>
      <xdr:col>25</xdr:col>
      <xdr:colOff>698500</xdr:colOff>
      <xdr:row>23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E3BACD-E6B6-9F4D-B3FB-7DC499FC0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241300</xdr:colOff>
      <xdr:row>24</xdr:row>
      <xdr:rowOff>57150</xdr:rowOff>
    </xdr:from>
    <xdr:to>
      <xdr:col>25</xdr:col>
      <xdr:colOff>685800</xdr:colOff>
      <xdr:row>37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DDA16F-A3B6-F642-8D76-454B7A98F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G3" sqref="G3"/>
    </sheetView>
  </sheetViews>
  <sheetFormatPr defaultColWidth="11" defaultRowHeight="15.75" x14ac:dyDescent="0.25"/>
  <sheetData>
    <row r="2" spans="2:8" x14ac:dyDescent="0.25">
      <c r="B2" t="s">
        <v>0</v>
      </c>
      <c r="C2">
        <v>0.2</v>
      </c>
    </row>
    <row r="3" spans="2:8" x14ac:dyDescent="0.25">
      <c r="B3" t="s">
        <v>1</v>
      </c>
      <c r="C3">
        <v>0.05</v>
      </c>
      <c r="F3" t="s">
        <v>6</v>
      </c>
      <c r="G3" s="1">
        <f>(C2/(C3+C4+C5))^(1/(1-C7))*C6</f>
        <v>3.9259097478746208</v>
      </c>
    </row>
    <row r="4" spans="2:8" x14ac:dyDescent="0.25">
      <c r="B4" t="s">
        <v>2</v>
      </c>
      <c r="C4">
        <v>0.01</v>
      </c>
      <c r="F4" t="s">
        <v>7</v>
      </c>
      <c r="G4" s="1">
        <f>G3^C7*C6^(1-C7)</f>
        <v>1.5703638991498483</v>
      </c>
    </row>
    <row r="5" spans="2:8" x14ac:dyDescent="0.25">
      <c r="B5" t="s">
        <v>3</v>
      </c>
      <c r="C5">
        <v>0.02</v>
      </c>
      <c r="F5" t="s">
        <v>8</v>
      </c>
      <c r="G5" s="1">
        <f>(1-C2)*G4</f>
        <v>1.2562911193198787</v>
      </c>
    </row>
    <row r="6" spans="2:8" x14ac:dyDescent="0.25">
      <c r="B6" t="s">
        <v>4</v>
      </c>
      <c r="C6">
        <v>1</v>
      </c>
      <c r="G6" s="1"/>
    </row>
    <row r="7" spans="2:8" x14ac:dyDescent="0.25">
      <c r="B7" t="s">
        <v>5</v>
      </c>
      <c r="C7">
        <v>0.33</v>
      </c>
      <c r="G7" s="1"/>
    </row>
    <row r="8" spans="2:8" x14ac:dyDescent="0.25">
      <c r="B8" t="s">
        <v>9</v>
      </c>
      <c r="C8">
        <v>1</v>
      </c>
      <c r="F8" t="s">
        <v>10</v>
      </c>
      <c r="G8" s="1">
        <f>C8*EXP(C5*20)</f>
        <v>1.4918246976412703</v>
      </c>
      <c r="H8" t="s">
        <v>20</v>
      </c>
    </row>
    <row r="9" spans="2:8" x14ac:dyDescent="0.25">
      <c r="F9" t="s">
        <v>11</v>
      </c>
      <c r="G9" s="1">
        <f>G8*G4</f>
        <v>2.3427076490359888</v>
      </c>
      <c r="H9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1"/>
  <sheetViews>
    <sheetView tabSelected="1" topLeftCell="A39" workbookViewId="0">
      <selection activeCell="L51" sqref="L51"/>
    </sheetView>
  </sheetViews>
  <sheetFormatPr defaultColWidth="11" defaultRowHeight="15.75" x14ac:dyDescent="0.25"/>
  <sheetData>
    <row r="2" spans="2:14" x14ac:dyDescent="0.25">
      <c r="B2" t="s">
        <v>0</v>
      </c>
      <c r="C2">
        <v>0.2</v>
      </c>
    </row>
    <row r="3" spans="2:14" x14ac:dyDescent="0.25">
      <c r="B3" t="s">
        <v>1</v>
      </c>
      <c r="C3">
        <v>0.05</v>
      </c>
      <c r="F3" t="s">
        <v>6</v>
      </c>
      <c r="G3">
        <f>(C2/(C3+C4+C5))^(1/(1-C7))*C6</f>
        <v>3.9259097478746208</v>
      </c>
    </row>
    <row r="4" spans="2:14" x14ac:dyDescent="0.25">
      <c r="B4" t="s">
        <v>2</v>
      </c>
      <c r="C4">
        <v>0.01</v>
      </c>
      <c r="F4" t="s">
        <v>7</v>
      </c>
      <c r="G4">
        <f>G3^C7*C6^(1-C7)</f>
        <v>1.5703638991498483</v>
      </c>
    </row>
    <row r="5" spans="2:14" x14ac:dyDescent="0.25">
      <c r="B5" t="s">
        <v>3</v>
      </c>
      <c r="C5">
        <v>0.02</v>
      </c>
      <c r="F5" t="s">
        <v>8</v>
      </c>
      <c r="G5">
        <f>(1-C2)*G4</f>
        <v>1.2562911193198787</v>
      </c>
    </row>
    <row r="6" spans="2:14" x14ac:dyDescent="0.25">
      <c r="B6" t="s">
        <v>4</v>
      </c>
      <c r="C6">
        <v>1</v>
      </c>
    </row>
    <row r="7" spans="2:14" x14ac:dyDescent="0.25">
      <c r="B7" t="s">
        <v>5</v>
      </c>
      <c r="C7">
        <v>0.33</v>
      </c>
    </row>
    <row r="8" spans="2:14" x14ac:dyDescent="0.25">
      <c r="B8" t="s">
        <v>9</v>
      </c>
      <c r="C8">
        <v>1</v>
      </c>
    </row>
    <row r="10" spans="2:14" x14ac:dyDescent="0.25">
      <c r="F10" t="s">
        <v>12</v>
      </c>
      <c r="G10" t="s">
        <v>4</v>
      </c>
      <c r="H10" t="s">
        <v>13</v>
      </c>
      <c r="I10" t="s">
        <v>15</v>
      </c>
      <c r="J10" t="s">
        <v>16</v>
      </c>
      <c r="K10" t="s">
        <v>17</v>
      </c>
      <c r="L10" t="s">
        <v>14</v>
      </c>
      <c r="M10" t="s">
        <v>18</v>
      </c>
      <c r="N10" t="s">
        <v>19</v>
      </c>
    </row>
    <row r="11" spans="2:14" x14ac:dyDescent="0.25">
      <c r="F11">
        <v>-10</v>
      </c>
      <c r="G11">
        <v>1</v>
      </c>
      <c r="H11" s="1">
        <f>$C$8*EXP(F11*$C$5)</f>
        <v>0.81873075307798182</v>
      </c>
      <c r="I11" s="1">
        <f>G$3</f>
        <v>3.9259097478746208</v>
      </c>
      <c r="J11" s="1">
        <f>G$4</f>
        <v>1.5703638991498483</v>
      </c>
      <c r="K11" s="2">
        <v>0</v>
      </c>
      <c r="L11" s="1">
        <f>I11*H11</f>
        <v>3.214263044393578</v>
      </c>
      <c r="M11" s="1">
        <f>J11*H11</f>
        <v>1.2857052177574313</v>
      </c>
      <c r="N11" s="1">
        <f>(1-C$2)*M11</f>
        <v>1.028564174205945</v>
      </c>
    </row>
    <row r="12" spans="2:14" x14ac:dyDescent="0.25">
      <c r="F12">
        <v>-9</v>
      </c>
      <c r="G12">
        <v>1</v>
      </c>
      <c r="H12" s="1">
        <f t="shared" ref="H12:H75" si="0">$C$8*EXP(F12*$C$5)</f>
        <v>0.835270211411272</v>
      </c>
      <c r="I12" s="1">
        <f t="shared" ref="I12:I21" si="1">G$3</f>
        <v>3.9259097478746208</v>
      </c>
      <c r="J12" s="1">
        <f t="shared" ref="J12:J20" si="2">G$4</f>
        <v>1.5703638991498483</v>
      </c>
      <c r="K12" s="2">
        <v>0</v>
      </c>
      <c r="L12" s="1">
        <f t="shared" ref="L12:L22" si="3">I12*H12</f>
        <v>3.279195465088808</v>
      </c>
      <c r="M12" s="1">
        <f t="shared" ref="M12:M22" si="4">J12*H12</f>
        <v>1.3116781860355233</v>
      </c>
      <c r="N12" s="1">
        <f t="shared" ref="N12:N22" si="5">(1-C$2)*M12</f>
        <v>1.0493425488284187</v>
      </c>
    </row>
    <row r="13" spans="2:14" x14ac:dyDescent="0.25">
      <c r="F13">
        <v>-8</v>
      </c>
      <c r="G13">
        <v>1</v>
      </c>
      <c r="H13" s="1">
        <f t="shared" si="0"/>
        <v>0.85214378896621135</v>
      </c>
      <c r="I13" s="1">
        <f t="shared" si="1"/>
        <v>3.9259097478746208</v>
      </c>
      <c r="J13" s="1">
        <f t="shared" si="2"/>
        <v>1.5703638991498483</v>
      </c>
      <c r="K13" s="2">
        <v>0</v>
      </c>
      <c r="L13" s="1">
        <f t="shared" si="3"/>
        <v>3.3454396076932627</v>
      </c>
      <c r="M13" s="1">
        <f t="shared" si="4"/>
        <v>1.3381758430773052</v>
      </c>
      <c r="N13" s="1">
        <f t="shared" si="5"/>
        <v>1.0705406744618442</v>
      </c>
    </row>
    <row r="14" spans="2:14" x14ac:dyDescent="0.25">
      <c r="F14">
        <v>-7</v>
      </c>
      <c r="G14">
        <v>1</v>
      </c>
      <c r="H14" s="1">
        <f t="shared" si="0"/>
        <v>0.86935823539880586</v>
      </c>
      <c r="I14" s="1">
        <f t="shared" si="1"/>
        <v>3.9259097478746208</v>
      </c>
      <c r="J14" s="1">
        <f t="shared" si="2"/>
        <v>1.5703638991498483</v>
      </c>
      <c r="K14" s="2">
        <v>0</v>
      </c>
      <c r="L14" s="1">
        <f t="shared" si="3"/>
        <v>3.4130219707472511</v>
      </c>
      <c r="M14" s="1">
        <f t="shared" si="4"/>
        <v>1.3652087882989004</v>
      </c>
      <c r="N14" s="1">
        <f t="shared" si="5"/>
        <v>1.0921670306391202</v>
      </c>
    </row>
    <row r="15" spans="2:14" x14ac:dyDescent="0.25">
      <c r="F15">
        <v>-6</v>
      </c>
      <c r="G15">
        <v>1</v>
      </c>
      <c r="H15" s="1">
        <f t="shared" si="0"/>
        <v>0.88692043671715748</v>
      </c>
      <c r="I15" s="1">
        <f t="shared" si="1"/>
        <v>3.9259097478746208</v>
      </c>
      <c r="J15" s="1">
        <f t="shared" si="2"/>
        <v>1.5703638991498483</v>
      </c>
      <c r="K15" s="2">
        <v>0</v>
      </c>
      <c r="L15" s="1">
        <f t="shared" si="3"/>
        <v>3.4819695880971042</v>
      </c>
      <c r="M15" s="1">
        <f t="shared" si="4"/>
        <v>1.3927878352388416</v>
      </c>
      <c r="N15" s="1">
        <f t="shared" si="5"/>
        <v>1.1142302681910734</v>
      </c>
    </row>
    <row r="16" spans="2:14" x14ac:dyDescent="0.25">
      <c r="F16">
        <v>-5</v>
      </c>
      <c r="G16">
        <v>1</v>
      </c>
      <c r="H16" s="1">
        <f t="shared" si="0"/>
        <v>0.90483741803595952</v>
      </c>
      <c r="I16" s="1">
        <f t="shared" si="1"/>
        <v>3.9259097478746208</v>
      </c>
      <c r="J16" s="1">
        <f t="shared" si="2"/>
        <v>1.5703638991498483</v>
      </c>
      <c r="K16" s="2">
        <v>0</v>
      </c>
      <c r="L16" s="1">
        <f t="shared" si="3"/>
        <v>3.5523100397090768</v>
      </c>
      <c r="M16" s="1">
        <f t="shared" si="4"/>
        <v>1.4209240158836307</v>
      </c>
      <c r="N16" s="1">
        <f t="shared" si="5"/>
        <v>1.1367392127069047</v>
      </c>
    </row>
    <row r="17" spans="6:14" x14ac:dyDescent="0.25">
      <c r="F17">
        <v>-4</v>
      </c>
      <c r="G17">
        <v>1</v>
      </c>
      <c r="H17" s="1">
        <f t="shared" si="0"/>
        <v>0.92311634638663576</v>
      </c>
      <c r="I17" s="1">
        <f t="shared" si="1"/>
        <v>3.9259097478746208</v>
      </c>
      <c r="J17" s="1">
        <f t="shared" si="2"/>
        <v>1.5703638991498483</v>
      </c>
      <c r="K17" s="2">
        <v>0</v>
      </c>
      <c r="L17" s="1">
        <f t="shared" si="3"/>
        <v>3.6240714627016981</v>
      </c>
      <c r="M17" s="1">
        <f t="shared" si="4"/>
        <v>1.4496285850806794</v>
      </c>
      <c r="N17" s="1">
        <f t="shared" si="5"/>
        <v>1.1597028680645436</v>
      </c>
    </row>
    <row r="18" spans="6:14" x14ac:dyDescent="0.25">
      <c r="F18">
        <v>-3</v>
      </c>
      <c r="G18">
        <v>1</v>
      </c>
      <c r="H18" s="1">
        <f t="shared" si="0"/>
        <v>0.94176453358424872</v>
      </c>
      <c r="I18" s="1">
        <f t="shared" si="1"/>
        <v>3.9259097478746208</v>
      </c>
      <c r="J18" s="1">
        <f t="shared" si="2"/>
        <v>1.5703638991498483</v>
      </c>
      <c r="K18" s="2">
        <v>0</v>
      </c>
      <c r="L18" s="1">
        <f t="shared" si="3"/>
        <v>3.6972825626009977</v>
      </c>
      <c r="M18" s="1">
        <f t="shared" si="4"/>
        <v>1.478913025040399</v>
      </c>
      <c r="N18" s="1">
        <f t="shared" si="5"/>
        <v>1.1831304200323192</v>
      </c>
    </row>
    <row r="19" spans="6:14" x14ac:dyDescent="0.25">
      <c r="F19">
        <v>-2</v>
      </c>
      <c r="G19">
        <v>1</v>
      </c>
      <c r="H19" s="1">
        <f t="shared" si="0"/>
        <v>0.96078943915232318</v>
      </c>
      <c r="I19" s="1">
        <f t="shared" si="1"/>
        <v>3.9259097478746208</v>
      </c>
      <c r="J19" s="1">
        <f t="shared" si="2"/>
        <v>1.5703638991498483</v>
      </c>
      <c r="K19" s="2">
        <v>0</v>
      </c>
      <c r="L19" s="1">
        <f t="shared" si="3"/>
        <v>3.7719726248230954</v>
      </c>
      <c r="M19" s="1">
        <f t="shared" si="4"/>
        <v>1.5087890499292382</v>
      </c>
      <c r="N19" s="1">
        <f t="shared" si="5"/>
        <v>1.2070312399433907</v>
      </c>
    </row>
    <row r="20" spans="6:14" x14ac:dyDescent="0.25">
      <c r="F20">
        <v>-1</v>
      </c>
      <c r="G20">
        <v>1</v>
      </c>
      <c r="H20" s="1">
        <f t="shared" si="0"/>
        <v>0.98019867330675525</v>
      </c>
      <c r="I20" s="1">
        <f t="shared" si="1"/>
        <v>3.9259097478746208</v>
      </c>
      <c r="J20" s="1">
        <f t="shared" si="2"/>
        <v>1.5703638991498483</v>
      </c>
      <c r="K20" s="2">
        <v>0</v>
      </c>
      <c r="L20" s="1">
        <f t="shared" si="3"/>
        <v>3.8481715263887613</v>
      </c>
      <c r="M20" s="1">
        <f t="shared" si="4"/>
        <v>1.5392686105555045</v>
      </c>
      <c r="N20" s="1">
        <f t="shared" si="5"/>
        <v>1.2314148884444036</v>
      </c>
    </row>
    <row r="21" spans="6:14" x14ac:dyDescent="0.25">
      <c r="F21">
        <v>0</v>
      </c>
      <c r="G21">
        <v>1.1000000000000001</v>
      </c>
      <c r="H21" s="1">
        <f t="shared" si="0"/>
        <v>1</v>
      </c>
      <c r="I21" s="1">
        <f t="shared" si="1"/>
        <v>3.9259097478746208</v>
      </c>
      <c r="J21" s="1">
        <f>I21^$C$7*G21^(1-$C$7)</f>
        <v>1.6739150028030148</v>
      </c>
      <c r="K21" s="2">
        <f>$C$2*J21-($C$3+$C$4+$C$5)*I21</f>
        <v>2.0710220730633278E-2</v>
      </c>
      <c r="L21" s="1">
        <f t="shared" si="3"/>
        <v>3.9259097478746208</v>
      </c>
      <c r="M21" s="1">
        <f t="shared" si="4"/>
        <v>1.6739150028030148</v>
      </c>
      <c r="N21" s="1">
        <f t="shared" si="5"/>
        <v>1.3391320022424118</v>
      </c>
    </row>
    <row r="22" spans="6:14" x14ac:dyDescent="0.25">
      <c r="F22">
        <v>1</v>
      </c>
      <c r="G22">
        <v>1.1000000000000001</v>
      </c>
      <c r="H22" s="1">
        <f t="shared" si="0"/>
        <v>1.0202013400267558</v>
      </c>
      <c r="I22" s="1">
        <f>I21+K21</f>
        <v>3.9466199686052539</v>
      </c>
      <c r="J22" s="1">
        <f>I22^$C$7*G22^(1-$C$7)</f>
        <v>1.6768238830153792</v>
      </c>
      <c r="K22" s="2">
        <f>$C$2*J22-($C$3+$C$4+$C$5)*I22</f>
        <v>1.963517911465551E-2</v>
      </c>
      <c r="L22" s="1">
        <f t="shared" si="3"/>
        <v>4.0263469805474328</v>
      </c>
      <c r="M22" s="1">
        <f t="shared" si="4"/>
        <v>1.7106979724411577</v>
      </c>
      <c r="N22" s="1">
        <f t="shared" si="5"/>
        <v>1.3685583779529262</v>
      </c>
    </row>
    <row r="23" spans="6:14" x14ac:dyDescent="0.25">
      <c r="F23">
        <v>2</v>
      </c>
      <c r="G23">
        <v>1.1000000000000001</v>
      </c>
      <c r="H23" s="1">
        <f t="shared" si="0"/>
        <v>1.0408107741923882</v>
      </c>
      <c r="I23" s="1">
        <f t="shared" ref="I23:I86" si="6">I22+K22</f>
        <v>3.9662551477199095</v>
      </c>
      <c r="J23" s="1">
        <f t="shared" ref="J23:J86" si="7">I23^$C$7*G23^(1-$C$7)</f>
        <v>1.6795723372719629</v>
      </c>
      <c r="K23" s="2">
        <f t="shared" ref="K23:K86" si="8">$C$2*J23-($C$3+$C$4+$C$5)*I23</f>
        <v>1.8614055636799798E-2</v>
      </c>
      <c r="L23" s="1">
        <f t="shared" ref="L23:L86" si="9">I23*H23</f>
        <v>4.128121090942904</v>
      </c>
      <c r="M23" s="1">
        <f t="shared" ref="M23:M86" si="10">J23*H23</f>
        <v>1.7481169846681506</v>
      </c>
      <c r="N23" s="1">
        <f t="shared" ref="N23:N86" si="11">(1-C$2)*M23</f>
        <v>1.3984935877345206</v>
      </c>
    </row>
    <row r="24" spans="6:14" x14ac:dyDescent="0.25">
      <c r="F24">
        <v>3</v>
      </c>
      <c r="G24">
        <v>1.1000000000000001</v>
      </c>
      <c r="H24" s="1">
        <f t="shared" si="0"/>
        <v>1.0618365465453596</v>
      </c>
      <c r="I24" s="1">
        <f t="shared" si="6"/>
        <v>3.9848692033567095</v>
      </c>
      <c r="J24" s="1">
        <f t="shared" si="7"/>
        <v>1.6821694539548704</v>
      </c>
      <c r="K24" s="2">
        <f t="shared" si="8"/>
        <v>1.7644354522437289E-2</v>
      </c>
      <c r="L24" s="1">
        <f t="shared" si="9"/>
        <v>4.2312797533272466</v>
      </c>
      <c r="M24" s="1">
        <f t="shared" si="10"/>
        <v>1.7861890036915329</v>
      </c>
      <c r="N24" s="1">
        <f t="shared" si="11"/>
        <v>1.4289512029532263</v>
      </c>
    </row>
    <row r="25" spans="6:14" x14ac:dyDescent="0.25">
      <c r="F25">
        <v>4</v>
      </c>
      <c r="G25">
        <v>1.1000000000000001</v>
      </c>
      <c r="H25" s="1">
        <f t="shared" si="0"/>
        <v>1.0832870676749586</v>
      </c>
      <c r="I25" s="1">
        <f t="shared" si="6"/>
        <v>4.0025135578791469</v>
      </c>
      <c r="J25" s="1">
        <f t="shared" si="7"/>
        <v>1.6846237802131556</v>
      </c>
      <c r="K25" s="2">
        <f t="shared" si="8"/>
        <v>1.6723671412299412E-2</v>
      </c>
      <c r="L25" s="1">
        <f t="shared" si="9"/>
        <v>4.3358711754441668</v>
      </c>
      <c r="M25" s="1">
        <f t="shared" si="10"/>
        <v>1.8249311550026133</v>
      </c>
      <c r="N25" s="1">
        <f t="shared" si="11"/>
        <v>1.4599449240020907</v>
      </c>
    </row>
    <row r="26" spans="6:14" x14ac:dyDescent="0.25">
      <c r="F26">
        <v>5</v>
      </c>
      <c r="G26">
        <v>1.1000000000000001</v>
      </c>
      <c r="H26" s="1">
        <f t="shared" si="0"/>
        <v>1.1051709180756477</v>
      </c>
      <c r="I26" s="1">
        <f t="shared" si="6"/>
        <v>4.0192372292914467</v>
      </c>
      <c r="J26" s="1">
        <f t="shared" si="7"/>
        <v>1.6869433571021413</v>
      </c>
      <c r="K26" s="2">
        <f t="shared" si="8"/>
        <v>1.5849693077112537E-2</v>
      </c>
      <c r="L26" s="1">
        <f t="shared" si="9"/>
        <v>4.4419440986598504</v>
      </c>
      <c r="M26" s="1">
        <f t="shared" si="10"/>
        <v>1.8643607387101886</v>
      </c>
      <c r="N26" s="1">
        <f t="shared" si="11"/>
        <v>1.491488590968151</v>
      </c>
    </row>
    <row r="27" spans="6:14" x14ac:dyDescent="0.25">
      <c r="F27">
        <v>6</v>
      </c>
      <c r="G27">
        <v>1.1000000000000001</v>
      </c>
      <c r="H27" s="1">
        <f t="shared" si="0"/>
        <v>1.1274968515793757</v>
      </c>
      <c r="I27" s="1">
        <f t="shared" si="6"/>
        <v>4.035086922368559</v>
      </c>
      <c r="J27" s="1">
        <f t="shared" si="7"/>
        <v>1.6891357521206303</v>
      </c>
      <c r="K27" s="2">
        <f t="shared" si="8"/>
        <v>1.5020196634641381E-2</v>
      </c>
      <c r="L27" s="1">
        <f t="shared" si="9"/>
        <v>4.5495478008196635</v>
      </c>
      <c r="M27" s="1">
        <f t="shared" si="10"/>
        <v>1.9044952424061714</v>
      </c>
      <c r="N27" s="1">
        <f t="shared" si="11"/>
        <v>1.5235961939249372</v>
      </c>
    </row>
    <row r="28" spans="6:14" x14ac:dyDescent="0.25">
      <c r="F28">
        <v>7</v>
      </c>
      <c r="G28">
        <v>1.1000000000000001</v>
      </c>
      <c r="H28" s="1">
        <f t="shared" si="0"/>
        <v>1.1502737988572274</v>
      </c>
      <c r="I28" s="1">
        <f t="shared" si="6"/>
        <v>4.0501071190032008</v>
      </c>
      <c r="J28" s="1">
        <f t="shared" si="7"/>
        <v>1.6912080893736132</v>
      </c>
      <c r="K28" s="2">
        <f t="shared" si="8"/>
        <v>1.4233048354466593E-2</v>
      </c>
      <c r="L28" s="1">
        <f t="shared" si="9"/>
        <v>4.658732101554512</v>
      </c>
      <c r="M28" s="1">
        <f t="shared" si="10"/>
        <v>1.9453523536218593</v>
      </c>
      <c r="N28" s="1">
        <f t="shared" si="11"/>
        <v>1.5562818828974876</v>
      </c>
    </row>
    <row r="29" spans="6:14" x14ac:dyDescent="0.25">
      <c r="F29">
        <v>8</v>
      </c>
      <c r="G29">
        <v>1.1000000000000001</v>
      </c>
      <c r="H29" s="1">
        <f t="shared" si="0"/>
        <v>1.1735108709918103</v>
      </c>
      <c r="I29" s="1">
        <f t="shared" si="6"/>
        <v>4.0643401673576669</v>
      </c>
      <c r="J29" s="1">
        <f t="shared" si="7"/>
        <v>1.6931670775644525</v>
      </c>
      <c r="K29" s="2">
        <f t="shared" si="8"/>
        <v>1.3486202124277147E-2</v>
      </c>
      <c r="L29" s="1">
        <f t="shared" si="9"/>
        <v>4.7695473698028961</v>
      </c>
      <c r="M29" s="1">
        <f t="shared" si="10"/>
        <v>1.9869499719273187</v>
      </c>
      <c r="N29" s="1">
        <f t="shared" si="11"/>
        <v>1.589559977541855</v>
      </c>
    </row>
    <row r="30" spans="6:14" x14ac:dyDescent="0.25">
      <c r="F30">
        <v>9</v>
      </c>
      <c r="G30">
        <v>1.1000000000000001</v>
      </c>
      <c r="H30" s="1">
        <f t="shared" si="0"/>
        <v>1.1972173631218102</v>
      </c>
      <c r="I30" s="1">
        <f t="shared" si="6"/>
        <v>4.0778263694819437</v>
      </c>
      <c r="J30" s="1">
        <f t="shared" si="7"/>
        <v>1.6950190359997355</v>
      </c>
      <c r="K30" s="2">
        <f t="shared" si="8"/>
        <v>1.2777697641391583E-2</v>
      </c>
      <c r="L30" s="1">
        <f t="shared" si="9"/>
        <v>4.8820445333397569</v>
      </c>
      <c r="M30" s="1">
        <f t="shared" si="10"/>
        <v>2.0293062207208759</v>
      </c>
      <c r="N30" s="1">
        <f t="shared" si="11"/>
        <v>1.6234449765767007</v>
      </c>
    </row>
    <row r="31" spans="6:14" x14ac:dyDescent="0.25">
      <c r="F31">
        <v>10</v>
      </c>
      <c r="G31">
        <v>1.1000000000000001</v>
      </c>
      <c r="H31" s="1">
        <f t="shared" si="0"/>
        <v>1.2214027581601699</v>
      </c>
      <c r="I31" s="1">
        <f t="shared" si="6"/>
        <v>4.0906040671233352</v>
      </c>
      <c r="J31" s="1">
        <f t="shared" si="7"/>
        <v>1.6967699187716681</v>
      </c>
      <c r="K31" s="2">
        <f t="shared" si="8"/>
        <v>1.2105658384466811E-2</v>
      </c>
      <c r="L31" s="1">
        <f t="shared" si="9"/>
        <v>4.9962750901256499</v>
      </c>
      <c r="M31" s="1">
        <f t="shared" si="10"/>
        <v>2.0724394587509227</v>
      </c>
      <c r="N31" s="1">
        <f t="shared" si="11"/>
        <v>1.6579515670007383</v>
      </c>
    </row>
    <row r="32" spans="6:14" x14ac:dyDescent="0.25">
      <c r="F32">
        <v>11</v>
      </c>
      <c r="G32">
        <v>1.1000000000000001</v>
      </c>
      <c r="H32" s="1">
        <f t="shared" si="0"/>
        <v>1.2460767305873808</v>
      </c>
      <c r="I32" s="1">
        <f t="shared" si="6"/>
        <v>4.1027097255078022</v>
      </c>
      <c r="J32" s="1">
        <f t="shared" si="7"/>
        <v>1.6984253372666955</v>
      </c>
      <c r="K32" s="2">
        <f t="shared" si="8"/>
        <v>1.1468289412714994E-2</v>
      </c>
      <c r="L32" s="1">
        <f t="shared" si="9"/>
        <v>5.1122911213098128</v>
      </c>
      <c r="M32" s="1">
        <f t="shared" si="10"/>
        <v>2.1163682914080537</v>
      </c>
      <c r="N32" s="1">
        <f t="shared" si="11"/>
        <v>1.6930946331264431</v>
      </c>
    </row>
    <row r="33" spans="6:14" x14ac:dyDescent="0.25">
      <c r="F33">
        <v>12</v>
      </c>
      <c r="G33">
        <v>1.1000000000000001</v>
      </c>
      <c r="H33" s="1">
        <f t="shared" si="0"/>
        <v>1.2712491503214047</v>
      </c>
      <c r="I33" s="1">
        <f t="shared" si="6"/>
        <v>4.1141780149205172</v>
      </c>
      <c r="J33" s="1">
        <f t="shared" si="7"/>
        <v>1.6999905811347016</v>
      </c>
      <c r="K33" s="2">
        <f t="shared" si="8"/>
        <v>1.0863875033298942E-2</v>
      </c>
      <c r="L33" s="1">
        <f t="shared" si="9"/>
        <v>5.2301453057387111</v>
      </c>
      <c r="M33" s="1">
        <f t="shared" si="10"/>
        <v>2.1611115818218805</v>
      </c>
      <c r="N33" s="1">
        <f t="shared" si="11"/>
        <v>1.7288892654575045</v>
      </c>
    </row>
    <row r="34" spans="6:14" x14ac:dyDescent="0.25">
      <c r="F34">
        <v>13</v>
      </c>
      <c r="G34">
        <v>1.1000000000000001</v>
      </c>
      <c r="H34" s="1">
        <f t="shared" si="0"/>
        <v>1.2969300866657718</v>
      </c>
      <c r="I34" s="1">
        <f t="shared" si="6"/>
        <v>4.1250418899538159</v>
      </c>
      <c r="J34" s="1">
        <f t="shared" si="7"/>
        <v>1.7014706378404032</v>
      </c>
      <c r="K34" s="2">
        <f t="shared" si="8"/>
        <v>1.0290776371775334E-2</v>
      </c>
      <c r="L34" s="1">
        <f t="shared" si="9"/>
        <v>5.3498909358377418</v>
      </c>
      <c r="M34" s="1">
        <f t="shared" si="10"/>
        <v>2.20668846179362</v>
      </c>
      <c r="N34" s="1">
        <f t="shared" si="11"/>
        <v>1.765350769434896</v>
      </c>
    </row>
    <row r="35" spans="6:14" x14ac:dyDescent="0.25">
      <c r="F35">
        <v>14</v>
      </c>
      <c r="G35">
        <v>1.1000000000000001</v>
      </c>
      <c r="H35" s="1">
        <f t="shared" si="0"/>
        <v>1.3231298123374369</v>
      </c>
      <c r="I35" s="1">
        <f t="shared" si="6"/>
        <v>4.1353326663255912</v>
      </c>
      <c r="J35" s="1">
        <f t="shared" si="7"/>
        <v>1.7028702109072453</v>
      </c>
      <c r="K35" s="2">
        <f t="shared" si="8"/>
        <v>9.747428875401809E-3</v>
      </c>
      <c r="L35" s="1">
        <f t="shared" si="9"/>
        <v>5.4715819347482517</v>
      </c>
      <c r="M35" s="1">
        <f t="shared" si="10"/>
        <v>2.2531183425927153</v>
      </c>
      <c r="N35" s="1">
        <f t="shared" si="11"/>
        <v>1.8024946740741723</v>
      </c>
    </row>
    <row r="36" spans="6:14" x14ac:dyDescent="0.25">
      <c r="F36">
        <v>15</v>
      </c>
      <c r="G36">
        <v>1.1000000000000001</v>
      </c>
      <c r="H36" s="1">
        <f t="shared" si="0"/>
        <v>1.3498588075760032</v>
      </c>
      <c r="I36" s="1">
        <f t="shared" si="6"/>
        <v>4.145080095200993</v>
      </c>
      <c r="J36" s="1">
        <f t="shared" si="7"/>
        <v>1.7041937369540068</v>
      </c>
      <c r="K36" s="2">
        <f t="shared" si="8"/>
        <v>9.2323397747219316E-3</v>
      </c>
      <c r="L36" s="1">
        <f t="shared" si="9"/>
        <v>5.5952728746150378</v>
      </c>
      <c r="M36" s="1">
        <f t="shared" si="10"/>
        <v>2.3004209256432282</v>
      </c>
      <c r="N36" s="1">
        <f t="shared" si="11"/>
        <v>1.8403367405145827</v>
      </c>
    </row>
    <row r="37" spans="6:14" x14ac:dyDescent="0.25">
      <c r="F37">
        <v>16</v>
      </c>
      <c r="G37">
        <v>1.1000000000000001</v>
      </c>
      <c r="H37" s="1">
        <f t="shared" si="0"/>
        <v>1.3771277643359572</v>
      </c>
      <c r="I37" s="1">
        <f t="shared" si="6"/>
        <v>4.154312434975715</v>
      </c>
      <c r="J37" s="1">
        <f t="shared" si="7"/>
        <v>1.705445401615314</v>
      </c>
      <c r="K37" s="2">
        <f t="shared" si="8"/>
        <v>8.7440855250056626E-3</v>
      </c>
      <c r="L37" s="1">
        <f t="shared" si="9"/>
        <v>5.721018995931173</v>
      </c>
      <c r="M37" s="1">
        <f t="shared" si="10"/>
        <v>2.348616213123536</v>
      </c>
      <c r="N37" s="1">
        <f t="shared" si="11"/>
        <v>1.8788929704988289</v>
      </c>
    </row>
    <row r="38" spans="6:14" x14ac:dyDescent="0.25">
      <c r="F38">
        <v>17</v>
      </c>
      <c r="G38">
        <v>1.1000000000000001</v>
      </c>
      <c r="H38" s="1">
        <f t="shared" si="0"/>
        <v>1.4049475905635938</v>
      </c>
      <c r="I38" s="1">
        <f t="shared" si="6"/>
        <v>4.1630565205007208</v>
      </c>
      <c r="J38" s="1">
        <f t="shared" si="7"/>
        <v>1.7066291544291887</v>
      </c>
      <c r="K38" s="2">
        <f t="shared" si="8"/>
        <v>8.2813092457801329E-3</v>
      </c>
      <c r="L38" s="1">
        <f t="shared" si="9"/>
        <v>5.8488762278575459</v>
      </c>
      <c r="M38" s="1">
        <f t="shared" si="10"/>
        <v>2.3977245185008722</v>
      </c>
      <c r="N38" s="1">
        <f t="shared" si="11"/>
        <v>1.9181796148006978</v>
      </c>
    </row>
    <row r="39" spans="6:14" x14ac:dyDescent="0.25">
      <c r="F39">
        <v>18</v>
      </c>
      <c r="G39">
        <v>1.1000000000000001</v>
      </c>
      <c r="H39" s="1">
        <f t="shared" si="0"/>
        <v>1.4333294145603401</v>
      </c>
      <c r="I39" s="1">
        <f t="shared" si="6"/>
        <v>4.1713378297465011</v>
      </c>
      <c r="J39" s="1">
        <f t="shared" si="7"/>
        <v>1.707748722767531</v>
      </c>
      <c r="K39" s="2">
        <f t="shared" si="8"/>
        <v>7.8427181737861229E-3</v>
      </c>
      <c r="L39" s="1">
        <f t="shared" si="9"/>
        <v>5.9789012094439524</v>
      </c>
      <c r="M39" s="1">
        <f t="shared" si="10"/>
        <v>2.4477664770205538</v>
      </c>
      <c r="N39" s="1">
        <f t="shared" si="11"/>
        <v>1.9582131816164432</v>
      </c>
    </row>
    <row r="40" spans="6:14" x14ac:dyDescent="0.25">
      <c r="F40">
        <v>19</v>
      </c>
      <c r="G40">
        <v>1.1000000000000001</v>
      </c>
      <c r="H40" s="1">
        <f t="shared" si="0"/>
        <v>1.4622845894342245</v>
      </c>
      <c r="I40" s="1">
        <f t="shared" si="6"/>
        <v>4.1791805479202875</v>
      </c>
      <c r="J40" s="1">
        <f t="shared" si="7"/>
        <v>1.708807624878929</v>
      </c>
      <c r="K40" s="2">
        <f t="shared" si="8"/>
        <v>7.4270811421628391E-3</v>
      </c>
      <c r="L40" s="1">
        <f t="shared" si="9"/>
        <v>6.1111513116871148</v>
      </c>
      <c r="M40" s="1">
        <f t="shared" si="10"/>
        <v>2.4987630561681571</v>
      </c>
      <c r="N40" s="1">
        <f t="shared" si="11"/>
        <v>1.9990104449345258</v>
      </c>
    </row>
    <row r="41" spans="6:14" x14ac:dyDescent="0.25">
      <c r="F41">
        <v>20</v>
      </c>
      <c r="G41">
        <v>1.1000000000000001</v>
      </c>
      <c r="H41" s="1">
        <f t="shared" si="0"/>
        <v>1.4918246976412703</v>
      </c>
      <c r="I41" s="1">
        <f t="shared" si="6"/>
        <v>4.1866076290624505</v>
      </c>
      <c r="J41" s="1">
        <f t="shared" si="7"/>
        <v>1.7098091821073407</v>
      </c>
      <c r="K41" s="2">
        <f t="shared" si="8"/>
        <v>7.0332260964721116E-3</v>
      </c>
      <c r="L41" s="1">
        <f t="shared" si="9"/>
        <v>6.2456846603687257</v>
      </c>
      <c r="M41" s="1">
        <f t="shared" si="10"/>
        <v>2.5507355661215514</v>
      </c>
      <c r="N41" s="1">
        <f t="shared" si="11"/>
        <v>2.0405884528972411</v>
      </c>
    </row>
    <row r="42" spans="6:14" x14ac:dyDescent="0.25">
      <c r="F42">
        <v>21</v>
      </c>
      <c r="G42">
        <v>1.1000000000000001</v>
      </c>
      <c r="H42" s="1">
        <f t="shared" si="0"/>
        <v>1.5219615556186337</v>
      </c>
      <c r="I42" s="1">
        <f t="shared" si="6"/>
        <v>4.1936408551589226</v>
      </c>
      <c r="J42" s="1">
        <f t="shared" si="7"/>
        <v>1.7107565303449257</v>
      </c>
      <c r="K42" s="2">
        <f t="shared" si="8"/>
        <v>6.6600376562713226E-3</v>
      </c>
      <c r="L42" s="1">
        <f t="shared" si="9"/>
        <v>6.3825601596235311</v>
      </c>
      <c r="M42" s="1">
        <f t="shared" si="10"/>
        <v>2.6037056702084995</v>
      </c>
      <c r="N42" s="1">
        <f t="shared" si="11"/>
        <v>2.0829645361667999</v>
      </c>
    </row>
    <row r="43" spans="6:14" x14ac:dyDescent="0.25">
      <c r="F43">
        <v>22</v>
      </c>
      <c r="G43">
        <v>1.1000000000000001</v>
      </c>
      <c r="H43" s="1">
        <f t="shared" si="0"/>
        <v>1.552707218511336</v>
      </c>
      <c r="I43" s="1">
        <f t="shared" si="6"/>
        <v>4.2003008928151937</v>
      </c>
      <c r="J43" s="1">
        <f t="shared" si="7"/>
        <v>1.7116526307725295</v>
      </c>
      <c r="K43" s="2">
        <f t="shared" si="8"/>
        <v>6.3064547292904227E-3</v>
      </c>
      <c r="L43" s="1">
        <f t="shared" si="9"/>
        <v>6.5218375161937603</v>
      </c>
      <c r="M43" s="1">
        <f t="shared" si="10"/>
        <v>2.6576953953844251</v>
      </c>
      <c r="N43" s="1">
        <f t="shared" si="11"/>
        <v>2.1261563163075401</v>
      </c>
    </row>
    <row r="44" spans="6:14" x14ac:dyDescent="0.25">
      <c r="F44">
        <v>23</v>
      </c>
      <c r="G44">
        <v>1.1000000000000001</v>
      </c>
      <c r="H44" s="1">
        <f t="shared" si="0"/>
        <v>1.5840739849944818</v>
      </c>
      <c r="I44" s="1">
        <f t="shared" si="6"/>
        <v>4.2066073475444838</v>
      </c>
      <c r="J44" s="1">
        <f t="shared" si="7"/>
        <v>1.7125002799370228</v>
      </c>
      <c r="K44" s="2">
        <f t="shared" si="8"/>
        <v>5.9714681838458628E-3</v>
      </c>
      <c r="L44" s="1">
        <f t="shared" si="9"/>
        <v>6.6635772643318578</v>
      </c>
      <c r="M44" s="1">
        <f t="shared" si="10"/>
        <v>2.7127271427440052</v>
      </c>
      <c r="N44" s="1">
        <f t="shared" si="11"/>
        <v>2.1701817141952042</v>
      </c>
    </row>
    <row r="45" spans="6:14" x14ac:dyDescent="0.25">
      <c r="F45">
        <v>24</v>
      </c>
      <c r="G45">
        <v>1.1000000000000001</v>
      </c>
      <c r="H45" s="1">
        <f t="shared" si="0"/>
        <v>1.6160744021928934</v>
      </c>
      <c r="I45" s="1">
        <f t="shared" si="6"/>
        <v>4.2125788157283299</v>
      </c>
      <c r="J45" s="1">
        <f t="shared" si="7"/>
        <v>1.71330211921079</v>
      </c>
      <c r="K45" s="2">
        <f t="shared" si="8"/>
        <v>5.6541185838915875E-3</v>
      </c>
      <c r="L45" s="1">
        <f t="shared" si="9"/>
        <v>6.8078407913186076</v>
      </c>
      <c r="M45" s="1">
        <f t="shared" si="10"/>
        <v>2.768823698079395</v>
      </c>
      <c r="N45" s="1">
        <f t="shared" si="11"/>
        <v>2.2150589584635161</v>
      </c>
    </row>
    <row r="46" spans="6:14" x14ac:dyDescent="0.25">
      <c r="F46">
        <v>25</v>
      </c>
      <c r="G46">
        <v>1.1000000000000001</v>
      </c>
      <c r="H46" s="1">
        <f t="shared" si="0"/>
        <v>1.6487212707001282</v>
      </c>
      <c r="I46" s="1">
        <f t="shared" si="6"/>
        <v>4.2182329343122218</v>
      </c>
      <c r="J46" s="1">
        <f t="shared" si="7"/>
        <v>1.7140606436751122</v>
      </c>
      <c r="K46" s="2">
        <f t="shared" si="8"/>
        <v>5.3534939900447553E-3</v>
      </c>
      <c r="L46" s="1">
        <f t="shared" si="9"/>
        <v>6.9546903635683766</v>
      </c>
      <c r="M46" s="1">
        <f t="shared" si="10"/>
        <v>2.8260082424971107</v>
      </c>
      <c r="N46" s="1">
        <f t="shared" si="11"/>
        <v>2.2608065939976885</v>
      </c>
    </row>
    <row r="47" spans="6:14" x14ac:dyDescent="0.25">
      <c r="F47">
        <v>26</v>
      </c>
      <c r="G47">
        <v>1.1000000000000001</v>
      </c>
      <c r="H47" s="1">
        <f t="shared" si="0"/>
        <v>1.6820276496988864</v>
      </c>
      <c r="I47" s="1">
        <f t="shared" si="6"/>
        <v>4.2235864283022666</v>
      </c>
      <c r="J47" s="1">
        <f t="shared" si="7"/>
        <v>1.7147782104659792</v>
      </c>
      <c r="K47" s="2">
        <f t="shared" si="8"/>
        <v>5.0687278290145188E-3</v>
      </c>
      <c r="L47" s="1">
        <f t="shared" si="9"/>
        <v>7.1041891532973755</v>
      </c>
      <c r="M47" s="1">
        <f t="shared" si="10"/>
        <v>2.8843043631049534</v>
      </c>
      <c r="N47" s="1">
        <f t="shared" si="11"/>
        <v>2.3074434904839629</v>
      </c>
    </row>
    <row r="48" spans="6:14" x14ac:dyDescent="0.25">
      <c r="F48">
        <v>27</v>
      </c>
      <c r="G48">
        <v>1.1000000000000001</v>
      </c>
      <c r="H48" s="1">
        <f t="shared" si="0"/>
        <v>1.7160068621848585</v>
      </c>
      <c r="I48" s="1">
        <f t="shared" si="6"/>
        <v>4.2286551561312811</v>
      </c>
      <c r="J48" s="1">
        <f t="shared" si="7"/>
        <v>1.715457046617918</v>
      </c>
      <c r="K48" s="2">
        <f t="shared" si="8"/>
        <v>4.7989968330811039E-3</v>
      </c>
      <c r="L48" s="1">
        <f t="shared" si="9"/>
        <v>7.256401265734663</v>
      </c>
      <c r="M48" s="1">
        <f t="shared" si="10"/>
        <v>2.9437360637797179</v>
      </c>
      <c r="N48" s="1">
        <f t="shared" si="11"/>
        <v>2.3549888510237742</v>
      </c>
    </row>
    <row r="49" spans="6:14" x14ac:dyDescent="0.25">
      <c r="F49">
        <v>28</v>
      </c>
      <c r="G49">
        <v>1.1000000000000001</v>
      </c>
      <c r="H49" s="1">
        <f t="shared" si="0"/>
        <v>1.7506725002961012</v>
      </c>
      <c r="I49" s="1">
        <f t="shared" si="6"/>
        <v>4.2334541529643621</v>
      </c>
      <c r="J49" s="1">
        <f t="shared" si="7"/>
        <v>1.7160992564387627</v>
      </c>
      <c r="K49" s="2">
        <f t="shared" si="8"/>
        <v>4.5435190506035728E-3</v>
      </c>
      <c r="L49" s="1">
        <f t="shared" si="9"/>
        <v>7.4113917668590332</v>
      </c>
      <c r="M49" s="1">
        <f t="shared" si="10"/>
        <v>3.0043277760259288</v>
      </c>
      <c r="N49" s="1">
        <f t="shared" si="11"/>
        <v>2.4034622208207432</v>
      </c>
    </row>
    <row r="50" spans="6:14" x14ac:dyDescent="0.25">
      <c r="F50">
        <v>29</v>
      </c>
      <c r="G50">
        <v>1.1000000000000001</v>
      </c>
      <c r="H50" s="1">
        <f t="shared" si="0"/>
        <v>1.7860384307500734</v>
      </c>
      <c r="I50" s="1">
        <f t="shared" si="6"/>
        <v>4.2379976720149655</v>
      </c>
      <c r="J50" s="1">
        <f t="shared" si="7"/>
        <v>1.716706828445844</v>
      </c>
      <c r="K50" s="2">
        <f t="shared" si="8"/>
        <v>4.301551927971603E-3</v>
      </c>
      <c r="L50" s="1">
        <f t="shared" si="9"/>
        <v>7.5692267116480734</v>
      </c>
      <c r="M50" s="1">
        <f t="shared" si="10"/>
        <v>3.0661043699353505</v>
      </c>
      <c r="N50" s="1">
        <f t="shared" si="11"/>
        <v>2.4528834959482806</v>
      </c>
    </row>
    <row r="51" spans="6:14" x14ac:dyDescent="0.25">
      <c r="F51">
        <v>30</v>
      </c>
      <c r="G51">
        <v>1.1000000000000001</v>
      </c>
      <c r="H51" s="1">
        <f t="shared" si="0"/>
        <v>1.8221188003905089</v>
      </c>
      <c r="I51" s="1">
        <f t="shared" si="6"/>
        <v>4.2422992239429371</v>
      </c>
      <c r="J51" s="1">
        <f t="shared" si="7"/>
        <v>1.7172816418918428</v>
      </c>
      <c r="K51" s="2">
        <f t="shared" si="8"/>
        <v>4.0723904629336172E-3</v>
      </c>
      <c r="L51" s="1">
        <f t="shared" si="9"/>
        <v>7.7299731728284913</v>
      </c>
      <c r="M51" s="1">
        <f t="shared" si="10"/>
        <v>3.1290911652566082</v>
      </c>
      <c r="N51" s="1">
        <f t="shared" si="11"/>
        <v>2.5032729322052867</v>
      </c>
    </row>
    <row r="52" spans="6:14" x14ac:dyDescent="0.25">
      <c r="F52">
        <v>31</v>
      </c>
      <c r="G52">
        <v>1.1000000000000001</v>
      </c>
      <c r="H52" s="1">
        <f t="shared" si="0"/>
        <v>1.8589280418463421</v>
      </c>
      <c r="I52" s="1">
        <f t="shared" si="6"/>
        <v>4.246371614405871</v>
      </c>
      <c r="J52" s="1">
        <f t="shared" si="7"/>
        <v>1.717825472906515</v>
      </c>
      <c r="K52" s="2">
        <f t="shared" si="8"/>
        <v>3.8553654288333572E-3</v>
      </c>
      <c r="L52" s="1">
        <f t="shared" si="9"/>
        <v>7.893699270119396</v>
      </c>
      <c r="M52" s="1">
        <f t="shared" si="10"/>
        <v>3.1933139425838744</v>
      </c>
      <c r="N52" s="1">
        <f t="shared" si="11"/>
        <v>2.5546511540670997</v>
      </c>
    </row>
    <row r="53" spans="6:14" x14ac:dyDescent="0.25">
      <c r="F53">
        <v>32</v>
      </c>
      <c r="G53">
        <v>1.1000000000000001</v>
      </c>
      <c r="H53" s="1">
        <f t="shared" si="0"/>
        <v>1.8964808793049515</v>
      </c>
      <c r="I53" s="1">
        <f t="shared" si="6"/>
        <v>4.2502269798347045</v>
      </c>
      <c r="J53" s="1">
        <f t="shared" si="7"/>
        <v>1.718340000278614</v>
      </c>
      <c r="K53" s="2">
        <f t="shared" si="8"/>
        <v>3.6498416689464963E-3</v>
      </c>
      <c r="L53" s="1">
        <f t="shared" si="9"/>
        <v>8.0604741999625489</v>
      </c>
      <c r="M53" s="1">
        <f t="shared" si="10"/>
        <v>3.2587989546732565</v>
      </c>
      <c r="N53" s="1">
        <f t="shared" si="11"/>
        <v>2.6070391637386052</v>
      </c>
    </row>
    <row r="54" spans="6:14" x14ac:dyDescent="0.25">
      <c r="F54">
        <v>33</v>
      </c>
      <c r="G54">
        <v>1.1000000000000001</v>
      </c>
      <c r="H54" s="1">
        <f t="shared" si="0"/>
        <v>1.9347923344020317</v>
      </c>
      <c r="I54" s="1">
        <f t="shared" si="6"/>
        <v>4.2538768215036509</v>
      </c>
      <c r="J54" s="1">
        <f t="shared" si="7"/>
        <v>1.7188268109006271</v>
      </c>
      <c r="K54" s="2">
        <f t="shared" si="8"/>
        <v>3.4552164598333768E-3</v>
      </c>
      <c r="L54" s="1">
        <f t="shared" si="9"/>
        <v>8.2303682657357431</v>
      </c>
      <c r="M54" s="1">
        <f t="shared" si="10"/>
        <v>3.3255729378952239</v>
      </c>
      <c r="N54" s="1">
        <f t="shared" si="11"/>
        <v>2.6604583503161794</v>
      </c>
    </row>
    <row r="55" spans="6:14" x14ac:dyDescent="0.25">
      <c r="F55">
        <v>34</v>
      </c>
      <c r="G55">
        <v>1.1000000000000001</v>
      </c>
      <c r="H55" s="1">
        <f t="shared" si="0"/>
        <v>1.9738777322304477</v>
      </c>
      <c r="I55" s="1">
        <f t="shared" si="6"/>
        <v>4.2573320379634847</v>
      </c>
      <c r="J55" s="1">
        <f t="shared" si="7"/>
        <v>1.7192874048973523</v>
      </c>
      <c r="K55" s="2">
        <f t="shared" si="8"/>
        <v>3.2709179423917045E-3</v>
      </c>
      <c r="L55" s="1">
        <f t="shared" si="9"/>
        <v>8.4034529084473935</v>
      </c>
      <c r="M55" s="1">
        <f t="shared" si="10"/>
        <v>3.3936631238311574</v>
      </c>
      <c r="N55" s="1">
        <f t="shared" si="11"/>
        <v>2.7149304990649261</v>
      </c>
    </row>
    <row r="56" spans="6:14" x14ac:dyDescent="0.25">
      <c r="F56">
        <v>35</v>
      </c>
      <c r="G56">
        <v>1.1000000000000001</v>
      </c>
      <c r="H56" s="1">
        <f t="shared" si="0"/>
        <v>2.0137527074704766</v>
      </c>
      <c r="I56" s="1">
        <f t="shared" si="6"/>
        <v>4.2606029559058767</v>
      </c>
      <c r="J56" s="1">
        <f t="shared" si="7"/>
        <v>1.7197232004578953</v>
      </c>
      <c r="K56" s="2">
        <f t="shared" si="8"/>
        <v>3.0964036191089561E-3</v>
      </c>
      <c r="L56" s="1">
        <f t="shared" si="9"/>
        <v>8.5798007379121746</v>
      </c>
      <c r="M56" s="1">
        <f t="shared" si="10"/>
        <v>3.46309725102188</v>
      </c>
      <c r="N56" s="1">
        <f t="shared" si="11"/>
        <v>2.7704778008175044</v>
      </c>
    </row>
    <row r="57" spans="6:14" x14ac:dyDescent="0.25">
      <c r="F57">
        <v>36</v>
      </c>
      <c r="G57">
        <v>1.1000000000000001</v>
      </c>
      <c r="H57" s="1">
        <f t="shared" si="0"/>
        <v>2.0544332106438876</v>
      </c>
      <c r="I57" s="1">
        <f t="shared" si="6"/>
        <v>4.2636993595249857</v>
      </c>
      <c r="J57" s="1">
        <f t="shared" si="7"/>
        <v>1.7201355383893291</v>
      </c>
      <c r="K57" s="2">
        <f t="shared" si="8"/>
        <v>2.9311589158669826E-3</v>
      </c>
      <c r="L57" s="1">
        <f t="shared" si="9"/>
        <v>8.7594855644092036</v>
      </c>
      <c r="M57" s="1">
        <f t="shared" si="10"/>
        <v>3.5339035768758418</v>
      </c>
      <c r="N57" s="1">
        <f t="shared" si="11"/>
        <v>2.8271228615006736</v>
      </c>
    </row>
    <row r="58" spans="6:14" x14ac:dyDescent="0.25">
      <c r="F58">
        <v>37</v>
      </c>
      <c r="G58">
        <v>1.1000000000000001</v>
      </c>
      <c r="H58" s="1">
        <f t="shared" si="0"/>
        <v>2.0959355144943643</v>
      </c>
      <c r="I58" s="1">
        <f t="shared" si="6"/>
        <v>4.2666305184408531</v>
      </c>
      <c r="J58" s="1">
        <f t="shared" si="7"/>
        <v>1.7205256864090144</v>
      </c>
      <c r="K58" s="2">
        <f t="shared" si="8"/>
        <v>2.7746958065346661E-3</v>
      </c>
      <c r="L58" s="1">
        <f t="shared" si="9"/>
        <v>8.942582430825686</v>
      </c>
      <c r="M58" s="1">
        <f t="shared" si="10"/>
        <v>3.6061108897444467</v>
      </c>
      <c r="N58" s="1">
        <f t="shared" si="11"/>
        <v>2.8848887117955577</v>
      </c>
    </row>
    <row r="59" spans="6:14" x14ac:dyDescent="0.25">
      <c r="F59">
        <v>38</v>
      </c>
      <c r="G59">
        <v>1.1000000000000001</v>
      </c>
      <c r="H59" s="1">
        <f t="shared" si="0"/>
        <v>2.1382762204968184</v>
      </c>
      <c r="I59" s="1">
        <f t="shared" si="6"/>
        <v>4.2694052142473877</v>
      </c>
      <c r="J59" s="1">
        <f t="shared" si="7"/>
        <v>1.7208948431914532</v>
      </c>
      <c r="K59" s="2">
        <f t="shared" si="8"/>
        <v>2.626551498499663E-3</v>
      </c>
      <c r="L59" s="1">
        <f t="shared" si="9"/>
        <v>9.1291676452903143</v>
      </c>
      <c r="M59" s="1">
        <f t="shared" si="10"/>
        <v>3.6797485211718857</v>
      </c>
      <c r="N59" s="1">
        <f t="shared" si="11"/>
        <v>2.9437988169375089</v>
      </c>
    </row>
    <row r="60" spans="6:14" x14ac:dyDescent="0.25">
      <c r="F60">
        <v>39</v>
      </c>
      <c r="G60">
        <v>1.1000000000000001</v>
      </c>
      <c r="H60" s="1">
        <f t="shared" si="0"/>
        <v>2.1814722654982011</v>
      </c>
      <c r="I60" s="1">
        <f t="shared" si="6"/>
        <v>4.2720317657458873</v>
      </c>
      <c r="J60" s="1">
        <f t="shared" si="7"/>
        <v>1.7212441421844813</v>
      </c>
      <c r="K60" s="2">
        <f t="shared" si="8"/>
        <v>2.4862871772253214E-3</v>
      </c>
      <c r="L60" s="1">
        <f t="shared" si="9"/>
        <v>9.3193188143019601</v>
      </c>
      <c r="M60" s="1">
        <f t="shared" si="10"/>
        <v>3.754846358326688</v>
      </c>
      <c r="N60" s="1">
        <f t="shared" si="11"/>
        <v>3.0038770866613507</v>
      </c>
    </row>
    <row r="61" spans="6:14" x14ac:dyDescent="0.25">
      <c r="F61">
        <v>40</v>
      </c>
      <c r="G61">
        <v>1.1000000000000001</v>
      </c>
      <c r="H61" s="1">
        <f t="shared" si="0"/>
        <v>2.2255409284924679</v>
      </c>
      <c r="I61" s="1">
        <f t="shared" si="6"/>
        <v>4.2745180529231126</v>
      </c>
      <c r="J61" s="1">
        <f t="shared" si="7"/>
        <v>1.7215746552086451</v>
      </c>
      <c r="K61" s="2">
        <f t="shared" si="8"/>
        <v>2.3534868078800564E-3</v>
      </c>
      <c r="L61" s="1">
        <f t="shared" si="9"/>
        <v>9.5131148763603193</v>
      </c>
      <c r="M61" s="1">
        <f t="shared" si="10"/>
        <v>3.8314348566221481</v>
      </c>
      <c r="N61" s="1">
        <f t="shared" si="11"/>
        <v>3.0651478852977188</v>
      </c>
    </row>
    <row r="62" spans="6:14" x14ac:dyDescent="0.25">
      <c r="F62">
        <v>41</v>
      </c>
      <c r="G62">
        <v>1.1000000000000001</v>
      </c>
      <c r="H62" s="1">
        <f t="shared" si="0"/>
        <v>2.2704998375324061</v>
      </c>
      <c r="I62" s="1">
        <f t="shared" si="6"/>
        <v>4.2768715397309922</v>
      </c>
      <c r="J62" s="1">
        <f t="shared" si="7"/>
        <v>1.7218873958526879</v>
      </c>
      <c r="K62" s="2">
        <f t="shared" si="8"/>
        <v>2.2277559920582668E-3</v>
      </c>
      <c r="L62" s="1">
        <f t="shared" si="9"/>
        <v>9.7106361361061904</v>
      </c>
      <c r="M62" s="1">
        <f t="shared" si="10"/>
        <v>3.9095450525326259</v>
      </c>
      <c r="N62" s="1">
        <f t="shared" si="11"/>
        <v>3.1276360420261007</v>
      </c>
    </row>
    <row r="63" spans="6:14" x14ac:dyDescent="0.25">
      <c r="F63">
        <v>42</v>
      </c>
      <c r="G63">
        <v>1.1000000000000001</v>
      </c>
      <c r="H63" s="1">
        <f t="shared" si="0"/>
        <v>2.3163669767810915</v>
      </c>
      <c r="I63" s="1">
        <f t="shared" si="6"/>
        <v>4.27909929572305</v>
      </c>
      <c r="J63" s="1">
        <f t="shared" si="7"/>
        <v>1.7221833226772614</v>
      </c>
      <c r="K63" s="2">
        <f t="shared" si="8"/>
        <v>2.1087208776082722E-3</v>
      </c>
      <c r="L63" s="1">
        <f t="shared" si="9"/>
        <v>9.9119642989800987</v>
      </c>
      <c r="M63" s="1">
        <f t="shared" si="10"/>
        <v>3.989208576612743</v>
      </c>
      <c r="N63" s="1">
        <f t="shared" si="11"/>
        <v>3.1913668612901946</v>
      </c>
    </row>
    <row r="64" spans="6:14" x14ac:dyDescent="0.25">
      <c r="F64">
        <v>43</v>
      </c>
      <c r="G64">
        <v>1.1000000000000001</v>
      </c>
      <c r="H64" s="1">
        <f t="shared" si="0"/>
        <v>2.3631606937057947</v>
      </c>
      <c r="I64" s="1">
        <f t="shared" si="6"/>
        <v>4.2812080166006581</v>
      </c>
      <c r="J64" s="1">
        <f t="shared" si="7"/>
        <v>1.7224633422381701</v>
      </c>
      <c r="K64" s="2">
        <f t="shared" si="8"/>
        <v>1.9960271195814117E-3</v>
      </c>
      <c r="L64" s="1">
        <f t="shared" si="9"/>
        <v>10.11718250640882</v>
      </c>
      <c r="M64" s="1">
        <f t="shared" si="10"/>
        <v>4.0704576667263561</v>
      </c>
      <c r="N64" s="1">
        <f t="shared" si="11"/>
        <v>3.2563661333810852</v>
      </c>
    </row>
    <row r="65" spans="6:14" x14ac:dyDescent="0.25">
      <c r="F65">
        <v>44</v>
      </c>
      <c r="G65">
        <v>1.1000000000000001</v>
      </c>
      <c r="H65" s="1">
        <f t="shared" si="0"/>
        <v>2.4108997064172097</v>
      </c>
      <c r="I65" s="1">
        <f t="shared" si="6"/>
        <v>4.2832040437202394</v>
      </c>
      <c r="J65" s="1">
        <f t="shared" si="7"/>
        <v>1.7227283119397696</v>
      </c>
      <c r="K65" s="2">
        <f t="shared" si="8"/>
        <v>1.8893388903347685E-3</v>
      </c>
      <c r="L65" s="1">
        <f t="shared" si="9"/>
        <v>10.326375371530132</v>
      </c>
      <c r="M65" s="1">
        <f t="shared" si="10"/>
        <v>4.1533251814922059</v>
      </c>
      <c r="N65" s="1">
        <f t="shared" si="11"/>
        <v>3.322660145193765</v>
      </c>
    </row>
    <row r="66" spans="6:14" x14ac:dyDescent="0.25">
      <c r="F66">
        <v>45</v>
      </c>
      <c r="G66">
        <v>1.1000000000000001</v>
      </c>
      <c r="H66" s="1">
        <f t="shared" si="0"/>
        <v>2.4596031111569499</v>
      </c>
      <c r="I66" s="1">
        <f t="shared" si="6"/>
        <v>4.2850933826105742</v>
      </c>
      <c r="J66" s="1">
        <f t="shared" si="7"/>
        <v>1.7229790427284426</v>
      </c>
      <c r="K66" s="2">
        <f t="shared" si="8"/>
        <v>1.7883379368426322E-3</v>
      </c>
      <c r="L66" s="1">
        <f t="shared" si="9"/>
        <v>10.539629015467026</v>
      </c>
      <c r="M66" s="1">
        <f t="shared" si="10"/>
        <v>4.2378446139531007</v>
      </c>
      <c r="N66" s="1">
        <f t="shared" si="11"/>
        <v>3.390275691162481</v>
      </c>
    </row>
    <row r="67" spans="6:14" x14ac:dyDescent="0.25">
      <c r="F67">
        <v>46</v>
      </c>
      <c r="G67">
        <v>1.1000000000000001</v>
      </c>
      <c r="H67" s="1">
        <f t="shared" si="0"/>
        <v>2.5092903899362979</v>
      </c>
      <c r="I67" s="1">
        <f t="shared" si="6"/>
        <v>4.2868817205474166</v>
      </c>
      <c r="J67" s="1">
        <f t="shared" si="7"/>
        <v>1.7232163016354751</v>
      </c>
      <c r="K67" s="2">
        <f t="shared" si="8"/>
        <v>1.6927226833016729E-3</v>
      </c>
      <c r="L67" s="1">
        <f t="shared" si="9"/>
        <v>10.757031104163215</v>
      </c>
      <c r="M67" s="1">
        <f t="shared" si="10"/>
        <v>4.3240501054754663</v>
      </c>
      <c r="N67" s="1">
        <f t="shared" si="11"/>
        <v>3.4592400843803732</v>
      </c>
    </row>
    <row r="68" spans="6:14" x14ac:dyDescent="0.25">
      <c r="F68">
        <v>47</v>
      </c>
      <c r="G68">
        <v>1.1000000000000001</v>
      </c>
      <c r="H68" s="1">
        <f t="shared" si="0"/>
        <v>2.5599814183292717</v>
      </c>
      <c r="I68" s="1">
        <f t="shared" si="6"/>
        <v>4.2885744432307185</v>
      </c>
      <c r="J68" s="1">
        <f t="shared" si="7"/>
        <v>1.7234408141780626</v>
      </c>
      <c r="K68" s="2">
        <f t="shared" si="8"/>
        <v>1.6022073771550516E-3</v>
      </c>
      <c r="L68" s="1">
        <f t="shared" si="9"/>
        <v>10.978670885792441</v>
      </c>
      <c r="M68" s="1">
        <f t="shared" si="10"/>
        <v>4.4119764598861115</v>
      </c>
      <c r="N68" s="1">
        <f t="shared" si="11"/>
        <v>3.5295811679088893</v>
      </c>
    </row>
    <row r="69" spans="6:14" x14ac:dyDescent="0.25">
      <c r="F69">
        <v>48</v>
      </c>
      <c r="G69">
        <v>1.1000000000000001</v>
      </c>
      <c r="H69" s="1">
        <f t="shared" si="0"/>
        <v>2.6116964734231178</v>
      </c>
      <c r="I69" s="1">
        <f t="shared" si="6"/>
        <v>4.2901766506078731</v>
      </c>
      <c r="J69" s="1">
        <f t="shared" si="7"/>
        <v>1.7236532666266455</v>
      </c>
      <c r="K69" s="2">
        <f t="shared" si="8"/>
        <v>1.5165212766992675E-3</v>
      </c>
      <c r="L69" s="1">
        <f t="shared" si="9"/>
        <v>11.204639228754786</v>
      </c>
      <c r="M69" s="1">
        <f t="shared" si="10"/>
        <v>4.5016591578530472</v>
      </c>
      <c r="N69" s="1">
        <f t="shared" si="11"/>
        <v>3.6013273262824379</v>
      </c>
    </row>
    <row r="70" spans="6:14" x14ac:dyDescent="0.25">
      <c r="F70">
        <v>49</v>
      </c>
      <c r="G70">
        <v>1.1000000000000001</v>
      </c>
      <c r="H70" s="1">
        <f t="shared" si="0"/>
        <v>2.6644562419294169</v>
      </c>
      <c r="I70" s="1">
        <f t="shared" si="6"/>
        <v>4.2916931718845728</v>
      </c>
      <c r="J70" s="1">
        <f t="shared" si="7"/>
        <v>1.7238543081462641</v>
      </c>
      <c r="K70" s="2">
        <f t="shared" si="8"/>
        <v>1.435407878487005E-3</v>
      </c>
      <c r="L70" s="1">
        <f t="shared" si="9"/>
        <v>11.435028660273709</v>
      </c>
      <c r="M70" s="1">
        <f t="shared" si="10"/>
        <v>4.5931343715172295</v>
      </c>
      <c r="N70" s="1">
        <f t="shared" si="11"/>
        <v>3.6745074972137837</v>
      </c>
    </row>
    <row r="71" spans="6:14" x14ac:dyDescent="0.25">
      <c r="F71">
        <v>50</v>
      </c>
      <c r="G71">
        <v>1.1000000000000001</v>
      </c>
      <c r="H71" s="1">
        <f t="shared" si="0"/>
        <v>2.7182818284590451</v>
      </c>
      <c r="I71" s="1">
        <f t="shared" si="6"/>
        <v>4.2931285797630601</v>
      </c>
      <c r="J71" s="1">
        <f t="shared" si="7"/>
        <v>1.7240445528191606</v>
      </c>
      <c r="K71" s="2">
        <f t="shared" si="8"/>
        <v>1.3586241827873158E-3</v>
      </c>
      <c r="L71" s="1">
        <f t="shared" si="9"/>
        <v>11.669933405608115</v>
      </c>
      <c r="M71" s="1">
        <f t="shared" si="10"/>
        <v>4.6864389793821246</v>
      </c>
      <c r="N71" s="1">
        <f t="shared" si="11"/>
        <v>3.7491511835056999</v>
      </c>
    </row>
    <row r="72" spans="6:14" x14ac:dyDescent="0.25">
      <c r="F72">
        <v>51</v>
      </c>
      <c r="G72">
        <v>1.1000000000000001</v>
      </c>
      <c r="H72" s="1">
        <f t="shared" si="0"/>
        <v>2.7731947639642978</v>
      </c>
      <c r="I72" s="1">
        <f t="shared" si="6"/>
        <v>4.294487203945847</v>
      </c>
      <c r="J72" s="1">
        <f t="shared" si="7"/>
        <v>1.7242245815554116</v>
      </c>
      <c r="K72" s="2">
        <f t="shared" si="8"/>
        <v>1.2859399954145423E-3</v>
      </c>
      <c r="L72" s="1">
        <f t="shared" si="9"/>
        <v>11.9094494278943</v>
      </c>
      <c r="M72" s="1">
        <f t="shared" si="10"/>
        <v>4.7816105814679997</v>
      </c>
      <c r="N72" s="1">
        <f t="shared" si="11"/>
        <v>3.8252884651743999</v>
      </c>
    </row>
    <row r="73" spans="6:14" x14ac:dyDescent="0.25">
      <c r="F73">
        <v>52</v>
      </c>
      <c r="G73">
        <v>1.1000000000000001</v>
      </c>
      <c r="H73" s="1">
        <f t="shared" si="0"/>
        <v>2.8292170143515598</v>
      </c>
      <c r="I73" s="1">
        <f t="shared" si="6"/>
        <v>4.2957731439412612</v>
      </c>
      <c r="J73" s="1">
        <f t="shared" si="7"/>
        <v>1.724394943897972</v>
      </c>
      <c r="K73" s="2">
        <f t="shared" si="8"/>
        <v>1.2171372642935663E-3</v>
      </c>
      <c r="L73" s="1">
        <f t="shared" si="9"/>
        <v>12.153674468633108</v>
      </c>
      <c r="M73" s="1">
        <f t="shared" si="10"/>
        <v>4.8786875147379458</v>
      </c>
      <c r="N73" s="1">
        <f t="shared" si="11"/>
        <v>3.9029500117903568</v>
      </c>
    </row>
    <row r="74" spans="6:14" x14ac:dyDescent="0.25">
      <c r="F74">
        <v>53</v>
      </c>
      <c r="G74">
        <v>1.1000000000000001</v>
      </c>
      <c r="H74" s="1">
        <f t="shared" si="0"/>
        <v>2.8863709892679585</v>
      </c>
      <c r="I74" s="1">
        <f t="shared" si="6"/>
        <v>4.2969902812055549</v>
      </c>
      <c r="J74" s="1">
        <f t="shared" si="7"/>
        <v>1.724556159728122</v>
      </c>
      <c r="K74" s="2">
        <f t="shared" si="8"/>
        <v>1.1520094491800359E-3</v>
      </c>
      <c r="L74" s="1">
        <f t="shared" si="9"/>
        <v>12.402708088838081</v>
      </c>
      <c r="M74" s="1">
        <f t="shared" si="10"/>
        <v>4.977708868802611</v>
      </c>
      <c r="N74" s="1">
        <f t="shared" si="11"/>
        <v>3.9821670950420889</v>
      </c>
    </row>
    <row r="75" spans="6:14" x14ac:dyDescent="0.25">
      <c r="F75">
        <v>54</v>
      </c>
      <c r="G75">
        <v>1.1000000000000001</v>
      </c>
      <c r="H75" s="1">
        <f t="shared" si="0"/>
        <v>2.9446795510655241</v>
      </c>
      <c r="I75" s="1">
        <f t="shared" si="6"/>
        <v>4.2981422906547353</v>
      </c>
      <c r="J75" s="1">
        <f t="shared" si="7"/>
        <v>1.7247087208769634</v>
      </c>
      <c r="K75" s="2">
        <f t="shared" si="8"/>
        <v>1.0903609230138445E-3</v>
      </c>
      <c r="L75" s="1">
        <f t="shared" si="9"/>
        <v>12.656651710860929</v>
      </c>
      <c r="M75" s="1">
        <f t="shared" si="10"/>
        <v>5.0787145019107705</v>
      </c>
      <c r="N75" s="1">
        <f t="shared" si="11"/>
        <v>4.0629716015286164</v>
      </c>
    </row>
    <row r="76" spans="6:14" x14ac:dyDescent="0.25">
      <c r="F76">
        <v>55</v>
      </c>
      <c r="G76">
        <v>1.1000000000000001</v>
      </c>
      <c r="H76" s="1">
        <f t="shared" ref="H76:H121" si="12">$C$8*EXP(F76*$C$5)</f>
        <v>3.0041660239464334</v>
      </c>
      <c r="I76" s="1">
        <f t="shared" si="6"/>
        <v>4.299232651577749</v>
      </c>
      <c r="J76" s="1">
        <f t="shared" si="7"/>
        <v>1.7248530926482606</v>
      </c>
      <c r="K76" s="2">
        <f t="shared" si="8"/>
        <v>1.0320064034322063E-3</v>
      </c>
      <c r="L76" s="1">
        <f t="shared" si="9"/>
        <v>12.915608660911008</v>
      </c>
      <c r="M76" s="1">
        <f t="shared" si="10"/>
        <v>5.1817450572328339</v>
      </c>
      <c r="N76" s="1">
        <f t="shared" si="11"/>
        <v>4.1453960457862671</v>
      </c>
    </row>
    <row r="77" spans="6:14" x14ac:dyDescent="0.25">
      <c r="F77">
        <v>56</v>
      </c>
      <c r="G77">
        <v>1.1000000000000001</v>
      </c>
      <c r="H77" s="1">
        <f t="shared" si="12"/>
        <v>3.0648542032930024</v>
      </c>
      <c r="I77" s="1">
        <f t="shared" si="6"/>
        <v>4.300264657981181</v>
      </c>
      <c r="J77" s="1">
        <f t="shared" si="7"/>
        <v>1.7249897152576259</v>
      </c>
      <c r="K77" s="2">
        <f t="shared" si="8"/>
        <v>9.7677041303073642E-4</v>
      </c>
      <c r="L77" s="1">
        <f t="shared" si="9"/>
        <v>13.179684212285968</v>
      </c>
      <c r="M77" s="1">
        <f t="shared" si="10"/>
        <v>5.2868419794445343</v>
      </c>
      <c r="N77" s="1">
        <f t="shared" si="11"/>
        <v>4.2294735835556274</v>
      </c>
    </row>
    <row r="78" spans="6:14" x14ac:dyDescent="0.25">
      <c r="F78">
        <v>57</v>
      </c>
      <c r="G78">
        <v>1.1000000000000001</v>
      </c>
      <c r="H78" s="1">
        <f t="shared" si="12"/>
        <v>3.1267683651861562</v>
      </c>
      <c r="I78" s="1">
        <f t="shared" si="6"/>
        <v>4.3012414283942118</v>
      </c>
      <c r="J78" s="1">
        <f t="shared" si="7"/>
        <v>1.7251190051927432</v>
      </c>
      <c r="K78" s="2">
        <f t="shared" si="8"/>
        <v>9.2448676701173405E-4</v>
      </c>
      <c r="L78" s="1">
        <f t="shared" si="9"/>
        <v>13.448985629331137</v>
      </c>
      <c r="M78" s="1">
        <f t="shared" si="10"/>
        <v>5.3940475316180816</v>
      </c>
      <c r="N78" s="1">
        <f t="shared" si="11"/>
        <v>4.3152380252944651</v>
      </c>
    </row>
    <row r="79" spans="6:14" x14ac:dyDescent="0.25">
      <c r="F79">
        <v>58</v>
      </c>
      <c r="G79">
        <v>1.1000000000000001</v>
      </c>
      <c r="H79" s="1">
        <f t="shared" si="12"/>
        <v>3.1899332761161845</v>
      </c>
      <c r="I79" s="1">
        <f t="shared" si="6"/>
        <v>4.3021659151612237</v>
      </c>
      <c r="J79" s="1">
        <f t="shared" si="7"/>
        <v>1.7252413564990561</v>
      </c>
      <c r="K79" s="2">
        <f t="shared" si="8"/>
        <v>8.7499808691332559E-4</v>
      </c>
      <c r="L79" s="1">
        <f t="shared" si="9"/>
        <v>13.723622212145626</v>
      </c>
      <c r="M79" s="1">
        <f t="shared" si="10"/>
        <v>5.5034048124281645</v>
      </c>
      <c r="N79" s="1">
        <f t="shared" si="11"/>
        <v>4.4027238499425314</v>
      </c>
    </row>
    <row r="80" spans="6:14" x14ac:dyDescent="0.25">
      <c r="F80">
        <v>59</v>
      </c>
      <c r="G80">
        <v>1.1000000000000001</v>
      </c>
      <c r="H80" s="1">
        <f t="shared" si="12"/>
        <v>3.2543742028896707</v>
      </c>
      <c r="I80" s="1">
        <f t="shared" si="6"/>
        <v>4.3030409132481369</v>
      </c>
      <c r="J80" s="1">
        <f t="shared" si="7"/>
        <v>1.7253571419950866</v>
      </c>
      <c r="K80" s="2">
        <f t="shared" si="8"/>
        <v>8.2815533916635875E-4</v>
      </c>
      <c r="L80" s="1">
        <f t="shared" si="9"/>
        <v>14.003705342053546</v>
      </c>
      <c r="M80" s="1">
        <f t="shared" si="10"/>
        <v>5.6149577736802607</v>
      </c>
      <c r="N80" s="1">
        <f t="shared" si="11"/>
        <v>4.4919662189442091</v>
      </c>
    </row>
    <row r="81" spans="6:14" x14ac:dyDescent="0.25">
      <c r="F81">
        <v>60</v>
      </c>
      <c r="G81">
        <v>1.1000000000000001</v>
      </c>
      <c r="H81" s="1">
        <f t="shared" si="12"/>
        <v>3.3201169227365472</v>
      </c>
      <c r="I81" s="1">
        <f t="shared" si="6"/>
        <v>4.3038690685873036</v>
      </c>
      <c r="J81" s="1">
        <f t="shared" si="7"/>
        <v>1.7254667144213098</v>
      </c>
      <c r="K81" s="2">
        <f t="shared" si="8"/>
        <v>7.8381739727767519E-4</v>
      </c>
      <c r="L81" s="1">
        <f t="shared" si="9"/>
        <v>14.289348527859088</v>
      </c>
      <c r="M81" s="1">
        <f t="shared" si="10"/>
        <v>5.7287512381688197</v>
      </c>
      <c r="N81" s="1">
        <f t="shared" si="11"/>
        <v>4.5830009905350559</v>
      </c>
    </row>
    <row r="82" spans="6:14" x14ac:dyDescent="0.25">
      <c r="F82">
        <v>61</v>
      </c>
      <c r="G82">
        <v>1.1000000000000001</v>
      </c>
      <c r="H82" s="1">
        <f t="shared" si="12"/>
        <v>3.3871877336213347</v>
      </c>
      <c r="I82" s="1">
        <f t="shared" si="6"/>
        <v>4.3046528859845816</v>
      </c>
      <c r="J82" s="1">
        <f t="shared" si="7"/>
        <v>1.7255704075262825</v>
      </c>
      <c r="K82" s="2">
        <f t="shared" si="8"/>
        <v>7.4185062648995936E-4</v>
      </c>
      <c r="L82" s="1">
        <f t="shared" si="9"/>
        <v>14.580667452904652</v>
      </c>
      <c r="M82" s="1">
        <f t="shared" si="10"/>
        <v>5.8448309178729918</v>
      </c>
      <c r="N82" s="1">
        <f t="shared" si="11"/>
        <v>4.6758647342983934</v>
      </c>
    </row>
    <row r="83" spans="6:14" x14ac:dyDescent="0.25">
      <c r="F83">
        <v>62</v>
      </c>
      <c r="G83">
        <v>1.1000000000000001</v>
      </c>
      <c r="H83" s="1">
        <f t="shared" si="12"/>
        <v>3.4556134647626755</v>
      </c>
      <c r="I83" s="1">
        <f t="shared" si="6"/>
        <v>4.3053947366110714</v>
      </c>
      <c r="J83" s="1">
        <f t="shared" si="7"/>
        <v>1.7256685370935119</v>
      </c>
      <c r="K83" s="2">
        <f t="shared" si="8"/>
        <v>7.0212848981671128E-4</v>
      </c>
      <c r="L83" s="1">
        <f t="shared" si="9"/>
        <v>14.877780022951571</v>
      </c>
      <c r="M83" s="1">
        <f t="shared" si="10"/>
        <v>5.9632434324976478</v>
      </c>
      <c r="N83" s="1">
        <f t="shared" si="11"/>
        <v>4.7705947459981184</v>
      </c>
    </row>
    <row r="84" spans="6:14" x14ac:dyDescent="0.25">
      <c r="F84">
        <v>63</v>
      </c>
      <c r="G84">
        <v>1.1000000000000001</v>
      </c>
      <c r="H84" s="1">
        <f t="shared" si="12"/>
        <v>3.5254214873653824</v>
      </c>
      <c r="I84" s="1">
        <f t="shared" si="6"/>
        <v>4.306096865100888</v>
      </c>
      <c r="J84" s="1">
        <f t="shared" si="7"/>
        <v>1.7257614019123519</v>
      </c>
      <c r="K84" s="2">
        <f t="shared" si="8"/>
        <v>6.6453117439935205E-4</v>
      </c>
      <c r="L84" s="1">
        <f t="shared" si="9"/>
        <v>15.180806414903383</v>
      </c>
      <c r="M84" s="1">
        <f t="shared" si="10"/>
        <v>6.0840363283676115</v>
      </c>
      <c r="N84" s="1">
        <f t="shared" si="11"/>
        <v>4.8672290626940899</v>
      </c>
    </row>
    <row r="85" spans="6:14" x14ac:dyDescent="0.25">
      <c r="F85">
        <v>64</v>
      </c>
      <c r="G85">
        <v>1.1000000000000001</v>
      </c>
      <c r="H85" s="1">
        <f t="shared" si="12"/>
        <v>3.5966397255692817</v>
      </c>
      <c r="I85" s="1">
        <f t="shared" si="6"/>
        <v>4.3067613962752871</v>
      </c>
      <c r="J85" s="1">
        <f t="shared" si="7"/>
        <v>1.7258492846960234</v>
      </c>
      <c r="K85" s="2">
        <f t="shared" si="8"/>
        <v>6.2894523718171058E-4</v>
      </c>
      <c r="L85" s="1">
        <f t="shared" si="9"/>
        <v>15.489869126391925</v>
      </c>
      <c r="M85" s="1">
        <f t="shared" si="10"/>
        <v>6.2072580976830469</v>
      </c>
      <c r="N85" s="1">
        <f t="shared" si="11"/>
        <v>4.9658064781464377</v>
      </c>
    </row>
    <row r="86" spans="6:14" x14ac:dyDescent="0.25">
      <c r="F86">
        <v>65</v>
      </c>
      <c r="G86">
        <v>1.1000000000000001</v>
      </c>
      <c r="H86" s="1">
        <f t="shared" si="12"/>
        <v>3.6692966676192444</v>
      </c>
      <c r="I86" s="1">
        <f t="shared" si="6"/>
        <v>4.3073903415124688</v>
      </c>
      <c r="J86" s="1">
        <f t="shared" si="7"/>
        <v>1.7259324529496782</v>
      </c>
      <c r="K86" s="2">
        <f t="shared" si="8"/>
        <v>5.9526326893816206E-4</v>
      </c>
      <c r="L86" s="1">
        <f t="shared" si="9"/>
        <v>15.805093026247022</v>
      </c>
      <c r="M86" s="1">
        <f t="shared" si="10"/>
        <v>6.3329581981441629</v>
      </c>
      <c r="N86" s="1">
        <f t="shared" si="11"/>
        <v>5.0663665585153304</v>
      </c>
    </row>
    <row r="87" spans="6:14" x14ac:dyDescent="0.25">
      <c r="F87">
        <v>66</v>
      </c>
      <c r="G87">
        <v>1.1000000000000001</v>
      </c>
      <c r="H87" s="1">
        <f t="shared" si="12"/>
        <v>3.7434213772608627</v>
      </c>
      <c r="I87" s="1">
        <f t="shared" ref="I87:I121" si="13">I86+K86</f>
        <v>4.3079856047814067</v>
      </c>
      <c r="J87" s="1">
        <f t="shared" ref="J87:J121" si="14">I87^$C$7*G87^(1-$C$7)</f>
        <v>1.7260111597912708</v>
      </c>
      <c r="K87" s="2">
        <f t="shared" ref="K87:K121" si="15">$C$2*J87-($C$3+$C$4+$C$5)*I87</f>
        <v>5.6338357574164943E-4</v>
      </c>
      <c r="L87" s="1">
        <f t="shared" ref="L87:L121" si="16">I87*H87</f>
        <v>16.126605405870784</v>
      </c>
      <c r="M87" s="1">
        <f t="shared" ref="M87:M121" si="17">J87*H87</f>
        <v>6.4611870729534582</v>
      </c>
      <c r="N87" s="1">
        <f t="shared" ref="N87:N121" si="18">(1-C$2)*M87</f>
        <v>5.1689496583627665</v>
      </c>
    </row>
    <row r="88" spans="6:14" x14ac:dyDescent="0.25">
      <c r="F88">
        <v>67</v>
      </c>
      <c r="G88">
        <v>1.1000000000000001</v>
      </c>
      <c r="H88" s="1">
        <f t="shared" si="12"/>
        <v>3.8190435053663361</v>
      </c>
      <c r="I88" s="1">
        <f t="shared" si="13"/>
        <v>4.3085489883571482</v>
      </c>
      <c r="J88" s="1">
        <f t="shared" si="14"/>
        <v>1.726085644727829</v>
      </c>
      <c r="K88" s="2">
        <f t="shared" si="15"/>
        <v>5.3320987699395639E-4</v>
      </c>
      <c r="L88" s="1">
        <f t="shared" si="16"/>
        <v>16.454536031538066</v>
      </c>
      <c r="M88" s="1">
        <f t="shared" si="17"/>
        <v>6.5919961712038804</v>
      </c>
      <c r="N88" s="1">
        <f t="shared" si="18"/>
        <v>5.2735969369631048</v>
      </c>
    </row>
    <row r="89" spans="6:14" x14ac:dyDescent="0.25">
      <c r="F89">
        <v>68</v>
      </c>
      <c r="G89">
        <v>1.1000000000000001</v>
      </c>
      <c r="H89" s="1">
        <f t="shared" si="12"/>
        <v>3.8961933017952148</v>
      </c>
      <c r="I89" s="1">
        <f t="shared" si="13"/>
        <v>4.3090821982341421</v>
      </c>
      <c r="J89" s="1">
        <f t="shared" si="14"/>
        <v>1.7261561343895806</v>
      </c>
      <c r="K89" s="2">
        <f t="shared" si="15"/>
        <v>5.0465101918473199E-4</v>
      </c>
      <c r="L89" s="1">
        <f t="shared" si="16"/>
        <v>16.789017197644863</v>
      </c>
      <c r="M89" s="1">
        <f t="shared" si="17"/>
        <v>6.7254379686614048</v>
      </c>
      <c r="N89" s="1">
        <f t="shared" si="18"/>
        <v>5.3803503749291242</v>
      </c>
    </row>
    <row r="90" spans="6:14" x14ac:dyDescent="0.25">
      <c r="F90">
        <v>69</v>
      </c>
      <c r="G90">
        <v>1.1000000000000001</v>
      </c>
      <c r="H90" s="1">
        <f t="shared" si="12"/>
        <v>3.9749016274947486</v>
      </c>
      <c r="I90" s="1">
        <f t="shared" si="13"/>
        <v>4.3095868492533267</v>
      </c>
      <c r="J90" s="1">
        <f t="shared" si="14"/>
        <v>1.7262228432242519</v>
      </c>
      <c r="K90" s="2">
        <f t="shared" si="15"/>
        <v>4.7762070458429173E-4</v>
      </c>
      <c r="L90" s="1">
        <f t="shared" si="16"/>
        <v>17.130183780927013</v>
      </c>
      <c r="M90" s="1">
        <f t="shared" si="17"/>
        <v>6.8615659889506908</v>
      </c>
      <c r="N90" s="1">
        <f t="shared" si="18"/>
        <v>5.4892527911605526</v>
      </c>
    </row>
    <row r="91" spans="6:14" x14ac:dyDescent="0.25">
      <c r="F91">
        <v>70</v>
      </c>
      <c r="G91">
        <v>1.1000000000000001</v>
      </c>
      <c r="H91" s="1">
        <f t="shared" si="12"/>
        <v>4.0551999668446754</v>
      </c>
      <c r="I91" s="1">
        <f t="shared" si="13"/>
        <v>4.3100644699579114</v>
      </c>
      <c r="J91" s="1">
        <f t="shared" si="14"/>
        <v>1.7262859741537226</v>
      </c>
      <c r="K91" s="2">
        <f t="shared" si="15"/>
        <v>4.5203723411163521E-4</v>
      </c>
      <c r="L91" s="1">
        <f t="shared" si="16"/>
        <v>17.478173295671734</v>
      </c>
      <c r="M91" s="1">
        <f t="shared" si="17"/>
        <v>7.0004348251526043</v>
      </c>
      <c r="N91" s="1">
        <f t="shared" si="18"/>
        <v>5.600347860122084</v>
      </c>
    </row>
    <row r="92" spans="6:14" x14ac:dyDescent="0.25">
      <c r="F92">
        <v>71</v>
      </c>
      <c r="G92">
        <v>1.1000000000000001</v>
      </c>
      <c r="H92" s="1">
        <f t="shared" si="12"/>
        <v>4.1371204402513921</v>
      </c>
      <c r="I92" s="1">
        <f t="shared" si="13"/>
        <v>4.3105165071920233</v>
      </c>
      <c r="J92" s="1">
        <f t="shared" si="14"/>
        <v>1.7263457191950997</v>
      </c>
      <c r="K92" s="2">
        <f t="shared" si="15"/>
        <v>4.278232636580892E-4</v>
      </c>
      <c r="L92" s="1">
        <f t="shared" si="16"/>
        <v>17.833125949945156</v>
      </c>
      <c r="M92" s="1">
        <f t="shared" si="17"/>
        <v>7.1421001618225368</v>
      </c>
      <c r="N92" s="1">
        <f t="shared" si="18"/>
        <v>5.7136801294580302</v>
      </c>
    </row>
    <row r="93" spans="6:14" x14ac:dyDescent="0.25">
      <c r="F93">
        <v>72</v>
      </c>
      <c r="G93">
        <v>1.1000000000000001</v>
      </c>
      <c r="H93" s="1">
        <f t="shared" si="12"/>
        <v>4.2206958169965523</v>
      </c>
      <c r="I93" s="1">
        <f t="shared" si="13"/>
        <v>4.3109443304556816</v>
      </c>
      <c r="J93" s="1">
        <f t="shared" si="14"/>
        <v>1.7264022600481557</v>
      </c>
      <c r="K93" s="2">
        <f t="shared" si="15"/>
        <v>4.0490557317662823E-4</v>
      </c>
      <c r="L93" s="1">
        <f t="shared" si="16"/>
        <v>18.195184702859297</v>
      </c>
      <c r="M93" s="1">
        <f t="shared" si="17"/>
        <v>7.2866187974386447</v>
      </c>
      <c r="N93" s="1">
        <f t="shared" si="18"/>
        <v>5.8292950379509163</v>
      </c>
    </row>
    <row r="94" spans="6:14" x14ac:dyDescent="0.25">
      <c r="F94">
        <v>73</v>
      </c>
      <c r="G94">
        <v>1.1000000000000001</v>
      </c>
      <c r="H94" s="1">
        <f t="shared" si="12"/>
        <v>4.3059595283452063</v>
      </c>
      <c r="I94" s="1">
        <f t="shared" si="13"/>
        <v>4.3113492360288586</v>
      </c>
      <c r="J94" s="1">
        <f t="shared" si="14"/>
        <v>1.7264557686509752</v>
      </c>
      <c r="K94" s="2">
        <f t="shared" si="15"/>
        <v>3.8321484788633731E-4</v>
      </c>
      <c r="L94" s="1">
        <f t="shared" si="16"/>
        <v>18.564495322902289</v>
      </c>
      <c r="M94" s="1">
        <f t="shared" si="17"/>
        <v>7.4340486672892139</v>
      </c>
      <c r="N94" s="1">
        <f t="shared" si="18"/>
        <v>5.9472389338313718</v>
      </c>
    </row>
    <row r="95" spans="6:14" x14ac:dyDescent="0.25">
      <c r="F95">
        <v>74</v>
      </c>
      <c r="G95">
        <v>1.1000000000000001</v>
      </c>
      <c r="H95" s="1">
        <f t="shared" si="12"/>
        <v>4.392945680918757</v>
      </c>
      <c r="I95" s="1">
        <f t="shared" si="13"/>
        <v>4.3117324508767449</v>
      </c>
      <c r="J95" s="1">
        <f t="shared" si="14"/>
        <v>1.7265064077055401</v>
      </c>
      <c r="K95" s="2">
        <f t="shared" si="15"/>
        <v>3.6268547096846016E-4</v>
      </c>
      <c r="L95" s="1">
        <f t="shared" si="16"/>
        <v>18.941206447356244</v>
      </c>
      <c r="M95" s="1">
        <f t="shared" si="17"/>
        <v>7.5844488668086107</v>
      </c>
      <c r="N95" s="1">
        <f t="shared" si="18"/>
        <v>6.0675590934468886</v>
      </c>
    </row>
    <row r="96" spans="6:14" x14ac:dyDescent="0.25">
      <c r="F96">
        <v>75</v>
      </c>
      <c r="G96">
        <v>1.1000000000000001</v>
      </c>
      <c r="H96" s="1">
        <f t="shared" si="12"/>
        <v>4.4816890703380645</v>
      </c>
      <c r="I96" s="1">
        <f t="shared" si="13"/>
        <v>4.3120951363477138</v>
      </c>
      <c r="J96" s="1">
        <f t="shared" si="14"/>
        <v>1.7265543311748996</v>
      </c>
      <c r="K96" s="2">
        <f t="shared" si="15"/>
        <v>3.4325532716283913E-4</v>
      </c>
      <c r="L96" s="1">
        <f t="shared" si="16"/>
        <v>19.325469642827475</v>
      </c>
      <c r="M96" s="1">
        <f t="shared" si="17"/>
        <v>7.7378796753713948</v>
      </c>
      <c r="N96" s="1">
        <f t="shared" si="18"/>
        <v>6.1903037402971162</v>
      </c>
    </row>
    <row r="97" spans="6:14" x14ac:dyDescent="0.25">
      <c r="F97">
        <v>76</v>
      </c>
      <c r="G97">
        <v>1.1000000000000001</v>
      </c>
      <c r="H97" s="1">
        <f t="shared" si="12"/>
        <v>4.5722251951421589</v>
      </c>
      <c r="I97" s="1">
        <f t="shared" si="13"/>
        <v>4.3124383916748767</v>
      </c>
      <c r="J97" s="1">
        <f t="shared" si="14"/>
        <v>1.7265996847534673</v>
      </c>
      <c r="K97" s="2">
        <f t="shared" si="15"/>
        <v>3.2486561670330705E-4</v>
      </c>
      <c r="L97" s="1">
        <f t="shared" si="16"/>
        <v>19.7174394669142</v>
      </c>
      <c r="M97" s="1">
        <f t="shared" si="17"/>
        <v>7.8944025805543117</v>
      </c>
      <c r="N97" s="1">
        <f t="shared" si="18"/>
        <v>6.3155220644434493</v>
      </c>
    </row>
    <row r="98" spans="6:14" x14ac:dyDescent="0.25">
      <c r="F98">
        <v>77</v>
      </c>
      <c r="G98">
        <v>1.1000000000000001</v>
      </c>
      <c r="H98" s="1">
        <f t="shared" si="12"/>
        <v>4.6645902709881257</v>
      </c>
      <c r="I98" s="1">
        <f t="shared" si="13"/>
        <v>4.3127632572915804</v>
      </c>
      <c r="J98" s="1">
        <f t="shared" si="14"/>
        <v>1.7266426063119156</v>
      </c>
      <c r="K98" s="2">
        <f t="shared" si="15"/>
        <v>3.074606790566814E-4</v>
      </c>
      <c r="L98" s="1">
        <f t="shared" si="16"/>
        <v>20.117273531037366</v>
      </c>
      <c r="M98" s="1">
        <f t="shared" si="17"/>
        <v>8.0540803028761427</v>
      </c>
      <c r="N98" s="1">
        <f t="shared" si="18"/>
        <v>6.4432642423009145</v>
      </c>
    </row>
    <row r="99" spans="6:14" x14ac:dyDescent="0.25">
      <c r="F99">
        <v>78</v>
      </c>
      <c r="G99">
        <v>1.1000000000000001</v>
      </c>
      <c r="H99" s="1">
        <f t="shared" si="12"/>
        <v>4.7588212451378542</v>
      </c>
      <c r="I99" s="1">
        <f t="shared" si="13"/>
        <v>4.3130707179706373</v>
      </c>
      <c r="J99" s="1">
        <f t="shared" si="14"/>
        <v>1.7266832263180454</v>
      </c>
      <c r="K99" s="2">
        <f t="shared" si="15"/>
        <v>2.9098782595810002E-4</v>
      </c>
      <c r="L99" s="1">
        <f t="shared" si="16"/>
        <v>20.525132564460648</v>
      </c>
      <c r="M99" s="1">
        <f t="shared" si="17"/>
        <v>8.2169768210254883</v>
      </c>
      <c r="N99" s="1">
        <f t="shared" si="18"/>
        <v>6.5735814568203912</v>
      </c>
    </row>
    <row r="100" spans="6:14" x14ac:dyDescent="0.25">
      <c r="F100">
        <v>79</v>
      </c>
      <c r="G100">
        <v>1.1000000000000001</v>
      </c>
      <c r="H100" s="1">
        <f t="shared" si="12"/>
        <v>4.854955811237434</v>
      </c>
      <c r="I100" s="1">
        <f t="shared" si="13"/>
        <v>4.3133617057965958</v>
      </c>
      <c r="J100" s="1">
        <f t="shared" si="14"/>
        <v>1.7267216682349376</v>
      </c>
      <c r="K100" s="2">
        <f t="shared" si="15"/>
        <v>2.7539718325986229E-4</v>
      </c>
      <c r="L100" s="1">
        <f t="shared" si="16"/>
        <v>20.941180479526196</v>
      </c>
      <c r="M100" s="1">
        <f t="shared" si="17"/>
        <v>8.3831573975868068</v>
      </c>
      <c r="N100" s="1">
        <f t="shared" si="18"/>
        <v>6.7065259180694454</v>
      </c>
    </row>
    <row r="101" spans="6:14" x14ac:dyDescent="0.25">
      <c r="F101">
        <v>80</v>
      </c>
      <c r="G101">
        <v>1.1000000000000001</v>
      </c>
      <c r="H101" s="1">
        <f t="shared" si="12"/>
        <v>4.9530324243951149</v>
      </c>
      <c r="I101" s="1">
        <f t="shared" si="13"/>
        <v>4.3136371029798557</v>
      </c>
      <c r="J101" s="1">
        <f t="shared" si="14"/>
        <v>1.7267580488976235</v>
      </c>
      <c r="K101" s="2">
        <f t="shared" si="15"/>
        <v>2.6064154113625282E-4</v>
      </c>
      <c r="L101" s="1">
        <f t="shared" si="16"/>
        <v>21.365584438133034</v>
      </c>
      <c r="M101" s="1">
        <f t="shared" si="17"/>
        <v>8.5526886052751738</v>
      </c>
      <c r="N101" s="1">
        <f t="shared" si="18"/>
        <v>6.8421508842201391</v>
      </c>
    </row>
    <row r="102" spans="6:14" x14ac:dyDescent="0.25">
      <c r="F102">
        <v>81</v>
      </c>
      <c r="G102">
        <v>1.1000000000000001</v>
      </c>
      <c r="H102" s="1">
        <f t="shared" si="12"/>
        <v>5.0530903165638676</v>
      </c>
      <c r="I102" s="1">
        <f t="shared" si="13"/>
        <v>4.3138977445209923</v>
      </c>
      <c r="J102" s="1">
        <f t="shared" si="14"/>
        <v>1.7267924788694378</v>
      </c>
      <c r="K102" s="2">
        <f t="shared" si="15"/>
        <v>2.4667621220814118E-4</v>
      </c>
      <c r="L102" s="1">
        <f t="shared" si="16"/>
        <v>21.798514919485736</v>
      </c>
      <c r="M102" s="1">
        <f t="shared" si="17"/>
        <v>8.7256383536904725</v>
      </c>
      <c r="N102" s="1">
        <f t="shared" si="18"/>
        <v>6.980510682952378</v>
      </c>
    </row>
    <row r="103" spans="6:14" x14ac:dyDescent="0.25">
      <c r="F103">
        <v>82</v>
      </c>
      <c r="G103">
        <v>1.1000000000000001</v>
      </c>
      <c r="H103" s="1">
        <f t="shared" si="12"/>
        <v>5.1551695122346821</v>
      </c>
      <c r="I103" s="1">
        <f t="shared" si="13"/>
        <v>4.3141444207332</v>
      </c>
      <c r="J103" s="1">
        <f t="shared" si="14"/>
        <v>1.7268250627791553</v>
      </c>
      <c r="K103" s="2">
        <f t="shared" si="15"/>
        <v>2.3345889717507617E-4</v>
      </c>
      <c r="L103" s="1">
        <f t="shared" si="16"/>
        <v>22.240145789141145</v>
      </c>
      <c r="M103" s="1">
        <f t="shared" si="17"/>
        <v>8.9020759166018415</v>
      </c>
      <c r="N103" s="1">
        <f t="shared" si="18"/>
        <v>7.1216607332814732</v>
      </c>
    </row>
    <row r="104" spans="6:14" x14ac:dyDescent="0.25">
      <c r="F104">
        <v>83</v>
      </c>
      <c r="G104">
        <v>1.1000000000000001</v>
      </c>
      <c r="H104" s="1">
        <f t="shared" si="12"/>
        <v>5.2593108444468992</v>
      </c>
      <c r="I104" s="1">
        <f t="shared" si="13"/>
        <v>4.3143778796303751</v>
      </c>
      <c r="J104" s="1">
        <f t="shared" si="14"/>
        <v>1.7268558996399597</v>
      </c>
      <c r="K104" s="2">
        <f t="shared" si="15"/>
        <v>2.2094955756191137E-4</v>
      </c>
      <c r="L104" s="1">
        <f t="shared" si="16"/>
        <v>22.69065436938185</v>
      </c>
      <c r="M104" s="1">
        <f t="shared" si="17"/>
        <v>9.0820719597735469</v>
      </c>
      <c r="N104" s="1">
        <f t="shared" si="18"/>
        <v>7.2656575678188382</v>
      </c>
    </row>
    <row r="105" spans="6:14" x14ac:dyDescent="0.25">
      <c r="F105">
        <v>84</v>
      </c>
      <c r="G105">
        <v>1.1000000000000001</v>
      </c>
      <c r="H105" s="1">
        <f t="shared" si="12"/>
        <v>5.3655559711219745</v>
      </c>
      <c r="I105" s="1">
        <f t="shared" si="13"/>
        <v>4.3145988291879371</v>
      </c>
      <c r="J105" s="1">
        <f t="shared" si="14"/>
        <v>1.7268850831512186</v>
      </c>
      <c r="K105" s="2">
        <f t="shared" si="15"/>
        <v>2.0911029520875868E-4</v>
      </c>
      <c r="L105" s="1">
        <f t="shared" si="16"/>
        <v>23.150221510945215</v>
      </c>
      <c r="M105" s="1">
        <f t="shared" si="17"/>
        <v>9.2656985693434883</v>
      </c>
      <c r="N105" s="1">
        <f t="shared" si="18"/>
        <v>7.4125588554747912</v>
      </c>
    </row>
    <row r="106" spans="6:14" x14ac:dyDescent="0.25">
      <c r="F106">
        <v>85</v>
      </c>
      <c r="G106">
        <v>1.1000000000000001</v>
      </c>
      <c r="H106" s="1">
        <f t="shared" si="12"/>
        <v>5.4739473917271999</v>
      </c>
      <c r="I106" s="1">
        <f t="shared" si="13"/>
        <v>4.3148079394831456</v>
      </c>
      <c r="J106" s="1">
        <f t="shared" si="14"/>
        <v>1.7269127019840069</v>
      </c>
      <c r="K106" s="2">
        <f t="shared" si="15"/>
        <v>1.9790523814972039E-4</v>
      </c>
      <c r="L106" s="1">
        <f t="shared" si="16"/>
        <v>23.619031666137577</v>
      </c>
      <c r="M106" s="1">
        <f t="shared" si="17"/>
        <v>9.4530292807659269</v>
      </c>
      <c r="N106" s="1">
        <f t="shared" si="18"/>
        <v>7.5624234246127422</v>
      </c>
    </row>
    <row r="107" spans="6:14" x14ac:dyDescent="0.25">
      <c r="F107">
        <v>86</v>
      </c>
      <c r="G107">
        <v>1.1000000000000001</v>
      </c>
      <c r="H107" s="1">
        <f t="shared" si="12"/>
        <v>5.5845284642760538</v>
      </c>
      <c r="I107" s="1">
        <f t="shared" si="13"/>
        <v>4.3150058447212949</v>
      </c>
      <c r="J107" s="1">
        <f t="shared" si="14"/>
        <v>1.7269388400512493</v>
      </c>
      <c r="K107" s="2">
        <f t="shared" si="15"/>
        <v>1.8730043254627793E-4</v>
      </c>
      <c r="L107" s="1">
        <f t="shared" si="16"/>
        <v>24.097272963363608</v>
      </c>
      <c r="M107" s="1">
        <f t="shared" si="17"/>
        <v>9.6441391083300729</v>
      </c>
      <c r="N107" s="1">
        <f t="shared" si="18"/>
        <v>7.7153112866640585</v>
      </c>
    </row>
    <row r="108" spans="6:14" x14ac:dyDescent="0.25">
      <c r="F108">
        <v>87</v>
      </c>
      <c r="G108">
        <v>1.1000000000000001</v>
      </c>
      <c r="H108" s="1">
        <f t="shared" si="12"/>
        <v>5.6973434226719908</v>
      </c>
      <c r="I108" s="1">
        <f t="shared" si="13"/>
        <v>4.3151931451538408</v>
      </c>
      <c r="J108" s="1">
        <f t="shared" si="14"/>
        <v>1.7269635767633196</v>
      </c>
      <c r="K108" s="2">
        <f t="shared" si="15"/>
        <v>1.7726374035664794E-4</v>
      </c>
      <c r="L108" s="1">
        <f t="shared" si="16"/>
        <v>24.585137283101496</v>
      </c>
      <c r="M108" s="1">
        <f t="shared" si="17"/>
        <v>9.8391045752665942</v>
      </c>
      <c r="N108" s="1">
        <f t="shared" si="18"/>
        <v>7.8712836602132761</v>
      </c>
    </row>
    <row r="109" spans="6:14" x14ac:dyDescent="0.25">
      <c r="F109">
        <v>88</v>
      </c>
      <c r="G109">
        <v>1.1000000000000001</v>
      </c>
      <c r="H109" s="1">
        <f t="shared" si="12"/>
        <v>5.8124373944025889</v>
      </c>
      <c r="I109" s="1">
        <f t="shared" si="13"/>
        <v>4.3153704088941973</v>
      </c>
      <c r="J109" s="1">
        <f t="shared" si="14"/>
        <v>1.7269869872698798</v>
      </c>
      <c r="K109" s="2">
        <f t="shared" si="15"/>
        <v>1.6776474244017958E-4</v>
      </c>
      <c r="L109" s="1">
        <f t="shared" si="16"/>
        <v>25.082820335355024</v>
      </c>
      <c r="M109" s="1">
        <f t="shared" si="17"/>
        <v>10.038003744454118</v>
      </c>
      <c r="N109" s="1">
        <f t="shared" si="18"/>
        <v>8.0304029955632945</v>
      </c>
    </row>
    <row r="110" spans="6:14" x14ac:dyDescent="0.25">
      <c r="F110">
        <v>89</v>
      </c>
      <c r="G110">
        <v>1.1000000000000001</v>
      </c>
      <c r="H110" s="1">
        <f t="shared" si="12"/>
        <v>5.9298564185911458</v>
      </c>
      <c r="I110" s="1">
        <f t="shared" si="13"/>
        <v>4.3155381736366376</v>
      </c>
      <c r="J110" s="1">
        <f t="shared" si="14"/>
        <v>1.7270091426887058</v>
      </c>
      <c r="K110" s="2">
        <f t="shared" si="15"/>
        <v>1.5877464681013365E-4</v>
      </c>
      <c r="L110" s="1">
        <f t="shared" si="16"/>
        <v>25.590521738614328</v>
      </c>
      <c r="M110" s="1">
        <f t="shared" si="17"/>
        <v>10.240916249738214</v>
      </c>
      <c r="N110" s="1">
        <f t="shared" si="18"/>
        <v>8.1927329997905716</v>
      </c>
    </row>
    <row r="111" spans="6:14" x14ac:dyDescent="0.25">
      <c r="F111">
        <v>90</v>
      </c>
      <c r="G111">
        <v>1.1000000000000001</v>
      </c>
      <c r="H111" s="1">
        <f t="shared" si="12"/>
        <v>6.0496474644129465</v>
      </c>
      <c r="I111" s="1">
        <f t="shared" si="13"/>
        <v>4.3156969482834473</v>
      </c>
      <c r="J111" s="1">
        <f t="shared" si="14"/>
        <v>1.7270301103221992</v>
      </c>
      <c r="K111" s="2">
        <f t="shared" si="15"/>
        <v>1.5026620176405991E-4</v>
      </c>
      <c r="L111" s="1">
        <f t="shared" si="16"/>
        <v>26.108445100357649</v>
      </c>
      <c r="M111" s="1">
        <f t="shared" si="17"/>
        <v>10.447923327875504</v>
      </c>
      <c r="N111" s="1">
        <f t="shared" si="18"/>
        <v>8.3583386623004028</v>
      </c>
    </row>
    <row r="112" spans="6:14" x14ac:dyDescent="0.25">
      <c r="F112">
        <v>91</v>
      </c>
      <c r="G112">
        <v>1.1000000000000001</v>
      </c>
      <c r="H112" s="1">
        <f t="shared" si="12"/>
        <v>6.1718584498835538</v>
      </c>
      <c r="I112" s="1">
        <f t="shared" si="13"/>
        <v>4.3158472144852116</v>
      </c>
      <c r="J112" s="1">
        <f t="shared" si="14"/>
        <v>1.727049953862253</v>
      </c>
      <c r="K112" s="2">
        <f t="shared" si="15"/>
        <v>1.4221361363364604E-4</v>
      </c>
      <c r="L112" s="1">
        <f t="shared" si="16"/>
        <v>26.636798099126953</v>
      </c>
      <c r="M112" s="1">
        <f t="shared" si="17"/>
        <v>10.659107851115747</v>
      </c>
      <c r="N112" s="1">
        <f t="shared" si="18"/>
        <v>8.5272862808925982</v>
      </c>
    </row>
    <row r="113" spans="6:14" x14ac:dyDescent="0.25">
      <c r="F113">
        <v>92</v>
      </c>
      <c r="G113">
        <v>1.1000000000000001</v>
      </c>
      <c r="H113" s="1">
        <f t="shared" si="12"/>
        <v>6.2965382610266571</v>
      </c>
      <c r="I113" s="1">
        <f t="shared" si="13"/>
        <v>4.3159894280988453</v>
      </c>
      <c r="J113" s="1">
        <f t="shared" si="14"/>
        <v>1.7270687335840986</v>
      </c>
      <c r="K113" s="2">
        <f t="shared" si="15"/>
        <v>1.3459246891212029E-4</v>
      </c>
      <c r="L113" s="1">
        <f t="shared" si="16"/>
        <v>27.175792568210941</v>
      </c>
      <c r="M113" s="1">
        <f t="shared" si="17"/>
        <v>10.874554360435132</v>
      </c>
      <c r="N113" s="1">
        <f t="shared" si="18"/>
        <v>8.6996434883481069</v>
      </c>
    </row>
    <row r="114" spans="6:14" x14ac:dyDescent="0.25">
      <c r="F114">
        <v>93</v>
      </c>
      <c r="G114">
        <v>1.1000000000000001</v>
      </c>
      <c r="H114" s="1">
        <f t="shared" si="12"/>
        <v>6.4237367714291347</v>
      </c>
      <c r="I114" s="1">
        <f t="shared" si="13"/>
        <v>4.3161240205677576</v>
      </c>
      <c r="J114" s="1">
        <f t="shared" si="14"/>
        <v>1.7270865065297289</v>
      </c>
      <c r="K114" s="2">
        <f t="shared" si="15"/>
        <v>1.2737966052522864E-4</v>
      </c>
      <c r="L114" s="1">
        <f t="shared" si="16"/>
        <v>27.725644580969664</v>
      </c>
      <c r="M114" s="1">
        <f t="shared" si="17"/>
        <v>11.094349099434105</v>
      </c>
      <c r="N114" s="1">
        <f t="shared" si="18"/>
        <v>8.8754792795472834</v>
      </c>
    </row>
    <row r="115" spans="6:14" x14ac:dyDescent="0.25">
      <c r="F115">
        <v>94</v>
      </c>
      <c r="G115">
        <v>1.1000000000000001</v>
      </c>
      <c r="H115" s="1">
        <f t="shared" si="12"/>
        <v>6.5535048621911489</v>
      </c>
      <c r="I115" s="1">
        <f t="shared" si="13"/>
        <v>4.3162514002282828</v>
      </c>
      <c r="J115" s="1">
        <f t="shared" si="14"/>
        <v>1.7271033266814582</v>
      </c>
      <c r="K115" s="2">
        <f t="shared" si="15"/>
        <v>1.2055331802907077E-4</v>
      </c>
      <c r="L115" s="1">
        <f t="shared" si="16"/>
        <v>28.286574537835406</v>
      </c>
      <c r="M115" s="1">
        <f t="shared" si="17"/>
        <v>11.318580048913445</v>
      </c>
      <c r="N115" s="1">
        <f t="shared" si="18"/>
        <v>9.0548640391307558</v>
      </c>
    </row>
    <row r="116" spans="6:14" x14ac:dyDescent="0.25">
      <c r="F116">
        <v>95</v>
      </c>
      <c r="G116">
        <v>1.1000000000000001</v>
      </c>
      <c r="H116" s="1">
        <f t="shared" si="12"/>
        <v>6.6858944422792703</v>
      </c>
      <c r="I116" s="1">
        <f t="shared" si="13"/>
        <v>4.3163719535463123</v>
      </c>
      <c r="J116" s="1">
        <f t="shared" si="14"/>
        <v>1.7271192451261554</v>
      </c>
      <c r="K116" s="2">
        <f t="shared" si="15"/>
        <v>1.1409274152612836E-4</v>
      </c>
      <c r="L116" s="1">
        <f t="shared" si="16"/>
        <v>28.858807255025408</v>
      </c>
      <c r="M116" s="1">
        <f t="shared" si="17"/>
        <v>11.547336962142531</v>
      </c>
      <c r="N116" s="1">
        <f t="shared" si="18"/>
        <v>9.2378695697140252</v>
      </c>
    </row>
    <row r="117" spans="6:14" x14ac:dyDescent="0.25">
      <c r="F117">
        <v>96</v>
      </c>
      <c r="G117">
        <v>1.1000000000000001</v>
      </c>
      <c r="H117" s="1">
        <f t="shared" si="12"/>
        <v>6.8209584692907494</v>
      </c>
      <c r="I117" s="1">
        <f t="shared" si="13"/>
        <v>4.3164860462878387</v>
      </c>
      <c r="J117" s="1">
        <f t="shared" si="14"/>
        <v>1.7271343102106465</v>
      </c>
      <c r="K117" s="2">
        <f t="shared" si="15"/>
        <v>1.0797833910219934E-4</v>
      </c>
      <c r="L117" s="1">
        <f t="shared" si="16"/>
        <v>29.442572055002376</v>
      </c>
      <c r="M117" s="1">
        <f t="shared" si="17"/>
        <v>11.780711400833946</v>
      </c>
      <c r="N117" s="1">
        <f t="shared" si="18"/>
        <v>9.4245691206671562</v>
      </c>
    </row>
    <row r="118" spans="6:14" x14ac:dyDescent="0.25">
      <c r="F118">
        <v>97</v>
      </c>
      <c r="G118">
        <v>1.1000000000000001</v>
      </c>
      <c r="H118" s="1">
        <f t="shared" si="12"/>
        <v>6.9587509706372721</v>
      </c>
      <c r="I118" s="1">
        <f t="shared" si="13"/>
        <v>4.3165940246269408</v>
      </c>
      <c r="J118" s="1">
        <f t="shared" si="14"/>
        <v>1.7271485676887675</v>
      </c>
      <c r="K118" s="2">
        <f t="shared" si="15"/>
        <v>1.0219156759827541E-4</v>
      </c>
      <c r="L118" s="1">
        <f t="shared" si="16"/>
        <v>30.038102858719771</v>
      </c>
      <c r="M118" s="1">
        <f t="shared" si="17"/>
        <v>12.018796771838986</v>
      </c>
      <c r="N118" s="1">
        <f t="shared" si="18"/>
        <v>9.6150374174711892</v>
      </c>
    </row>
    <row r="119" spans="6:14" x14ac:dyDescent="0.25">
      <c r="F119">
        <v>98</v>
      </c>
      <c r="G119">
        <v>1.1000000000000001</v>
      </c>
      <c r="H119" s="1">
        <f t="shared" si="12"/>
        <v>7.0993270651566327</v>
      </c>
      <c r="I119" s="1">
        <f t="shared" si="13"/>
        <v>4.316696216194539</v>
      </c>
      <c r="J119" s="1">
        <f t="shared" si="14"/>
        <v>1.7271620608605165</v>
      </c>
      <c r="K119" s="2">
        <f t="shared" si="15"/>
        <v>9.6714876540171524E-5</v>
      </c>
      <c r="L119" s="1">
        <f t="shared" si="16"/>
        <v>30.645638279689116</v>
      </c>
      <c r="M119" s="1">
        <f t="shared" si="17"/>
        <v>12.261688364578772</v>
      </c>
      <c r="N119" s="1">
        <f t="shared" si="18"/>
        <v>9.8093506916630187</v>
      </c>
    </row>
    <row r="120" spans="6:14" x14ac:dyDescent="0.25">
      <c r="F120">
        <v>99</v>
      </c>
      <c r="G120">
        <v>1.1000000000000001</v>
      </c>
      <c r="H120" s="1">
        <f t="shared" si="12"/>
        <v>7.2427429851610121</v>
      </c>
      <c r="I120" s="1">
        <f t="shared" si="13"/>
        <v>4.3167929310710793</v>
      </c>
      <c r="J120" s="1">
        <f t="shared" si="14"/>
        <v>1.7271748307037285</v>
      </c>
      <c r="K120" s="2">
        <f t="shared" si="15"/>
        <v>9.1531655059373662E-5</v>
      </c>
      <c r="L120" s="1">
        <f t="shared" si="16"/>
        <v>31.265421719907703</v>
      </c>
      <c r="M120" s="1">
        <f t="shared" si="17"/>
        <v>12.509483389226087</v>
      </c>
      <c r="N120" s="1">
        <f t="shared" si="18"/>
        <v>10.007586711380871</v>
      </c>
    </row>
    <row r="121" spans="6:14" x14ac:dyDescent="0.25">
      <c r="F121">
        <v>100</v>
      </c>
      <c r="G121">
        <v>1.1000000000000001</v>
      </c>
      <c r="H121" s="1">
        <f t="shared" si="12"/>
        <v>7.3890560989306504</v>
      </c>
      <c r="I121" s="1">
        <f t="shared" si="13"/>
        <v>4.3168844627261382</v>
      </c>
      <c r="J121" s="1">
        <f t="shared" si="14"/>
        <v>1.7271869159986768</v>
      </c>
      <c r="K121" s="2">
        <f t="shared" si="15"/>
        <v>8.6626181644289257E-5</v>
      </c>
      <c r="L121" s="1">
        <f t="shared" si="16"/>
        <v>31.897701467685536</v>
      </c>
      <c r="M121" s="1">
        <f t="shared" si="17"/>
        <v>12.762281015653244</v>
      </c>
      <c r="N121" s="1">
        <f t="shared" si="18"/>
        <v>10.209824812522596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2b-c</vt:lpstr>
      <vt:lpstr>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Ilhan Guner</cp:lastModifiedBy>
  <dcterms:created xsi:type="dcterms:W3CDTF">2020-02-29T15:20:20Z</dcterms:created>
  <dcterms:modified xsi:type="dcterms:W3CDTF">2020-03-02T10:11:11Z</dcterms:modified>
</cp:coreProperties>
</file>