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inggunt\Desktop\Coding ninjas\Coding ninjas data analysis\Projects\excel\CPI Inflation\"/>
    </mc:Choice>
  </mc:AlternateContent>
  <xr:revisionPtr revIDLastSave="0" documentId="8_{6DFA9E21-F282-4B51-AF06-593F6C7EF6B7}" xr6:coauthVersionLast="47" xr6:coauthVersionMax="47" xr10:uidLastSave="{00000000-0000-0000-0000-000000000000}"/>
  <bookViews>
    <workbookView xWindow="-108" yWindow="-108" windowWidth="23256" windowHeight="12456" firstSheet="1" activeTab="7" xr2:uid="{DBD6AB13-68CF-45F4-AE20-4AD1755A3EBB}"/>
  </bookViews>
  <sheets>
    <sheet name="Overview" sheetId="9" r:id="rId1"/>
    <sheet name="Data" sheetId="2" r:id="rId2"/>
    <sheet name="Assumptions" sheetId="1" r:id="rId3"/>
    <sheet name="Question1" sheetId="3" r:id="rId4"/>
    <sheet name="Question2" sheetId="4" r:id="rId5"/>
    <sheet name="question 3 1st part" sheetId="6" r:id="rId6"/>
    <sheet name="question 3  2nd part" sheetId="5" r:id="rId7"/>
    <sheet name="Question 4" sheetId="8" r:id="rId8"/>
    <sheet name="Question 5" sheetId="7" r:id="rId9"/>
  </sheets>
  <definedNames>
    <definedName name="_xlnm._FilterDatabase" localSheetId="5" hidden="1">'question 3 1st part'!$C$75:$E$114</definedName>
    <definedName name="_xlnm._FilterDatabase" localSheetId="4" hidden="1">Question2!$B$6:$O$86</definedName>
    <definedName name="_xlchart.v1.0" hidden="1">'question 3 1st part'!$AL$4:$AL$14</definedName>
    <definedName name="_xlchart.v1.1" hidden="1">'question 3 1st part'!$AM$3</definedName>
    <definedName name="_xlchart.v1.2" hidden="1">'question 3 1st part'!$AM$4:$AM$14</definedName>
    <definedName name="ExternalData_1" localSheetId="1" hidden="1">Data!$B$1:$N$373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8" l="1"/>
  <c r="H25" i="8"/>
  <c r="F25" i="8"/>
  <c r="G21" i="8"/>
  <c r="H21" i="8"/>
  <c r="G22" i="8"/>
  <c r="H22" i="8"/>
  <c r="G23" i="8"/>
  <c r="H23" i="8"/>
  <c r="G24" i="8"/>
  <c r="H24" i="8"/>
  <c r="F22" i="8"/>
  <c r="F23" i="8"/>
  <c r="F24" i="8"/>
  <c r="F21" i="8"/>
  <c r="E33" i="7"/>
  <c r="F33" i="7"/>
  <c r="G33" i="7"/>
  <c r="H33" i="7"/>
  <c r="I33" i="7"/>
  <c r="J33" i="7"/>
  <c r="K33" i="7"/>
  <c r="L33" i="7"/>
  <c r="M33" i="7"/>
  <c r="N33" i="7"/>
  <c r="O33" i="7"/>
  <c r="P33" i="7"/>
  <c r="Q33" i="7"/>
  <c r="R33" i="7"/>
  <c r="S33" i="7"/>
  <c r="T33" i="7"/>
  <c r="U33" i="7"/>
  <c r="V33" i="7"/>
  <c r="W33" i="7"/>
  <c r="X33" i="7"/>
  <c r="Y33" i="7"/>
  <c r="Z33" i="7"/>
  <c r="AA33" i="7"/>
  <c r="AB33" i="7"/>
  <c r="AC33" i="7"/>
  <c r="D33" i="7"/>
  <c r="D10" i="5"/>
  <c r="E10" i="5"/>
  <c r="F10" i="5"/>
  <c r="G10" i="5"/>
  <c r="H10" i="5"/>
  <c r="I10" i="5"/>
  <c r="J10" i="5"/>
  <c r="K10" i="5"/>
  <c r="L10" i="5"/>
  <c r="M10" i="5"/>
  <c r="N10" i="5"/>
  <c r="O10" i="5"/>
  <c r="D11" i="5"/>
  <c r="E11" i="5"/>
  <c r="F11" i="5"/>
  <c r="G11" i="5"/>
  <c r="H11" i="5"/>
  <c r="I11" i="5"/>
  <c r="J11" i="5"/>
  <c r="K11" i="5"/>
  <c r="L11" i="5"/>
  <c r="M11" i="5"/>
  <c r="N11" i="5"/>
  <c r="O11" i="5"/>
  <c r="D12" i="5"/>
  <c r="E12" i="5"/>
  <c r="F12" i="5"/>
  <c r="G12" i="5"/>
  <c r="H12" i="5"/>
  <c r="I12" i="5"/>
  <c r="J12" i="5"/>
  <c r="K12" i="5"/>
  <c r="L12" i="5"/>
  <c r="M12" i="5"/>
  <c r="N12" i="5"/>
  <c r="O12" i="5"/>
  <c r="C11" i="5"/>
  <c r="C12" i="5"/>
  <c r="C10" i="5"/>
  <c r="K17" i="5"/>
  <c r="L17" i="5"/>
  <c r="M17" i="5"/>
  <c r="N17" i="5"/>
  <c r="O17" i="5"/>
  <c r="K18" i="5"/>
  <c r="L18" i="5"/>
  <c r="M18" i="5"/>
  <c r="N18" i="5"/>
  <c r="O18" i="5"/>
  <c r="K19" i="5"/>
  <c r="L19" i="5"/>
  <c r="M19" i="5"/>
  <c r="N19" i="5"/>
  <c r="O19" i="5"/>
  <c r="D17" i="5"/>
  <c r="E17" i="5"/>
  <c r="F17" i="5"/>
  <c r="G17" i="5"/>
  <c r="H17" i="5"/>
  <c r="I17" i="5"/>
  <c r="J17" i="5"/>
  <c r="D18" i="5"/>
  <c r="E18" i="5"/>
  <c r="F18" i="5"/>
  <c r="G18" i="5"/>
  <c r="H18" i="5"/>
  <c r="I18" i="5"/>
  <c r="J18" i="5"/>
  <c r="D19" i="5"/>
  <c r="E19" i="5"/>
  <c r="F19" i="5"/>
  <c r="G19" i="5"/>
  <c r="H19" i="5"/>
  <c r="I19" i="5"/>
  <c r="J19" i="5"/>
  <c r="C18" i="5"/>
  <c r="C19" i="5"/>
  <c r="C17" i="5"/>
  <c r="G12" i="6"/>
  <c r="H12" i="6" s="1"/>
  <c r="G13" i="6"/>
  <c r="H13" i="6" s="1"/>
  <c r="G14" i="6"/>
  <c r="H14" i="6" s="1"/>
  <c r="G15" i="6"/>
  <c r="H15" i="6" s="1"/>
  <c r="G16" i="6"/>
  <c r="H16" i="6" s="1"/>
  <c r="G17" i="6"/>
  <c r="H17" i="6" s="1"/>
  <c r="G18" i="6"/>
  <c r="H18" i="6" s="1"/>
  <c r="G19" i="6"/>
  <c r="H19" i="6" s="1"/>
  <c r="G20" i="6"/>
  <c r="H20" i="6" s="1"/>
  <c r="G21" i="6"/>
  <c r="H21" i="6" s="1"/>
  <c r="G22" i="6"/>
  <c r="H22" i="6" s="1"/>
  <c r="E14" i="4"/>
  <c r="F14" i="4" s="1"/>
  <c r="E15" i="4"/>
  <c r="F15" i="4" s="1"/>
  <c r="E16" i="4"/>
  <c r="F16" i="4" s="1"/>
  <c r="E17" i="4"/>
  <c r="F17" i="4" s="1"/>
  <c r="E18" i="4"/>
  <c r="F18" i="4" s="1"/>
  <c r="E13" i="4"/>
  <c r="F13" i="4" s="1"/>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C20" i="3"/>
  <c r="D20" i="3" s="1"/>
  <c r="D16" i="3" l="1"/>
  <c r="D17" i="3"/>
  <c r="D15" i="3"/>
  <c r="D19" i="3"/>
  <c r="D18" i="3"/>
  <c r="D14" i="3"/>
  <c r="D13" i="3"/>
  <c r="D11" i="3"/>
  <c r="D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9A6490-39C3-4ED0-9740-6790106D042B}"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<sst xmlns="http://schemas.openxmlformats.org/spreadsheetml/2006/main" count="1230" uniqueCount="186">
  <si>
    <t>Sector</t>
  </si>
  <si>
    <t>Year</t>
  </si>
  <si>
    <t>Month</t>
  </si>
  <si>
    <t>Fuel and light</t>
  </si>
  <si>
    <t>Health</t>
  </si>
  <si>
    <t>Transport and communication</t>
  </si>
  <si>
    <t>Education</t>
  </si>
  <si>
    <t>Miscellaneous</t>
  </si>
  <si>
    <t>General index</t>
  </si>
  <si>
    <t>FoodBucket</t>
  </si>
  <si>
    <t>LuxuryBucket</t>
  </si>
  <si>
    <t>ClothingBucket</t>
  </si>
  <si>
    <t>HousingBucket</t>
  </si>
  <si>
    <t>Rural</t>
  </si>
  <si>
    <t>January</t>
  </si>
  <si>
    <t>Urban</t>
  </si>
  <si>
    <t>Rural+Urban</t>
  </si>
  <si>
    <t>February</t>
  </si>
  <si>
    <t>March</t>
  </si>
  <si>
    <t>April</t>
  </si>
  <si>
    <t>May</t>
  </si>
  <si>
    <t>June</t>
  </si>
  <si>
    <t>July</t>
  </si>
  <si>
    <t>August</t>
  </si>
  <si>
    <t>September</t>
  </si>
  <si>
    <t>October</t>
  </si>
  <si>
    <t xml:space="preserve">November </t>
  </si>
  <si>
    <t>November</t>
  </si>
  <si>
    <t>December</t>
  </si>
  <si>
    <t>Marcrh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</si>
  <si>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</si>
  <si>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</si>
  <si>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</si>
  <si>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</si>
  <si>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</si>
  <si>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</si>
  <si>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</si>
  <si>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</si>
  <si>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</si>
  <si>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</si>
  <si>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</si>
  <si>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</si>
  <si>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</si>
  <si>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</si>
  <si>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</si>
  <si>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</si>
  <si>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</si>
  <si>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</si>
  <si>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Household goods and services</t>
  </si>
  <si>
    <t>Recreation and amusement</t>
  </si>
  <si>
    <t>Personal care and effects</t>
  </si>
  <si>
    <t>Bucket</t>
  </si>
  <si>
    <t>Food</t>
  </si>
  <si>
    <t>Luxury</t>
  </si>
  <si>
    <t>Total</t>
  </si>
  <si>
    <t>Category</t>
  </si>
  <si>
    <t>Contribution</t>
  </si>
  <si>
    <t>Absolute Change</t>
  </si>
  <si>
    <t>% Change</t>
  </si>
  <si>
    <t>inflation</t>
  </si>
  <si>
    <t>July 2022</t>
  </si>
  <si>
    <t>August 2022</t>
  </si>
  <si>
    <t>September 2022</t>
  </si>
  <si>
    <t>October 2022</t>
  </si>
  <si>
    <t>November 2022</t>
  </si>
  <si>
    <t>December 2022</t>
  </si>
  <si>
    <t>January 2023</t>
  </si>
  <si>
    <t>February 2023</t>
  </si>
  <si>
    <t>March 2023</t>
  </si>
  <si>
    <t>April 2023</t>
  </si>
  <si>
    <t>May 2023</t>
  </si>
  <si>
    <t>Inflation</t>
  </si>
  <si>
    <t>% change</t>
  </si>
  <si>
    <t>Key Insights:</t>
  </si>
  <si>
    <t>(CPI on 2023 May - CPI on 2022 June)/CPI on 2022 June x 100</t>
  </si>
  <si>
    <t>Categories</t>
  </si>
  <si>
    <t>Contribution %</t>
  </si>
  <si>
    <t>QUESTION 1</t>
  </si>
  <si>
    <t>2) Transport and communication has the lowest contribution towards the CPI with 3.5% .</t>
  </si>
  <si>
    <t>1) Foodbucket has the highest contribution towards CPI calculation which is about 49.6% and that is almost half of the overall contribution.</t>
  </si>
  <si>
    <t>3) Broader categories like Luxury and Clothing also have a significant contribution towards the CPI i.e. 12% and 11.9% respectively.</t>
  </si>
  <si>
    <t xml:space="preserve">"1.	Based on the latest month’s data, identify the contribution of different sectors (food, energy, transportation, education, etc.) towards the CPI basket.		</t>
  </si>
  <si>
    <t xml:space="preserve">     &gt; Which sector has the highest weightage towards CPI calculation    </t>
  </si>
  <si>
    <t>Assumptions taken while attempting questions</t>
  </si>
  <si>
    <t>1) Kindly refer to the following table for the category classification.</t>
  </si>
  <si>
    <t>2) We have taken the latest month's data available i.e. May 2023, to calculate the contribution of different categories.</t>
  </si>
  <si>
    <t>3) To find out the overall contribution of a broader category, we have taken sum of the individual categories.</t>
  </si>
  <si>
    <t>QUESTION 2</t>
  </si>
  <si>
    <t xml:space="preserve">2.	A trend of Y-o-Y increase in CPI (rural + urban) inflation starting 2017 for the entire basket of products
o	Create a bar graph depicting the growth rate Y-o-Y and identify the year with highest inflation rate  </t>
  </si>
  <si>
    <t>NIL</t>
  </si>
  <si>
    <t>INFLATION TREND</t>
  </si>
  <si>
    <t>2) As expected, there is a sudden rise in inflation rate from 2019 to 2020 i.e. 2.5% to 5.4% due to the impact of global pendamic which affected the subsequent two years and then falls in the year 2023.</t>
  </si>
  <si>
    <t>Broader Category Contribution</t>
  </si>
  <si>
    <t>1) Year 2022 shows the highest inflation growth as 6.6%.</t>
  </si>
  <si>
    <t>1) To find the YoY trend, we have taken every year's March data, because for the year 2023 we didn’t have the data after May month.</t>
  </si>
  <si>
    <t xml:space="preserve">With India's retail inflation reaching a 3-month high of 5.55% in November 2023, largely due to a sharp rise in food prices. Analyze which specific food items have contributed the most to this increase at month-on-month basis for 12 months ending May’2023.   
	A)  Investigate trends in the prices of vegetables, fruits, and pulses, (broader food bucket) and compare month-on-month changes </t>
  </si>
  <si>
    <t>Food Bucket</t>
  </si>
  <si>
    <t>1) While evaluating the month on month inflation trend for food bucket, we can see that there is a sudden increase in overall food prices in the month of october 2022(0.72%) and May 2023(0.76%).</t>
  </si>
  <si>
    <t>2) For the months Dec 2022(-0.58%) and Feb 2023(-0.59%) we can see a sharp decline in prices.</t>
  </si>
  <si>
    <t>Food category inflation analysis, 2022-2023</t>
  </si>
  <si>
    <t xml:space="preserve">QUESTION 3 A </t>
  </si>
  <si>
    <t>QUESTION 3</t>
  </si>
  <si>
    <t>1) To calculate MoM inflation rate we have taken the data from June 2022 to May 2023</t>
  </si>
  <si>
    <t>2) we have considered the rural + urban data to get an overall idea of the inflation rate.</t>
  </si>
  <si>
    <t>B)</t>
  </si>
  <si>
    <t>QUESTION 3 B</t>
  </si>
  <si>
    <t>Identify the absolute changes in prices over 12 months and identify the biggest contributor towards inflation</t>
  </si>
  <si>
    <t xml:space="preserve">b) Cereals and products: </t>
  </si>
  <si>
    <t xml:space="preserve">a) Spices: </t>
  </si>
  <si>
    <t>Increased from 188.9 in June 2022 to 221.9 in May 2023 i.e. 17% in the rural sector.</t>
  </si>
  <si>
    <t xml:space="preserve">while similar increment was seen in urban and urban + rural sector as well with 15% and 17% respectively. </t>
  </si>
  <si>
    <t>From 153.8 in June 2022  to 173.2 in May 2023 which is around 13% increment in the rural sector.</t>
  </si>
  <si>
    <t>Similar trends were seen in other sectors as well i.e. 11% for urban and 12% for rural + urban sector.</t>
  </si>
  <si>
    <t>Major categories contributing towards inflation in the food price index are:</t>
  </si>
  <si>
    <t>3)</t>
  </si>
  <si>
    <t>1)</t>
  </si>
  <si>
    <t>2)</t>
  </si>
  <si>
    <t xml:space="preserve"> Other categories with a significant rise in prices are milk and products and pulses.</t>
  </si>
  <si>
    <t>4)</t>
  </si>
  <si>
    <t>Categories like eggs, sugar and confectionary, food and beverages, non-alcoholic beverages and fruits didn’t experience a huge hike in price index.</t>
  </si>
  <si>
    <r>
      <t xml:space="preserve">We can observe a sharp decline in prices for </t>
    </r>
    <r>
      <rPr>
        <b/>
        <sz val="11"/>
        <color theme="1"/>
        <rFont val="Aptos Narrow"/>
        <scheme val="minor"/>
      </rPr>
      <t>oils</t>
    </r>
    <r>
      <rPr>
        <sz val="11"/>
        <color theme="1"/>
        <rFont val="Aptos Narrow"/>
        <family val="2"/>
        <scheme val="minor"/>
      </rPr>
      <t xml:space="preserve"> and </t>
    </r>
    <r>
      <rPr>
        <b/>
        <sz val="11"/>
        <color theme="1"/>
        <rFont val="Aptos Narrow"/>
        <scheme val="minor"/>
      </rPr>
      <t>vegetables</t>
    </r>
    <r>
      <rPr>
        <sz val="11"/>
        <color theme="1"/>
        <rFont val="Aptos Narrow"/>
        <family val="2"/>
        <scheme val="minor"/>
      </rPr>
      <t xml:space="preserve"> category i.e. -17% and -11% respectively in the rural sector.</t>
    </r>
  </si>
  <si>
    <t>1) We have calculated the absolute changes in food price index of sub categories under the broader food category across all the three sectors</t>
  </si>
  <si>
    <t>2) We have shown both absolute change and absolute % change in the price index.</t>
  </si>
  <si>
    <t>A)</t>
  </si>
  <si>
    <t>4) We have used the following method while calculating the absolute % change :</t>
  </si>
  <si>
    <t>CATEGORY</t>
  </si>
  <si>
    <t>Broader Category</t>
  </si>
  <si>
    <t>Correlation</t>
  </si>
  <si>
    <t>QUESTION 5</t>
  </si>
  <si>
    <t xml:space="preserve">1) We have considered data from 2021 to 2023 so we take april to march data as we do not have data of 2023 after may.																														
																														</t>
  </si>
  <si>
    <t>2) To get an overall idea of the impact of the oil prices on india's inflation, we are taking CPI (rural + urban) data.</t>
  </si>
  <si>
    <t>QUESTION 4</t>
  </si>
  <si>
    <t>Investigate how major global economic events (like oil price fluctuations, international trade policies during the pandemic) have influenced India's inflation. This can include an analysis of imported goods and their price trends. 
1) 	For the purpose of this analysis, focus only on the oil price fluctuations for years 2021 to 2023 
2) 	Identify trends in oil price change with change in inflation – identify sector that strongly correlates with fluctuations in oil price</t>
  </si>
  <si>
    <t>1) We can see that the Oil and Fats category is highly correlated (80% correlation) to the oil prices, which shows a positive imact of increase in oil prices on it.</t>
  </si>
  <si>
    <t>2) Other categories which show a high correlation are meat and fish and transportation i.e. 75% and 58 % respectively.</t>
  </si>
  <si>
    <t xml:space="preserve">** Calculation of correlation </t>
  </si>
  <si>
    <t>oil prices</t>
  </si>
  <si>
    <t>-</t>
  </si>
  <si>
    <t>NA</t>
  </si>
  <si>
    <t>CORRELATION WITH OIL PRICES</t>
  </si>
  <si>
    <t>3) To calculate the correlation we have taken oil prices from government website.</t>
  </si>
  <si>
    <t>Correlation with Oil Prices 2021 - 2023</t>
  </si>
  <si>
    <t>Key Observations:</t>
  </si>
  <si>
    <t xml:space="preserve">Key Observations: </t>
  </si>
  <si>
    <t>Absolute Change in Food Price Index, 2022-2023</t>
  </si>
  <si>
    <t>% change in food price index, 2022 -2023</t>
  </si>
  <si>
    <t>Investigate how the onset and progression of the COVID-19 pandemic affected inflation rates in India. Analyze the correlation between key pandemic milestones (e.g., lockdowns, vaccination drives) and changes in the consumer price index, particularly focusing on sectors like healthcare, food, and essential services.</t>
  </si>
  <si>
    <t>Assumptions:</t>
  </si>
  <si>
    <t>Sum of Household goods and services</t>
  </si>
  <si>
    <t>Grand Total</t>
  </si>
  <si>
    <t>Sum of Health Bucket</t>
  </si>
  <si>
    <t>Sum of Food Bucket</t>
  </si>
  <si>
    <t>% change in health sector</t>
  </si>
  <si>
    <t>% change in Food sector</t>
  </si>
  <si>
    <t>% change in household sector</t>
  </si>
  <si>
    <t>health</t>
  </si>
  <si>
    <t>food</t>
  </si>
  <si>
    <t>household</t>
  </si>
  <si>
    <r>
      <rPr>
        <b/>
        <sz val="11"/>
        <color theme="1"/>
        <rFont val="Aptos Narrow"/>
        <scheme val="minor"/>
      </rPr>
      <t>1)</t>
    </r>
    <r>
      <rPr>
        <sz val="11"/>
        <color theme="1"/>
        <rFont val="Aptos Narrow"/>
        <family val="2"/>
        <scheme val="minor"/>
      </rPr>
      <t xml:space="preserve"> </t>
    </r>
    <r>
      <rPr>
        <b/>
        <sz val="11"/>
        <color theme="1"/>
        <rFont val="Aptos Narrow"/>
        <scheme val="minor"/>
      </rPr>
      <t>health bucket</t>
    </r>
    <r>
      <rPr>
        <sz val="11"/>
        <color theme="1"/>
        <rFont val="Aptos Narrow"/>
        <family val="2"/>
        <scheme val="minor"/>
      </rPr>
      <t>:  we can see a dip in CPI from 2019 to 2020 (10% to 4%) followed by a steady increase in the years 2021 and 2022 i.e. 7% and 8% respectively.</t>
    </r>
  </si>
  <si>
    <r>
      <rPr>
        <b/>
        <sz val="11"/>
        <color theme="1"/>
        <rFont val="Aptos Narrow"/>
        <scheme val="minor"/>
      </rPr>
      <t>2) Food Bucket</t>
    </r>
    <r>
      <rPr>
        <sz val="11"/>
        <color theme="1"/>
        <rFont val="Aptos Narrow"/>
        <family val="2"/>
        <scheme val="minor"/>
      </rPr>
      <t>: we can see a sharp increase in the year 2020 almost around 9% and then remains almost same in the following years.</t>
    </r>
  </si>
  <si>
    <r>
      <t xml:space="preserve">3) Household bucket: </t>
    </r>
    <r>
      <rPr>
        <sz val="11"/>
        <color theme="1"/>
        <rFont val="Aptos Narrow"/>
        <scheme val="minor"/>
      </rPr>
      <t>This sector experienced a sharp decrease in prices from the year 2019 to 2020 i.e. 7% to 1% and then increased in the year 2022 to around 8%.</t>
    </r>
  </si>
  <si>
    <t>Approach:</t>
  </si>
  <si>
    <t>1) Taking last month of every year for calculation inflation rate.</t>
  </si>
  <si>
    <t>2) We have taken every year's march data to see how the prices have increased year on year during COVID-19 pandemic.</t>
  </si>
  <si>
    <t>4) March 2020 is taken as the onset of Covid 19.</t>
  </si>
  <si>
    <t>3) We are taking food, health and essential services ( household services ).</t>
  </si>
  <si>
    <t>1) We are taking food, health and essential services ( household services ).</t>
  </si>
  <si>
    <t>2) March 2020 is taken as the onset of Covid 19.</t>
  </si>
  <si>
    <t>2) To get an overall idea of the impact of oil prices on india's inflation, we are taking CPI (rural + urban) data.</t>
  </si>
  <si>
    <t>INDIA CPI INFLATION STUDY</t>
  </si>
  <si>
    <t>Overview</t>
  </si>
  <si>
    <t>In India, the Consumer Price Index (CPI) is used to measure inflation, and it involves a fixed basket of goods and services. This basket is comprehensive and includes a wide array of items that an average Indian consumer uses. These items are not limited to just food and clothing but extend to transportation, medical care, electricity, education, and almost every other category that involves expenditure of money. The CPI is calculated by comparing the general price level in the markets during a particular time period with a base year. The items in the CPI basket are classified across various categories like food and beverages, clothing, housing, fuel and light, and recreation, among others.</t>
  </si>
  <si>
    <t>Problem Statement</t>
  </si>
  <si>
    <t xml:space="preserve">You are working with the National Statistical Office which is equipped to release inflation numbers in India. As an analyst, you are provided with CPI data and are equipped find out insights from the data. Your senior wants you to find key trends and deep dive into the data to answer the following questions -   </t>
  </si>
  <si>
    <t>1. Based on the latest month’s data, identify the contribution of different sectors (food, energy, transportation, education, etc.) towards the CPI basket</t>
  </si>
  <si>
    <t xml:space="preserve">Which sector has the highest weightage towards CPI calculation </t>
  </si>
  <si>
    <t xml:space="preserve"> </t>
  </si>
  <si>
    <t>2. A trend of Y-o-Y increase in CPI (rural + urban) inflation starting 2017 for the entire basket of products</t>
  </si>
  <si>
    <t xml:space="preserve">Create a bar graph depicting the growth rate Y-o-Y and identify the year with highest inflation rate  </t>
  </si>
  <si>
    <t xml:space="preserve">3. With India's retail inflation reaching a 3-month high of 5.55% in November 2023, largely due to a sharp rise in food prices. Analyze which specific food items have contributed the most to this increase at month-on-month basis for 12 months ending May’2023   </t>
  </si>
  <si>
    <t xml:space="preserve">Investigate trends in the prices of vegetables, fruits, and pulses, (broader food bucket) and compare month-on-month changes </t>
  </si>
  <si>
    <t>4. Investigate how the onset and progression of the COVID-19 pandemic affected inflation rates in India. Analyze the correlation between key pandemic milestones (e.g., lockdowns, vaccination drives) and changes in the consumer price index, particularly focusing on sectors like healthcare, food, and essential services.</t>
  </si>
  <si>
    <t xml:space="preserve">5. Investigate how major global economic events (like oil price fluctuations, international trade policies during the pandemic) have influenced India's inflation. This can include an analysis of imported goods and their price trends. </t>
  </si>
  <si>
    <t xml:space="preserve">For the purpose of this analysis, focus only on the oil price fluctuations for years 2021 to 2023 </t>
  </si>
  <si>
    <t>Identify trends in oil price change with change in inflation – identify sector that strongly correlates with fluctuations in oil price</t>
  </si>
  <si>
    <t>3) To find the absolute change we have considered the first month i.e. june 2022 and last month i.e. May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</si>
</sst>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Aptos Narrow"/>
      <family val="2"/>
      <scheme val="minor"/>
    </font>
    <font>
      <sz val="11"/>
      <color theme="1"/>
      <name val="Aptos Narrow"/>
      <family val="2"/>
      <scheme val="minor"/>
    </font>
    <font>
      <b/>
      <sz val="11"/>
      <color theme="0"/>
      <name val="Aptos Narrow"/>
      <family val="2"/>
      <scheme val="minor"/>
    </font>
    <font>
      <sz val="11"/>
      <name val="Aptos Narrow"/>
      <family val="2"/>
      <scheme val="minor"/>
    </font>
    <font>
      <b/>
      <sz val="11"/>
      <color theme="1"/>
      <name val="Aptos Narrow"/>
      <family val="2"/>
      <scheme val="minor"/>
    </font>
    <font>
      <sz val="11"/>
      <color theme="0"/>
      <name val="Aptos Narrow"/>
      <family val="2"/>
      <scheme val="minor"/>
    </font>
    <font>
      <sz val="20"/>
      <color theme="1"/>
      <name val="Aptos Narrow"/>
      <family val="2"/>
      <scheme val="minor"/>
    </font>
    <font>
      <sz val="14"/>
      <color theme="1"/>
      <name val="Aptos Narrow"/>
      <family val="2"/>
      <scheme val="minor"/>
    </font>
    <font>
      <b/>
      <sz val="14"/>
      <color theme="1"/>
      <name val="Aptos Narrow"/>
      <scheme val="minor"/>
    </font>
    <font>
      <b/>
      <sz val="11"/>
      <color theme="1"/>
      <name val="Aptos Narrow"/>
      <scheme val="minor"/>
    </font>
    <font>
      <sz val="12"/>
      <color theme="1"/>
      <name val="Aptos Narrow"/>
      <family val="2"/>
      <scheme val="minor"/>
    </font>
    <font>
      <sz val="11"/>
      <color rgb="FF000000"/>
      <name val="Aptos Narrow"/>
      <family val="2"/>
      <scheme val="minor"/>
    </font>
    <font>
      <b/>
      <sz val="11"/>
      <color theme="0"/>
      <name val="Aptos Narrow"/>
      <scheme val="minor"/>
    </font>
    <font>
      <sz val="14"/>
      <color theme="1"/>
      <name val="Aptos Narrow"/>
      <scheme val="minor"/>
    </font>
    <font>
      <sz val="12"/>
      <color theme="1"/>
      <name val="Times New Roman"/>
      <family val="1"/>
    </font>
    <font>
      <sz val="14"/>
      <color theme="0"/>
      <name val="Aptos Narrow"/>
      <family val="2"/>
      <scheme val="minor"/>
    </font>
    <font>
      <sz val="8"/>
      <name val="Aptos Narrow"/>
      <family val="2"/>
      <scheme val="minor"/>
    </font>
    <font>
      <sz val="11"/>
      <color theme="1"/>
      <name val="Aptos Narrow"/>
      <scheme val="minor"/>
    </font>
    <font>
      <sz val="20"/>
      <color theme="3"/>
      <name val="Aptos Narrow"/>
      <family val="2"/>
      <scheme val="minor"/>
    </font>
    <font>
      <b/>
      <u/>
      <sz val="18"/>
      <color rgb="FF000000"/>
      <name val="Aptos"/>
    </font>
    <font>
      <b/>
      <i/>
      <sz val="11"/>
      <color rgb="FF215E99"/>
      <name val="Aptos"/>
    </font>
    <font>
      <i/>
      <sz val="11"/>
      <color rgb="FF215E99"/>
      <name val="Aptos"/>
    </font>
  </fonts>
  <fills count="52">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0"/>
        <bgColor theme="9"/>
      </patternFill>
    </fill>
    <fill>
      <patternFill patternType="solid">
        <fgColor theme="0"/>
        <bgColor theme="9" tint="0.79998168889431442"/>
      </patternFill>
    </fill>
    <fill>
      <patternFill patternType="solid">
        <fgColor theme="4" tint="0.79998168889431442"/>
        <bgColor indexed="64"/>
      </patternFill>
    </fill>
    <fill>
      <patternFill patternType="solid">
        <fgColor theme="9" tint="0.59999389629810485"/>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6" tint="0.79998168889431442"/>
        <bgColor indexed="64"/>
      </patternFill>
    </fill>
    <fill>
      <patternFill patternType="solid">
        <fgColor rgb="FFFCC17B"/>
        <bgColor rgb="FF000000"/>
      </patternFill>
    </fill>
    <fill>
      <patternFill patternType="solid">
        <fgColor rgb="FF77C47D"/>
        <bgColor rgb="FF000000"/>
      </patternFill>
    </fill>
    <fill>
      <patternFill patternType="solid">
        <fgColor rgb="FFF8696B"/>
        <bgColor rgb="FF000000"/>
      </patternFill>
    </fill>
    <fill>
      <patternFill patternType="solid">
        <fgColor rgb="FFFDD67F"/>
        <bgColor rgb="FF000000"/>
      </patternFill>
    </fill>
    <fill>
      <patternFill patternType="solid">
        <fgColor rgb="FF63BE7B"/>
        <bgColor rgb="FF000000"/>
      </patternFill>
    </fill>
    <fill>
      <patternFill patternType="solid">
        <fgColor rgb="FFF6E984"/>
        <bgColor rgb="FF000000"/>
      </patternFill>
    </fill>
    <fill>
      <patternFill patternType="solid">
        <fgColor rgb="FFFFEB84"/>
        <bgColor rgb="FF000000"/>
      </patternFill>
    </fill>
    <fill>
      <patternFill patternType="solid">
        <fgColor rgb="FFFBAA77"/>
        <bgColor rgb="FF000000"/>
      </patternFill>
    </fill>
    <fill>
      <patternFill patternType="solid">
        <fgColor rgb="FFFEE482"/>
        <bgColor rgb="FF000000"/>
      </patternFill>
    </fill>
    <fill>
      <patternFill patternType="solid">
        <fgColor rgb="FFFDD57F"/>
        <bgColor rgb="FF000000"/>
      </patternFill>
    </fill>
    <fill>
      <patternFill patternType="solid">
        <fgColor rgb="FFDDE182"/>
        <bgColor rgb="FF000000"/>
      </patternFill>
    </fill>
    <fill>
      <patternFill patternType="solid">
        <fgColor rgb="FFFEE983"/>
        <bgColor rgb="FF000000"/>
      </patternFill>
    </fill>
    <fill>
      <patternFill patternType="solid">
        <fgColor rgb="FFDEE283"/>
        <bgColor rgb="FF000000"/>
      </patternFill>
    </fill>
    <fill>
      <patternFill patternType="solid">
        <fgColor rgb="FFFED980"/>
        <bgColor rgb="FF000000"/>
      </patternFill>
    </fill>
    <fill>
      <patternFill patternType="solid">
        <fgColor rgb="FFF5E984"/>
        <bgColor rgb="FF000000"/>
      </patternFill>
    </fill>
    <fill>
      <patternFill patternType="solid">
        <fgColor rgb="FFE0E283"/>
        <bgColor rgb="FF000000"/>
      </patternFill>
    </fill>
    <fill>
      <patternFill patternType="solid">
        <fgColor rgb="FFF2E884"/>
        <bgColor rgb="FF000000"/>
      </patternFill>
    </fill>
    <fill>
      <patternFill patternType="solid">
        <fgColor rgb="FFE5E483"/>
        <bgColor rgb="FF000000"/>
      </patternFill>
    </fill>
    <fill>
      <patternFill patternType="solid">
        <fgColor rgb="FFFEE883"/>
        <bgColor rgb="FF000000"/>
      </patternFill>
    </fill>
    <fill>
      <patternFill patternType="solid">
        <fgColor rgb="FFFEE583"/>
        <bgColor rgb="FF000000"/>
      </patternFill>
    </fill>
    <fill>
      <patternFill patternType="solid">
        <fgColor rgb="FFBCD881"/>
        <bgColor rgb="FF000000"/>
      </patternFill>
    </fill>
    <fill>
      <patternFill patternType="solid">
        <fgColor rgb="FFE7E583"/>
        <bgColor rgb="FF000000"/>
      </patternFill>
    </fill>
    <fill>
      <patternFill patternType="solid">
        <fgColor rgb="FFFEDF81"/>
        <bgColor rgb="FF000000"/>
      </patternFill>
    </fill>
    <fill>
      <patternFill patternType="solid">
        <fgColor rgb="FFFEE382"/>
        <bgColor rgb="FF000000"/>
      </patternFill>
    </fill>
    <fill>
      <patternFill patternType="solid">
        <fgColor rgb="FFF4E884"/>
        <bgColor rgb="FF000000"/>
      </patternFill>
    </fill>
    <fill>
      <patternFill patternType="solid">
        <fgColor theme="3" tint="0.749992370372631"/>
        <bgColor indexed="64"/>
      </patternFill>
    </fill>
    <fill>
      <patternFill patternType="solid">
        <fgColor theme="1"/>
        <bgColor indexed="64"/>
      </patternFill>
    </fill>
    <fill>
      <patternFill patternType="solid">
        <fgColor theme="3" tint="9.9978637043366805E-2"/>
        <bgColor indexed="64"/>
      </patternFill>
    </fill>
    <fill>
      <patternFill patternType="solid">
        <fgColor theme="3"/>
        <bgColor indexed="64"/>
      </patternFill>
    </fill>
    <fill>
      <patternFill patternType="solid">
        <fgColor theme="8" tint="0.79998168889431442"/>
        <bgColor indexed="64"/>
      </patternFill>
    </fill>
  </fills>
  <borders count="37">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304">
    <xf numFmtId="0" fontId="0" fillId="0" borderId="0" xfId="0"/>
    <xf numFmtId="0" fontId="2" fillId="2" borderId="1" xfId="0" applyFont="1" applyFill="1" applyBorder="1"/>
    <xf numFmtId="0" fontId="0" fillId="4" borderId="0" xfId="0" applyFill="1"/>
    <xf numFmtId="0" fontId="0" fillId="0" borderId="1" xfId="0" applyBorder="1"/>
    <xf numFmtId="0" fontId="0" fillId="3" borderId="1" xfId="0" applyFill="1" applyBorder="1"/>
    <xf numFmtId="0" fontId="2" fillId="2" borderId="0" xfId="0" applyFont="1" applyFill="1"/>
    <xf numFmtId="10" fontId="0" fillId="0" borderId="0" xfId="1" applyNumberFormat="1" applyFont="1"/>
    <xf numFmtId="0" fontId="0" fillId="5" borderId="0" xfId="0" applyFill="1"/>
    <xf numFmtId="0" fontId="0" fillId="6" borderId="0" xfId="0" applyFill="1"/>
    <xf numFmtId="0" fontId="0" fillId="7" borderId="0" xfId="0" applyFill="1"/>
    <xf numFmtId="0" fontId="3" fillId="4" borderId="0" xfId="0" applyFont="1" applyFill="1"/>
    <xf numFmtId="0" fontId="0" fillId="0" borderId="0" xfId="0" applyAlignment="1">
      <alignment horizontal="center"/>
    </xf>
    <xf numFmtId="0" fontId="0" fillId="3" borderId="2" xfId="0" applyFill="1" applyBorder="1" applyAlignment="1">
      <alignment horizontal="center" vertical="center"/>
    </xf>
    <xf numFmtId="0" fontId="0" fillId="0" borderId="0" xfId="0" applyAlignment="1">
      <alignment vertical="top"/>
    </xf>
    <xf numFmtId="0" fontId="0" fillId="9" borderId="14" xfId="0" applyFill="1" applyBorder="1" applyAlignment="1">
      <alignment vertical="top"/>
    </xf>
    <xf numFmtId="0" fontId="0" fillId="9" borderId="15" xfId="0" applyFill="1" applyBorder="1" applyAlignment="1">
      <alignment vertical="top"/>
    </xf>
    <xf numFmtId="0" fontId="0" fillId="9" borderId="13" xfId="0" applyFill="1" applyBorder="1" applyAlignment="1">
      <alignment horizontal="left" vertical="top"/>
    </xf>
    <xf numFmtId="0" fontId="6" fillId="0" borderId="0" xfId="0" applyFont="1" applyAlignment="1">
      <alignment horizontal="center"/>
    </xf>
    <xf numFmtId="0" fontId="0" fillId="0" borderId="0" xfId="0" applyAlignment="1">
      <alignment horizontal="center" vertical="center"/>
    </xf>
    <xf numFmtId="0" fontId="0" fillId="0" borderId="0" xfId="0" applyAlignment="1">
      <alignment vertical="center"/>
    </xf>
    <xf numFmtId="0" fontId="0" fillId="11" borderId="0" xfId="0" applyFill="1"/>
    <xf numFmtId="0" fontId="0" fillId="12" borderId="0" xfId="0" applyFill="1"/>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164" fontId="0" fillId="0" borderId="21" xfId="1" applyNumberFormat="1" applyFont="1" applyBorder="1" applyAlignment="1">
      <alignment horizontal="center" vertical="center"/>
    </xf>
    <xf numFmtId="164" fontId="0" fillId="0" borderId="24" xfId="1" applyNumberFormat="1" applyFont="1" applyBorder="1" applyAlignment="1">
      <alignment horizontal="center" vertical="center"/>
    </xf>
    <xf numFmtId="0" fontId="0" fillId="16" borderId="1" xfId="0" applyFill="1" applyBorder="1"/>
    <xf numFmtId="10" fontId="0" fillId="10" borderId="0" xfId="1" applyNumberFormat="1" applyFont="1" applyFill="1"/>
    <xf numFmtId="0" fontId="0" fillId="10" borderId="1" xfId="0" applyFill="1" applyBorder="1"/>
    <xf numFmtId="0" fontId="0" fillId="10" borderId="0" xfId="0" applyFill="1" applyAlignment="1">
      <alignment horizontal="left" vertical="top"/>
    </xf>
    <xf numFmtId="0" fontId="0" fillId="10" borderId="0" xfId="0" applyFill="1" applyAlignment="1">
      <alignment vertical="top"/>
    </xf>
    <xf numFmtId="0" fontId="0" fillId="0" borderId="7" xfId="0" applyBorder="1" applyAlignment="1">
      <alignment horizontal="center"/>
    </xf>
    <xf numFmtId="0" fontId="0" fillId="0" borderId="19" xfId="0" applyBorder="1" applyAlignment="1">
      <alignment horizontal="center"/>
    </xf>
    <xf numFmtId="0" fontId="0" fillId="0" borderId="6" xfId="0" applyBorder="1" applyAlignment="1">
      <alignment horizontal="center"/>
    </xf>
    <xf numFmtId="0" fontId="0" fillId="0" borderId="25" xfId="0" applyBorder="1" applyAlignment="1">
      <alignment horizontal="center"/>
    </xf>
    <xf numFmtId="0" fontId="0" fillId="0" borderId="2" xfId="0" applyBorder="1" applyAlignment="1">
      <alignment horizontal="center"/>
    </xf>
    <xf numFmtId="10" fontId="0" fillId="0" borderId="26" xfId="1" applyNumberFormat="1" applyFont="1" applyBorder="1" applyAlignment="1">
      <alignment horizontal="center"/>
    </xf>
    <xf numFmtId="0" fontId="0" fillId="0" borderId="4" xfId="0" applyBorder="1" applyAlignment="1">
      <alignment horizontal="center"/>
    </xf>
    <xf numFmtId="0" fontId="0" fillId="0" borderId="27" xfId="0" applyBorder="1" applyAlignment="1">
      <alignment horizontal="center"/>
    </xf>
    <xf numFmtId="10" fontId="0" fillId="0" borderId="3" xfId="1" applyNumberFormat="1" applyFont="1" applyBorder="1" applyAlignment="1">
      <alignment horizontal="center"/>
    </xf>
    <xf numFmtId="0" fontId="0" fillId="0" borderId="2" xfId="0" applyBorder="1"/>
    <xf numFmtId="0" fontId="0" fillId="17" borderId="2" xfId="0" applyFill="1" applyBorder="1" applyAlignment="1">
      <alignment vertical="top"/>
    </xf>
    <xf numFmtId="0" fontId="0" fillId="18" borderId="9" xfId="0" applyFill="1" applyBorder="1"/>
    <xf numFmtId="0" fontId="0" fillId="18" borderId="10" xfId="0" applyFill="1" applyBorder="1"/>
    <xf numFmtId="0" fontId="7" fillId="18" borderId="11" xfId="0" applyFont="1" applyFill="1" applyBorder="1"/>
    <xf numFmtId="0" fontId="0" fillId="18" borderId="0" xfId="0" applyFill="1"/>
    <xf numFmtId="0" fontId="0" fillId="18" borderId="12" xfId="0" applyFill="1" applyBorder="1"/>
    <xf numFmtId="0" fontId="0" fillId="18" borderId="0" xfId="0" applyFill="1" applyAlignment="1">
      <alignment vertical="center"/>
    </xf>
    <xf numFmtId="0" fontId="8" fillId="18" borderId="8" xfId="0" applyFont="1" applyFill="1" applyBorder="1" applyAlignment="1">
      <alignment horizontal="right"/>
    </xf>
    <xf numFmtId="0" fontId="0" fillId="18" borderId="11" xfId="0" applyFill="1" applyBorder="1"/>
    <xf numFmtId="0" fontId="0" fillId="18" borderId="13" xfId="0" applyFill="1" applyBorder="1"/>
    <xf numFmtId="0" fontId="4" fillId="15" borderId="1" xfId="0" applyFont="1" applyFill="1" applyBorder="1"/>
    <xf numFmtId="0" fontId="4" fillId="15" borderId="0" xfId="0" applyFont="1" applyFill="1"/>
    <xf numFmtId="17" fontId="0" fillId="16" borderId="1" xfId="0" quotePrefix="1" applyNumberFormat="1" applyFill="1" applyBorder="1"/>
    <xf numFmtId="10" fontId="0" fillId="8" borderId="2" xfId="1" applyNumberFormat="1" applyFont="1" applyFill="1" applyBorder="1" applyAlignment="1">
      <alignment horizontal="center"/>
    </xf>
    <xf numFmtId="0" fontId="8" fillId="18" borderId="8" xfId="0" applyFont="1" applyFill="1" applyBorder="1"/>
    <xf numFmtId="0" fontId="2" fillId="2" borderId="25" xfId="0" applyFont="1" applyFill="1" applyBorder="1" applyAlignment="1">
      <alignment horizontal="center" vertical="center"/>
    </xf>
    <xf numFmtId="164" fontId="0" fillId="3" borderId="26" xfId="1" applyNumberFormat="1"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4" xfId="0" applyFont="1" applyFill="1" applyBorder="1" applyAlignment="1">
      <alignment horizontal="center" vertical="center"/>
    </xf>
    <xf numFmtId="0" fontId="0" fillId="3" borderId="27" xfId="0" applyFill="1" applyBorder="1" applyAlignment="1">
      <alignment horizontal="center" vertical="center"/>
    </xf>
    <xf numFmtId="164" fontId="0" fillId="3" borderId="3" xfId="1" applyNumberFormat="1" applyFont="1" applyFill="1" applyBorder="1" applyAlignment="1">
      <alignment horizontal="center" vertical="center"/>
    </xf>
    <xf numFmtId="0" fontId="2" fillId="2" borderId="7" xfId="0" applyFont="1" applyFill="1" applyBorder="1" applyAlignment="1">
      <alignment horizontal="center" vertical="center"/>
    </xf>
    <xf numFmtId="0" fontId="0" fillId="3" borderId="19" xfId="0" applyFill="1" applyBorder="1" applyAlignment="1">
      <alignment horizontal="center" vertical="center"/>
    </xf>
    <xf numFmtId="164" fontId="0" fillId="3" borderId="6" xfId="1" applyNumberFormat="1" applyFont="1" applyFill="1" applyBorder="1" applyAlignment="1">
      <alignment horizontal="center" vertical="center"/>
    </xf>
    <xf numFmtId="0" fontId="3" fillId="4" borderId="28" xfId="0" applyFont="1" applyFill="1" applyBorder="1" applyAlignment="1">
      <alignment horizontal="center" vertical="center"/>
    </xf>
    <xf numFmtId="0" fontId="3" fillId="4" borderId="29" xfId="0" applyFont="1" applyFill="1" applyBorder="1" applyAlignment="1">
      <alignment horizontal="center" vertical="center"/>
    </xf>
    <xf numFmtId="0" fontId="3" fillId="4" borderId="30" xfId="0" applyFont="1" applyFill="1" applyBorder="1" applyAlignment="1">
      <alignment horizontal="center" vertical="center"/>
    </xf>
    <xf numFmtId="9" fontId="0" fillId="0" borderId="0" xfId="1" applyFont="1" applyAlignment="1">
      <alignment horizontal="center" vertical="center" wrapText="1"/>
    </xf>
    <xf numFmtId="9" fontId="0" fillId="0" borderId="0" xfId="1" applyFont="1" applyAlignment="1">
      <alignment horizontal="center"/>
    </xf>
    <xf numFmtId="9" fontId="2" fillId="19" borderId="32" xfId="1" applyFont="1" applyFill="1" applyBorder="1" applyAlignment="1">
      <alignment horizontal="center" vertical="center" wrapText="1"/>
    </xf>
    <xf numFmtId="9" fontId="2" fillId="19" borderId="31" xfId="1" applyFont="1" applyFill="1" applyBorder="1" applyAlignment="1">
      <alignment horizontal="center" vertical="center" wrapText="1"/>
    </xf>
    <xf numFmtId="9" fontId="2" fillId="19" borderId="33" xfId="1" applyFont="1" applyFill="1" applyBorder="1" applyAlignment="1">
      <alignment horizontal="center" vertical="center" wrapText="1"/>
    </xf>
    <xf numFmtId="9" fontId="0" fillId="20" borderId="32" xfId="1" applyFont="1" applyFill="1" applyBorder="1" applyAlignment="1">
      <alignment horizontal="center"/>
    </xf>
    <xf numFmtId="9" fontId="0" fillId="0" borderId="32" xfId="1" applyFont="1" applyBorder="1" applyAlignment="1">
      <alignment horizontal="center"/>
    </xf>
    <xf numFmtId="0" fontId="0" fillId="20" borderId="31" xfId="1" applyNumberFormat="1" applyFont="1" applyFill="1" applyBorder="1" applyAlignment="1">
      <alignment horizontal="center"/>
    </xf>
    <xf numFmtId="0" fontId="0" fillId="20" borderId="33" xfId="1" applyNumberFormat="1" applyFont="1" applyFill="1" applyBorder="1" applyAlignment="1">
      <alignment horizontal="center"/>
    </xf>
    <xf numFmtId="0" fontId="0" fillId="0" borderId="31" xfId="1" applyNumberFormat="1" applyFont="1" applyBorder="1" applyAlignment="1">
      <alignment horizontal="center"/>
    </xf>
    <xf numFmtId="0" fontId="0" fillId="0" borderId="33" xfId="1" applyNumberFormat="1" applyFont="1" applyBorder="1" applyAlignment="1">
      <alignment horizontal="center"/>
    </xf>
    <xf numFmtId="0" fontId="8" fillId="21" borderId="8" xfId="0" applyFont="1" applyFill="1" applyBorder="1"/>
    <xf numFmtId="0" fontId="0" fillId="21" borderId="9" xfId="0" applyFill="1" applyBorder="1"/>
    <xf numFmtId="0" fontId="0" fillId="21" borderId="10" xfId="0" applyFill="1" applyBorder="1"/>
    <xf numFmtId="0" fontId="0" fillId="21" borderId="11" xfId="0" applyFill="1" applyBorder="1"/>
    <xf numFmtId="0" fontId="0" fillId="21" borderId="0" xfId="0" applyFill="1"/>
    <xf numFmtId="0" fontId="0" fillId="21" borderId="12" xfId="0" applyFill="1" applyBorder="1"/>
    <xf numFmtId="0" fontId="0" fillId="21" borderId="11" xfId="0" applyFill="1" applyBorder="1" applyAlignment="1">
      <alignment horizontal="right"/>
    </xf>
    <xf numFmtId="0" fontId="9" fillId="21" borderId="0" xfId="0" applyFont="1" applyFill="1"/>
    <xf numFmtId="0" fontId="0" fillId="21" borderId="0" xfId="0" applyFill="1" applyAlignment="1">
      <alignment horizontal="left"/>
    </xf>
    <xf numFmtId="0" fontId="0" fillId="21" borderId="13" xfId="0" applyFill="1" applyBorder="1"/>
    <xf numFmtId="0" fontId="0" fillId="21" borderId="14" xfId="0" applyFill="1" applyBorder="1"/>
    <xf numFmtId="0" fontId="0" fillId="21" borderId="15" xfId="0" applyFill="1" applyBorder="1"/>
    <xf numFmtId="0" fontId="8" fillId="21" borderId="11" xfId="0" applyFont="1" applyFill="1" applyBorder="1"/>
    <xf numFmtId="0" fontId="10" fillId="21" borderId="11" xfId="0" applyFont="1" applyFill="1" applyBorder="1"/>
    <xf numFmtId="9" fontId="11" fillId="0" borderId="19" xfId="0" applyNumberFormat="1" applyFont="1" applyBorder="1"/>
    <xf numFmtId="0" fontId="11" fillId="0" borderId="7" xfId="0" applyFont="1" applyBorder="1"/>
    <xf numFmtId="9" fontId="11" fillId="22" borderId="19" xfId="0" applyNumberFormat="1" applyFont="1" applyFill="1" applyBorder="1"/>
    <xf numFmtId="9" fontId="11" fillId="23" borderId="2" xfId="0" applyNumberFormat="1" applyFont="1" applyFill="1" applyBorder="1"/>
    <xf numFmtId="9" fontId="11" fillId="24" borderId="2" xfId="0" applyNumberFormat="1" applyFont="1" applyFill="1" applyBorder="1"/>
    <xf numFmtId="9" fontId="11" fillId="25" borderId="2" xfId="0" applyNumberFormat="1" applyFont="1" applyFill="1" applyBorder="1"/>
    <xf numFmtId="9" fontId="11" fillId="26" borderId="2" xfId="0" applyNumberFormat="1" applyFont="1" applyFill="1" applyBorder="1"/>
    <xf numFmtId="9" fontId="11" fillId="27" borderId="2" xfId="0" applyNumberFormat="1" applyFont="1" applyFill="1" applyBorder="1"/>
    <xf numFmtId="9" fontId="11" fillId="28" borderId="2" xfId="0" applyNumberFormat="1" applyFont="1" applyFill="1" applyBorder="1"/>
    <xf numFmtId="9" fontId="11" fillId="29" borderId="2" xfId="0" applyNumberFormat="1" applyFont="1" applyFill="1" applyBorder="1"/>
    <xf numFmtId="9" fontId="11" fillId="30" borderId="2" xfId="0" applyNumberFormat="1" applyFont="1" applyFill="1" applyBorder="1"/>
    <xf numFmtId="9" fontId="11" fillId="31" borderId="2" xfId="0" applyNumberFormat="1" applyFont="1" applyFill="1" applyBorder="1"/>
    <xf numFmtId="9" fontId="11" fillId="32" borderId="2" xfId="0" applyNumberFormat="1" applyFont="1" applyFill="1" applyBorder="1"/>
    <xf numFmtId="9" fontId="11" fillId="33" borderId="2" xfId="0" applyNumberFormat="1" applyFont="1" applyFill="1" applyBorder="1"/>
    <xf numFmtId="9" fontId="11" fillId="34" borderId="2" xfId="0" applyNumberFormat="1" applyFont="1" applyFill="1" applyBorder="1"/>
    <xf numFmtId="9" fontId="11" fillId="35" borderId="2" xfId="0" applyNumberFormat="1" applyFont="1" applyFill="1" applyBorder="1"/>
    <xf numFmtId="9" fontId="11" fillId="36" borderId="2" xfId="0" applyNumberFormat="1" applyFont="1" applyFill="1" applyBorder="1"/>
    <xf numFmtId="9" fontId="11" fillId="37" borderId="2" xfId="0" applyNumberFormat="1" applyFont="1" applyFill="1" applyBorder="1"/>
    <xf numFmtId="9" fontId="11" fillId="38" borderId="2" xfId="0" applyNumberFormat="1" applyFont="1" applyFill="1" applyBorder="1"/>
    <xf numFmtId="9" fontId="11" fillId="39" borderId="2" xfId="0" applyNumberFormat="1" applyFont="1" applyFill="1" applyBorder="1"/>
    <xf numFmtId="9" fontId="11" fillId="40" borderId="2" xfId="0" applyNumberFormat="1" applyFont="1" applyFill="1" applyBorder="1"/>
    <xf numFmtId="9" fontId="11" fillId="41" borderId="2" xfId="0" applyNumberFormat="1" applyFont="1" applyFill="1" applyBorder="1"/>
    <xf numFmtId="9" fontId="11" fillId="42" borderId="2" xfId="0" applyNumberFormat="1" applyFont="1" applyFill="1" applyBorder="1"/>
    <xf numFmtId="9" fontId="11" fillId="43" borderId="2" xfId="0" applyNumberFormat="1" applyFont="1" applyFill="1" applyBorder="1"/>
    <xf numFmtId="9" fontId="11" fillId="44" borderId="2" xfId="0" applyNumberFormat="1" applyFont="1" applyFill="1" applyBorder="1"/>
    <xf numFmtId="9" fontId="11" fillId="45" borderId="2" xfId="0" applyNumberFormat="1" applyFont="1" applyFill="1" applyBorder="1"/>
    <xf numFmtId="9" fontId="11" fillId="0" borderId="36" xfId="0" applyNumberFormat="1" applyFont="1" applyBorder="1"/>
    <xf numFmtId="0" fontId="11" fillId="0" borderId="5" xfId="0" applyFont="1" applyBorder="1"/>
    <xf numFmtId="9" fontId="11" fillId="46" borderId="27" xfId="0" applyNumberFormat="1" applyFont="1" applyFill="1" applyBorder="1"/>
    <xf numFmtId="0" fontId="12" fillId="0" borderId="34" xfId="0" applyFont="1" applyBorder="1" applyAlignment="1">
      <alignment vertical="center"/>
    </xf>
    <xf numFmtId="0" fontId="12" fillId="0" borderId="35" xfId="0" applyFont="1" applyBorder="1" applyAlignment="1">
      <alignment vertical="center"/>
    </xf>
    <xf numFmtId="0" fontId="12" fillId="0" borderId="15" xfId="0" applyFont="1" applyBorder="1" applyAlignment="1">
      <alignment vertical="center"/>
    </xf>
    <xf numFmtId="9" fontId="0" fillId="0" borderId="0" xfId="1" applyFont="1" applyBorder="1"/>
    <xf numFmtId="0" fontId="11" fillId="0" borderId="0" xfId="0" applyFont="1"/>
    <xf numFmtId="4" fontId="14" fillId="0" borderId="2" xfId="0" applyNumberFormat="1" applyFont="1" applyBorder="1" applyAlignment="1">
      <alignment horizontal="right" vertical="center"/>
    </xf>
    <xf numFmtId="0" fontId="0" fillId="21" borderId="9" xfId="0" applyFill="1" applyBorder="1" applyAlignment="1">
      <alignment vertical="center"/>
    </xf>
    <xf numFmtId="0" fontId="0" fillId="21" borderId="0" xfId="0" applyFill="1" applyAlignment="1">
      <alignment vertical="center"/>
    </xf>
    <xf numFmtId="0" fontId="0" fillId="0" borderId="19" xfId="0" applyBorder="1" applyAlignment="1">
      <alignment vertical="top"/>
    </xf>
    <xf numFmtId="0" fontId="0" fillId="0" borderId="19" xfId="0" applyBorder="1"/>
    <xf numFmtId="4" fontId="14" fillId="0" borderId="19" xfId="0" applyNumberFormat="1" applyFont="1" applyBorder="1" applyAlignment="1">
      <alignment horizontal="right" vertical="center"/>
    </xf>
    <xf numFmtId="0" fontId="5" fillId="48" borderId="28" xfId="0" applyFont="1" applyFill="1" applyBorder="1" applyAlignment="1">
      <alignment vertical="top"/>
    </xf>
    <xf numFmtId="0" fontId="5" fillId="48" borderId="29" xfId="0" applyFont="1" applyFill="1" applyBorder="1" applyAlignment="1">
      <alignment vertical="top"/>
    </xf>
    <xf numFmtId="0" fontId="5" fillId="48" borderId="29" xfId="0" applyFont="1" applyFill="1" applyBorder="1"/>
    <xf numFmtId="0" fontId="5" fillId="48" borderId="30" xfId="0" applyFont="1" applyFill="1" applyBorder="1"/>
    <xf numFmtId="0" fontId="10" fillId="18" borderId="11" xfId="0" applyFont="1" applyFill="1" applyBorder="1" applyAlignment="1">
      <alignment vertical="center"/>
    </xf>
    <xf numFmtId="0" fontId="0" fillId="10" borderId="0" xfId="0" applyFill="1"/>
    <xf numFmtId="0" fontId="0" fillId="10" borderId="0" xfId="0" applyFill="1" applyAlignment="1">
      <alignment wrapText="1"/>
    </xf>
    <xf numFmtId="0" fontId="0" fillId="17" borderId="8" xfId="0" applyFill="1" applyBorder="1" applyAlignment="1">
      <alignment horizontal="center"/>
    </xf>
    <xf numFmtId="0" fontId="0" fillId="17" borderId="9" xfId="0" applyFill="1" applyBorder="1" applyAlignment="1">
      <alignment horizontal="left"/>
    </xf>
    <xf numFmtId="0" fontId="0" fillId="17" borderId="9" xfId="0" applyFill="1" applyBorder="1"/>
    <xf numFmtId="0" fontId="0" fillId="17" borderId="10" xfId="0" applyFill="1" applyBorder="1"/>
    <xf numFmtId="0" fontId="0" fillId="17" borderId="11" xfId="0" applyFill="1" applyBorder="1"/>
    <xf numFmtId="0" fontId="0" fillId="17" borderId="0" xfId="0" applyFill="1"/>
    <xf numFmtId="0" fontId="0" fillId="17" borderId="12" xfId="0" applyFill="1" applyBorder="1"/>
    <xf numFmtId="0" fontId="0" fillId="17" borderId="11" xfId="0" applyFill="1" applyBorder="1" applyAlignment="1">
      <alignment horizontal="center" vertical="top"/>
    </xf>
    <xf numFmtId="0" fontId="0" fillId="17" borderId="0" xfId="0" applyFill="1" applyAlignment="1">
      <alignment horizontal="left" wrapText="1"/>
    </xf>
    <xf numFmtId="0" fontId="0" fillId="17" borderId="12" xfId="0" applyFill="1" applyBorder="1" applyAlignment="1">
      <alignment horizontal="left" wrapText="1"/>
    </xf>
    <xf numFmtId="0" fontId="0" fillId="17" borderId="13" xfId="0" applyFill="1" applyBorder="1"/>
    <xf numFmtId="0" fontId="0" fillId="17" borderId="14" xfId="0" applyFill="1" applyBorder="1"/>
    <xf numFmtId="0" fontId="0" fillId="17" borderId="15" xfId="0" applyFill="1" applyBorder="1"/>
    <xf numFmtId="0" fontId="0" fillId="17" borderId="8" xfId="0" applyFill="1" applyBorder="1"/>
    <xf numFmtId="0" fontId="0" fillId="0" borderId="0" xfId="0" applyAlignment="1">
      <alignment wrapText="1"/>
    </xf>
    <xf numFmtId="9" fontId="0" fillId="0" borderId="0" xfId="1" applyFont="1"/>
    <xf numFmtId="0" fontId="4" fillId="8" borderId="2" xfId="0" applyFont="1" applyFill="1" applyBorder="1" applyAlignment="1">
      <alignment horizontal="center" vertical="center"/>
    </xf>
    <xf numFmtId="0" fontId="4" fillId="8" borderId="2" xfId="0" applyFont="1" applyFill="1" applyBorder="1" applyAlignment="1">
      <alignment horizontal="center" vertical="center" wrapText="1"/>
    </xf>
    <xf numFmtId="9" fontId="0" fillId="0" borderId="2" xfId="1" applyFont="1" applyBorder="1" applyAlignment="1">
      <alignment horizontal="center"/>
    </xf>
    <xf numFmtId="0" fontId="4" fillId="8" borderId="2" xfId="0" applyFont="1" applyFill="1" applyBorder="1" applyAlignment="1">
      <alignment horizontal="center"/>
    </xf>
    <xf numFmtId="9" fontId="4" fillId="8" borderId="2" xfId="0" applyNumberFormat="1" applyFont="1" applyFill="1" applyBorder="1" applyAlignment="1">
      <alignment horizontal="center"/>
    </xf>
    <xf numFmtId="0" fontId="0" fillId="18" borderId="11" xfId="0" applyFill="1" applyBorder="1" applyAlignment="1">
      <alignment vertical="center"/>
    </xf>
    <xf numFmtId="0" fontId="0" fillId="17" borderId="0" xfId="0" applyFill="1" applyAlignment="1">
      <alignment horizontal="left" vertical="center"/>
    </xf>
    <xf numFmtId="0" fontId="0" fillId="17" borderId="12" xfId="0" applyFill="1" applyBorder="1" applyAlignment="1">
      <alignment horizontal="left" vertical="center"/>
    </xf>
    <xf numFmtId="0" fontId="11" fillId="17" borderId="0" xfId="0" applyFont="1" applyFill="1" applyAlignment="1">
      <alignment horizontal="left"/>
    </xf>
    <xf numFmtId="0" fontId="11" fillId="17" borderId="12" xfId="0" applyFont="1" applyFill="1" applyBorder="1" applyAlignment="1">
      <alignment horizontal="left"/>
    </xf>
    <xf numFmtId="0" fontId="9" fillId="51" borderId="8" xfId="0" applyFont="1" applyFill="1" applyBorder="1"/>
    <xf numFmtId="0" fontId="0" fillId="51" borderId="13" xfId="0" applyFill="1" applyBorder="1"/>
    <xf numFmtId="0" fontId="0" fillId="51" borderId="9" xfId="0" applyFill="1" applyBorder="1"/>
    <xf numFmtId="0" fontId="0" fillId="51" borderId="10" xfId="0" applyFill="1" applyBorder="1"/>
    <xf numFmtId="0" fontId="8" fillId="18" borderId="9" xfId="0" applyFont="1" applyFill="1" applyBorder="1" applyAlignment="1">
      <alignment horizontal="left"/>
    </xf>
    <xf numFmtId="0" fontId="8" fillId="18" borderId="8" xfId="0" applyFont="1" applyFill="1" applyBorder="1" applyAlignment="1">
      <alignment horizontal="left" vertical="top"/>
    </xf>
    <xf numFmtId="0" fontId="0" fillId="17" borderId="0" xfId="0" applyFill="1" applyAlignment="1">
      <alignment vertical="center"/>
    </xf>
    <xf numFmtId="0" fontId="0" fillId="17" borderId="12" xfId="0" applyFill="1" applyBorder="1" applyAlignment="1">
      <alignment vertical="center"/>
    </xf>
    <xf numFmtId="0" fontId="19" fillId="0" borderId="0" xfId="0" applyFont="1" applyAlignment="1">
      <alignment horizontal="center" vertical="center"/>
    </xf>
    <xf numFmtId="0" fontId="20" fillId="0" borderId="0" xfId="0" applyFont="1" applyAlignment="1">
      <alignment vertical="center"/>
    </xf>
    <xf numFmtId="0" fontId="21" fillId="0" borderId="0" xfId="0" applyFont="1" applyAlignment="1">
      <alignment vertical="center"/>
    </xf>
    <xf numFmtId="0" fontId="21" fillId="0" borderId="0" xfId="0" applyFont="1" applyAlignment="1">
      <alignment horizontal="left" vertical="center" indent="1"/>
    </xf>
    <xf numFmtId="0" fontId="21" fillId="0" borderId="0" xfId="0" applyFont="1" applyAlignment="1">
      <alignment horizontal="left" vertical="center" indent="2"/>
    </xf>
    <xf numFmtId="0" fontId="21" fillId="0" borderId="0" xfId="0" applyFont="1" applyAlignment="1">
      <alignment horizontal="left" vertical="center" indent="8"/>
    </xf>
    <xf numFmtId="0" fontId="21" fillId="0" borderId="0" xfId="0" applyFont="1" applyAlignment="1">
      <alignment horizontal="left" vertical="center" indent="4"/>
    </xf>
    <xf numFmtId="0" fontId="21" fillId="0" borderId="0" xfId="0" applyFont="1" applyAlignment="1">
      <alignment horizontal="left" vertical="center" wrapText="1"/>
    </xf>
    <xf numFmtId="0" fontId="15" fillId="49" borderId="0" xfId="0" applyFont="1" applyFill="1" applyAlignment="1">
      <alignment horizontal="center" vertical="center"/>
    </xf>
    <xf numFmtId="0" fontId="18" fillId="17" borderId="16" xfId="0" applyFont="1" applyFill="1" applyBorder="1" applyAlignment="1">
      <alignment horizontal="center"/>
    </xf>
    <xf numFmtId="0" fontId="18" fillId="17" borderId="17" xfId="0" applyFont="1" applyFill="1" applyBorder="1" applyAlignment="1">
      <alignment horizontal="center"/>
    </xf>
    <xf numFmtId="0" fontId="18" fillId="17" borderId="18" xfId="0" applyFont="1" applyFill="1" applyBorder="1" applyAlignment="1">
      <alignment horizontal="center"/>
    </xf>
    <xf numFmtId="0" fontId="0" fillId="17" borderId="9" xfId="0" applyFill="1" applyBorder="1" applyAlignment="1">
      <alignment horizontal="left" wrapText="1"/>
    </xf>
    <xf numFmtId="0" fontId="0" fillId="17" borderId="10" xfId="0" applyFill="1" applyBorder="1" applyAlignment="1">
      <alignment horizontal="left" wrapText="1"/>
    </xf>
    <xf numFmtId="0" fontId="0" fillId="17" borderId="0" xfId="0" applyFill="1" applyAlignment="1">
      <alignment horizontal="left" wrapText="1"/>
    </xf>
    <xf numFmtId="0" fontId="0" fillId="17" borderId="12" xfId="0" applyFill="1" applyBorder="1" applyAlignment="1">
      <alignment horizontal="left" wrapText="1"/>
    </xf>
    <xf numFmtId="0" fontId="0" fillId="17" borderId="0" xfId="0" applyFill="1" applyAlignment="1">
      <alignment horizontal="left" vertical="center" wrapText="1"/>
    </xf>
    <xf numFmtId="0" fontId="0" fillId="17" borderId="12" xfId="0" applyFill="1" applyBorder="1" applyAlignment="1">
      <alignment horizontal="left" vertical="center" wrapText="1"/>
    </xf>
    <xf numFmtId="0" fontId="0" fillId="17" borderId="14" xfId="0" applyFill="1" applyBorder="1" applyAlignment="1">
      <alignment horizontal="left" vertical="center" wrapText="1"/>
    </xf>
    <xf numFmtId="0" fontId="0" fillId="17" borderId="15" xfId="0" applyFill="1" applyBorder="1" applyAlignment="1">
      <alignment horizontal="left" vertical="center" wrapText="1"/>
    </xf>
    <xf numFmtId="0" fontId="0" fillId="17" borderId="9" xfId="0" applyFill="1" applyBorder="1" applyAlignment="1">
      <alignment horizontal="center" wrapText="1"/>
    </xf>
    <xf numFmtId="0" fontId="0" fillId="17" borderId="10" xfId="0" applyFill="1" applyBorder="1" applyAlignment="1">
      <alignment horizontal="center" wrapText="1"/>
    </xf>
    <xf numFmtId="0" fontId="0" fillId="17" borderId="0" xfId="0" applyFill="1" applyAlignment="1">
      <alignment horizontal="center" wrapText="1"/>
    </xf>
    <xf numFmtId="0" fontId="0" fillId="17" borderId="12" xfId="0" applyFill="1" applyBorder="1" applyAlignment="1">
      <alignment horizontal="center" wrapText="1"/>
    </xf>
    <xf numFmtId="0" fontId="15" fillId="50" borderId="0" xfId="0" applyFont="1" applyFill="1" applyAlignment="1">
      <alignment horizontal="center" vertical="center"/>
    </xf>
    <xf numFmtId="0" fontId="0" fillId="17" borderId="0" xfId="0" applyFill="1" applyAlignment="1">
      <alignment horizontal="left" vertical="center"/>
    </xf>
    <xf numFmtId="0" fontId="0" fillId="17" borderId="12" xfId="0" applyFill="1" applyBorder="1" applyAlignment="1">
      <alignment horizontal="left" vertical="center"/>
    </xf>
    <xf numFmtId="0" fontId="11" fillId="17" borderId="0" xfId="0" applyFont="1" applyFill="1" applyAlignment="1">
      <alignment horizontal="left" vertical="center"/>
    </xf>
    <xf numFmtId="0" fontId="11" fillId="17" borderId="12" xfId="0" applyFont="1" applyFill="1" applyBorder="1" applyAlignment="1">
      <alignment horizontal="left" vertical="center"/>
    </xf>
    <xf numFmtId="0" fontId="9" fillId="14" borderId="8" xfId="0" applyFont="1" applyFill="1" applyBorder="1" applyAlignment="1">
      <alignment horizontal="center"/>
    </xf>
    <xf numFmtId="0" fontId="9" fillId="14" borderId="9" xfId="0" applyFont="1" applyFill="1" applyBorder="1" applyAlignment="1">
      <alignment horizontal="center"/>
    </xf>
    <xf numFmtId="0" fontId="9" fillId="14" borderId="10" xfId="0" applyFont="1" applyFill="1" applyBorder="1" applyAlignment="1">
      <alignment horizontal="center"/>
    </xf>
    <xf numFmtId="0" fontId="6" fillId="9" borderId="8" xfId="0" applyFont="1" applyFill="1" applyBorder="1" applyAlignment="1">
      <alignment horizontal="center"/>
    </xf>
    <xf numFmtId="0" fontId="6" fillId="9" borderId="9" xfId="0" applyFont="1" applyFill="1" applyBorder="1" applyAlignment="1">
      <alignment horizontal="center"/>
    </xf>
    <xf numFmtId="0" fontId="6" fillId="9" borderId="10" xfId="0" applyFont="1" applyFill="1" applyBorder="1" applyAlignment="1">
      <alignment horizontal="center"/>
    </xf>
    <xf numFmtId="0" fontId="6" fillId="9" borderId="11" xfId="0" applyFont="1" applyFill="1" applyBorder="1" applyAlignment="1">
      <alignment horizontal="center"/>
    </xf>
    <xf numFmtId="0" fontId="6" fillId="9" borderId="0" xfId="0" applyFont="1" applyFill="1" applyAlignment="1">
      <alignment horizontal="center"/>
    </xf>
    <xf numFmtId="0" fontId="6" fillId="9" borderId="12" xfId="0" applyFont="1" applyFill="1" applyBorder="1" applyAlignment="1">
      <alignment horizontal="center"/>
    </xf>
    <xf numFmtId="0" fontId="0" fillId="9" borderId="11" xfId="0" applyFill="1" applyBorder="1" applyAlignment="1">
      <alignment horizontal="left" vertical="center" wrapText="1"/>
    </xf>
    <xf numFmtId="0" fontId="0" fillId="9" borderId="0" xfId="0" applyFill="1" applyAlignment="1">
      <alignment horizontal="left" vertical="center"/>
    </xf>
    <xf numFmtId="0" fontId="0" fillId="9" borderId="12" xfId="0" applyFill="1" applyBorder="1" applyAlignment="1">
      <alignment horizontal="left" vertical="center"/>
    </xf>
    <xf numFmtId="0" fontId="0" fillId="9" borderId="11" xfId="0" applyFill="1" applyBorder="1" applyAlignment="1">
      <alignment horizontal="left" vertical="center"/>
    </xf>
    <xf numFmtId="0" fontId="0" fillId="9" borderId="11" xfId="0" applyFill="1" applyBorder="1" applyAlignment="1">
      <alignment horizontal="left" wrapText="1"/>
    </xf>
    <xf numFmtId="0" fontId="0" fillId="9" borderId="0" xfId="0" applyFill="1" applyAlignment="1">
      <alignment horizontal="left"/>
    </xf>
    <xf numFmtId="0" fontId="0" fillId="9" borderId="12" xfId="0" applyFill="1" applyBorder="1" applyAlignment="1">
      <alignment horizontal="left"/>
    </xf>
    <xf numFmtId="0" fontId="0" fillId="9" borderId="11" xfId="0" applyFill="1" applyBorder="1" applyAlignment="1">
      <alignment horizontal="left"/>
    </xf>
    <xf numFmtId="0" fontId="9" fillId="13" borderId="0" xfId="0" applyFont="1" applyFill="1" applyAlignment="1">
      <alignment horizontal="center"/>
    </xf>
    <xf numFmtId="0" fontId="10" fillId="18" borderId="13" xfId="0" applyFont="1" applyFill="1" applyBorder="1" applyAlignment="1">
      <alignment horizontal="left" vertical="center" wrapText="1"/>
    </xf>
    <xf numFmtId="0" fontId="10" fillId="18" borderId="14" xfId="0" applyFont="1" applyFill="1" applyBorder="1" applyAlignment="1">
      <alignment horizontal="left" vertical="center" wrapText="1"/>
    </xf>
    <xf numFmtId="0" fontId="10" fillId="18" borderId="15" xfId="0" applyFont="1" applyFill="1" applyBorder="1" applyAlignment="1">
      <alignment horizontal="left" vertical="center" wrapText="1"/>
    </xf>
    <xf numFmtId="0" fontId="0" fillId="18" borderId="0" xfId="0" applyFill="1" applyAlignment="1">
      <alignment horizontal="left" wrapText="1"/>
    </xf>
    <xf numFmtId="0" fontId="0" fillId="18" borderId="12" xfId="0" applyFill="1" applyBorder="1" applyAlignment="1">
      <alignment horizontal="left" wrapText="1"/>
    </xf>
    <xf numFmtId="0" fontId="0" fillId="18" borderId="14" xfId="0" applyFill="1" applyBorder="1" applyAlignment="1">
      <alignment horizontal="left" vertical="center" wrapText="1"/>
    </xf>
    <xf numFmtId="0" fontId="0" fillId="18" borderId="15" xfId="0" applyFill="1" applyBorder="1" applyAlignment="1">
      <alignment horizontal="left" vertical="center" wrapText="1"/>
    </xf>
    <xf numFmtId="0" fontId="0" fillId="9" borderId="11" xfId="0" applyFill="1" applyBorder="1" applyAlignment="1">
      <alignment horizontal="center" vertical="top" wrapText="1"/>
    </xf>
    <xf numFmtId="0" fontId="0" fillId="9" borderId="0" xfId="0" applyFill="1" applyAlignment="1">
      <alignment horizontal="center" vertical="top" wrapText="1"/>
    </xf>
    <xf numFmtId="0" fontId="0" fillId="9" borderId="12" xfId="0" applyFill="1" applyBorder="1" applyAlignment="1">
      <alignment horizontal="center" vertical="top" wrapText="1"/>
    </xf>
    <xf numFmtId="0" fontId="0" fillId="9" borderId="13" xfId="0" applyFill="1" applyBorder="1" applyAlignment="1">
      <alignment horizontal="center" vertical="top" wrapText="1"/>
    </xf>
    <xf numFmtId="0" fontId="0" fillId="9" borderId="14" xfId="0" applyFill="1" applyBorder="1" applyAlignment="1">
      <alignment horizontal="center" vertical="top" wrapText="1"/>
    </xf>
    <xf numFmtId="0" fontId="0" fillId="9" borderId="15" xfId="0" applyFill="1" applyBorder="1" applyAlignment="1">
      <alignment horizontal="center" vertical="top" wrapText="1"/>
    </xf>
    <xf numFmtId="0" fontId="6" fillId="9" borderId="8" xfId="0" applyFont="1" applyFill="1" applyBorder="1" applyAlignment="1">
      <alignment horizontal="center" vertical="center"/>
    </xf>
    <xf numFmtId="0" fontId="6" fillId="9" borderId="9" xfId="0" applyFont="1" applyFill="1" applyBorder="1" applyAlignment="1">
      <alignment horizontal="center" vertical="center"/>
    </xf>
    <xf numFmtId="0" fontId="6" fillId="9" borderId="10" xfId="0" applyFont="1" applyFill="1" applyBorder="1" applyAlignment="1">
      <alignment horizontal="center" vertical="center"/>
    </xf>
    <xf numFmtId="0" fontId="6" fillId="9" borderId="11" xfId="0" applyFont="1" applyFill="1" applyBorder="1" applyAlignment="1">
      <alignment horizontal="center" vertical="center"/>
    </xf>
    <xf numFmtId="0" fontId="6" fillId="9" borderId="0" xfId="0" applyFont="1" applyFill="1" applyAlignment="1">
      <alignment horizontal="center" vertical="center"/>
    </xf>
    <xf numFmtId="0" fontId="6" fillId="9" borderId="12" xfId="0" applyFont="1" applyFill="1" applyBorder="1" applyAlignment="1">
      <alignment horizontal="center" vertical="center"/>
    </xf>
    <xf numFmtId="0" fontId="0" fillId="9" borderId="16" xfId="0" applyFill="1" applyBorder="1" applyAlignment="1">
      <alignment horizontal="center"/>
    </xf>
    <xf numFmtId="0" fontId="0" fillId="9" borderId="17" xfId="0" applyFill="1" applyBorder="1" applyAlignment="1">
      <alignment horizontal="center"/>
    </xf>
    <xf numFmtId="0" fontId="0" fillId="9" borderId="18" xfId="0" applyFill="1" applyBorder="1" applyAlignment="1">
      <alignment horizontal="center"/>
    </xf>
    <xf numFmtId="0" fontId="6" fillId="14" borderId="8" xfId="0" applyFont="1" applyFill="1" applyBorder="1" applyAlignment="1">
      <alignment horizontal="center"/>
    </xf>
    <xf numFmtId="0" fontId="6" fillId="14" borderId="9" xfId="0" applyFont="1" applyFill="1" applyBorder="1" applyAlignment="1">
      <alignment horizontal="center"/>
    </xf>
    <xf numFmtId="0" fontId="6" fillId="14" borderId="10" xfId="0" applyFont="1" applyFill="1" applyBorder="1" applyAlignment="1">
      <alignment horizontal="center"/>
    </xf>
    <xf numFmtId="0" fontId="0" fillId="14" borderId="11" xfId="0" applyFill="1" applyBorder="1" applyAlignment="1">
      <alignment horizontal="center" vertical="center" wrapText="1"/>
    </xf>
    <xf numFmtId="0" fontId="0" fillId="14" borderId="0" xfId="0" applyFill="1" applyAlignment="1">
      <alignment horizontal="center" vertical="center" wrapText="1"/>
    </xf>
    <xf numFmtId="0" fontId="0" fillId="14" borderId="12" xfId="0"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5" xfId="0" applyFill="1" applyBorder="1" applyAlignment="1">
      <alignment horizontal="center" vertical="center" wrapText="1"/>
    </xf>
    <xf numFmtId="0" fontId="0" fillId="9" borderId="0" xfId="0" applyFill="1" applyAlignment="1">
      <alignment horizontal="left" vertical="center" wrapText="1"/>
    </xf>
    <xf numFmtId="0" fontId="0" fillId="9" borderId="12" xfId="0" applyFill="1" applyBorder="1" applyAlignment="1">
      <alignment horizontal="left" vertical="center" wrapText="1"/>
    </xf>
    <xf numFmtId="0" fontId="0" fillId="9" borderId="13" xfId="0" applyFill="1" applyBorder="1" applyAlignment="1">
      <alignment horizontal="left" vertical="center" wrapText="1"/>
    </xf>
    <xf numFmtId="0" fontId="0" fillId="9" borderId="14" xfId="0" applyFill="1" applyBorder="1" applyAlignment="1">
      <alignment horizontal="left" vertical="center" wrapText="1"/>
    </xf>
    <xf numFmtId="0" fontId="0" fillId="9" borderId="15" xfId="0" applyFill="1" applyBorder="1" applyAlignment="1">
      <alignment horizontal="left" vertical="center" wrapText="1"/>
    </xf>
    <xf numFmtId="0" fontId="17" fillId="18" borderId="0" xfId="0" applyFont="1" applyFill="1" applyAlignment="1">
      <alignment horizontal="left" wrapText="1"/>
    </xf>
    <xf numFmtId="0" fontId="17" fillId="18" borderId="12" xfId="0" applyFont="1" applyFill="1" applyBorder="1" applyAlignment="1">
      <alignment horizontal="left" wrapText="1"/>
    </xf>
    <xf numFmtId="0" fontId="9" fillId="18" borderId="0" xfId="0" applyFont="1" applyFill="1" applyAlignment="1">
      <alignment horizontal="left" wrapText="1"/>
    </xf>
    <xf numFmtId="0" fontId="9" fillId="18" borderId="12" xfId="0" applyFont="1" applyFill="1" applyBorder="1" applyAlignment="1">
      <alignment horizontal="left" wrapText="1"/>
    </xf>
    <xf numFmtId="0" fontId="9" fillId="18" borderId="14" xfId="0" applyFont="1" applyFill="1" applyBorder="1" applyAlignment="1">
      <alignment horizontal="left" wrapText="1"/>
    </xf>
    <xf numFmtId="0" fontId="9" fillId="18" borderId="15" xfId="0" applyFont="1" applyFill="1" applyBorder="1" applyAlignment="1">
      <alignment horizontal="left" wrapText="1"/>
    </xf>
    <xf numFmtId="0" fontId="0" fillId="51" borderId="9" xfId="0" applyFill="1" applyBorder="1" applyAlignment="1">
      <alignment horizontal="left"/>
    </xf>
    <xf numFmtId="0" fontId="0" fillId="51" borderId="10" xfId="0" applyFill="1" applyBorder="1" applyAlignment="1">
      <alignment horizontal="left"/>
    </xf>
    <xf numFmtId="0" fontId="0" fillId="51" borderId="14" xfId="0" applyFill="1" applyBorder="1" applyAlignment="1">
      <alignment horizontal="left"/>
    </xf>
    <xf numFmtId="0" fontId="0" fillId="51" borderId="15" xfId="0" applyFill="1" applyBorder="1" applyAlignment="1">
      <alignment horizontal="left"/>
    </xf>
    <xf numFmtId="0" fontId="0" fillId="51" borderId="14" xfId="0" applyFill="1" applyBorder="1" applyAlignment="1">
      <alignment horizontal="left" wrapText="1"/>
    </xf>
    <xf numFmtId="0" fontId="0" fillId="51" borderId="15" xfId="0" applyFill="1" applyBorder="1" applyAlignment="1">
      <alignment horizontal="left" wrapText="1"/>
    </xf>
    <xf numFmtId="0" fontId="0" fillId="47" borderId="0" xfId="0" applyFill="1" applyAlignment="1">
      <alignment horizontal="center" vertical="center"/>
    </xf>
    <xf numFmtId="0" fontId="9" fillId="0" borderId="0" xfId="0" applyFont="1" applyAlignment="1">
      <alignment horizontal="left"/>
    </xf>
    <xf numFmtId="0" fontId="0" fillId="0" borderId="0" xfId="0" applyAlignment="1">
      <alignment horizontal="left"/>
    </xf>
    <xf numFmtId="0" fontId="9" fillId="17" borderId="16" xfId="0" applyFont="1" applyFill="1" applyBorder="1" applyAlignment="1">
      <alignment horizontal="center"/>
    </xf>
    <xf numFmtId="0" fontId="9" fillId="17" borderId="17" xfId="0" applyFont="1" applyFill="1" applyBorder="1" applyAlignment="1">
      <alignment horizontal="center"/>
    </xf>
    <xf numFmtId="0" fontId="9" fillId="17" borderId="18" xfId="0" applyFont="1" applyFill="1" applyBorder="1" applyAlignment="1">
      <alignment horizontal="center"/>
    </xf>
    <xf numFmtId="0" fontId="13" fillId="21" borderId="8" xfId="0" applyFont="1" applyFill="1" applyBorder="1" applyAlignment="1">
      <alignment horizontal="left" vertical="center"/>
    </xf>
    <xf numFmtId="0" fontId="13" fillId="21" borderId="9" xfId="0" applyFont="1" applyFill="1" applyBorder="1" applyAlignment="1">
      <alignment horizontal="left" vertical="center"/>
    </xf>
    <xf numFmtId="0" fontId="13" fillId="21" borderId="11" xfId="0" applyFont="1" applyFill="1" applyBorder="1" applyAlignment="1">
      <alignment horizontal="left" vertical="center"/>
    </xf>
    <xf numFmtId="0" fontId="13" fillId="21" borderId="0" xfId="0" applyFont="1" applyFill="1" applyAlignment="1">
      <alignment horizontal="left" vertical="center"/>
    </xf>
    <xf numFmtId="0" fontId="10" fillId="21" borderId="11" xfId="0" applyFont="1" applyFill="1" applyBorder="1" applyAlignment="1">
      <alignment horizontal="left" vertical="top" wrapText="1"/>
    </xf>
    <xf numFmtId="0" fontId="10" fillId="21" borderId="0" xfId="0" applyFont="1" applyFill="1" applyAlignment="1">
      <alignment horizontal="left" vertical="top" wrapText="1"/>
    </xf>
    <xf numFmtId="0" fontId="10" fillId="21" borderId="12" xfId="0" applyFont="1" applyFill="1" applyBorder="1" applyAlignment="1">
      <alignment horizontal="left" vertical="top" wrapText="1"/>
    </xf>
    <xf numFmtId="0" fontId="10" fillId="21" borderId="13" xfId="0" applyFont="1" applyFill="1" applyBorder="1" applyAlignment="1">
      <alignment horizontal="left" vertical="top" wrapText="1"/>
    </xf>
    <xf numFmtId="0" fontId="10" fillId="21" borderId="14" xfId="0" applyFont="1" applyFill="1" applyBorder="1" applyAlignment="1">
      <alignment horizontal="left" vertical="top" wrapText="1"/>
    </xf>
    <xf numFmtId="0" fontId="10" fillId="21" borderId="15" xfId="0" applyFont="1" applyFill="1" applyBorder="1" applyAlignment="1">
      <alignment horizontal="left" vertical="top" wrapText="1"/>
    </xf>
    <xf numFmtId="0" fontId="10" fillId="17" borderId="11" xfId="0" applyFont="1" applyFill="1" applyBorder="1" applyAlignment="1">
      <alignment horizontal="left" wrapText="1"/>
    </xf>
    <xf numFmtId="0" fontId="10" fillId="17" borderId="0" xfId="0" applyFont="1" applyFill="1" applyAlignment="1">
      <alignment horizontal="left" wrapText="1"/>
    </xf>
    <xf numFmtId="0" fontId="10" fillId="17" borderId="12" xfId="0" applyFont="1" applyFill="1" applyBorder="1" applyAlignment="1">
      <alignment horizontal="left" wrapText="1"/>
    </xf>
    <xf numFmtId="0" fontId="10" fillId="17" borderId="11" xfId="0" applyFont="1" applyFill="1" applyBorder="1" applyAlignment="1">
      <alignment horizontal="left" vertical="center" wrapText="1"/>
    </xf>
    <xf numFmtId="0" fontId="10" fillId="17" borderId="0" xfId="0" applyFont="1" applyFill="1" applyAlignment="1">
      <alignment horizontal="left" vertical="center" wrapText="1"/>
    </xf>
    <xf numFmtId="0" fontId="10" fillId="17" borderId="12" xfId="0" applyFont="1" applyFill="1" applyBorder="1" applyAlignment="1">
      <alignment horizontal="left" vertical="center" wrapText="1"/>
    </xf>
    <xf numFmtId="0" fontId="10" fillId="17" borderId="11" xfId="0" applyFont="1" applyFill="1" applyBorder="1" applyAlignment="1">
      <alignment horizontal="left" vertical="top"/>
    </xf>
    <xf numFmtId="0" fontId="10" fillId="17" borderId="0" xfId="0" applyFont="1" applyFill="1" applyAlignment="1">
      <alignment horizontal="left" vertical="top"/>
    </xf>
    <xf numFmtId="0" fontId="10" fillId="17" borderId="12" xfId="0" applyFont="1" applyFill="1" applyBorder="1" applyAlignment="1">
      <alignment horizontal="left" vertical="top"/>
    </xf>
    <xf numFmtId="0" fontId="10" fillId="17" borderId="13" xfId="0" applyFont="1" applyFill="1" applyBorder="1" applyAlignment="1">
      <alignment horizontal="left" vertical="top"/>
    </xf>
    <xf numFmtId="0" fontId="10" fillId="17" borderId="14" xfId="0" applyFont="1" applyFill="1" applyBorder="1" applyAlignment="1">
      <alignment horizontal="left" vertical="top"/>
    </xf>
    <xf numFmtId="0" fontId="10" fillId="17" borderId="15" xfId="0" applyFont="1" applyFill="1" applyBorder="1" applyAlignment="1">
      <alignment horizontal="left" vertical="top"/>
    </xf>
    <xf numFmtId="0" fontId="8" fillId="17" borderId="8" xfId="0" applyFont="1" applyFill="1" applyBorder="1" applyAlignment="1">
      <alignment horizontal="left" vertical="center"/>
    </xf>
    <xf numFmtId="0" fontId="8" fillId="17" borderId="9" xfId="0" applyFont="1" applyFill="1" applyBorder="1" applyAlignment="1">
      <alignment horizontal="left" vertical="center"/>
    </xf>
    <xf numFmtId="0" fontId="8" fillId="17" borderId="11" xfId="0" applyFont="1" applyFill="1" applyBorder="1" applyAlignment="1">
      <alignment horizontal="left" vertical="center"/>
    </xf>
    <xf numFmtId="0" fontId="8" fillId="17" borderId="0" xfId="0" applyFont="1" applyFill="1" applyAlignment="1">
      <alignment horizontal="left" vertical="center"/>
    </xf>
  </cellXfs>
  <cellStyles count="2">
    <cellStyle name="Normal" xfId="0" builtinId="0"/>
    <cellStyle name="Percent" xfId="1" builtinId="5"/>
  </cellStyles>
  <dxfs count="74">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border outline="0">
        <bottom style="thin">
          <color indexed="64"/>
        </bottom>
      </border>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rgb="FF000000"/>
        <name val="Aptos Narrow"/>
        <family val="2"/>
        <scheme val="minor"/>
      </font>
      <alignment horizontal="general" vertical="bottom"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ptos Narrow"/>
        <family val="2"/>
        <scheme val="minor"/>
      </font>
      <numFmt numFmtId="13" formatCode="0%"/>
      <alignment horizontal="general" vertical="bottom" textRotation="0" wrapText="0" indent="0" justifyLastLine="0" shrinkToFit="0" readingOrder="0"/>
      <border diagonalUp="0" diagonalDown="0">
        <left style="thin">
          <color indexed="64"/>
        </left>
        <right style="thin">
          <color indexed="64"/>
        </right>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0"/>
        <name val="Aptos Narrow"/>
        <scheme val="minor"/>
      </font>
      <alignment horizontal="general" vertic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64" formatCode="0.0%"/>
      <alignment horizontal="center" vertical="center" textRotation="0" wrapText="0" indent="0" justifyLastLine="0" shrinkToFit="0" readingOrder="0"/>
      <border diagonalUp="0" diagonalDown="0">
        <left style="medium">
          <color indexed="64"/>
        </left>
        <right style="medium">
          <color indexed="64"/>
        </right>
        <top/>
        <bottom/>
        <vertical/>
        <horizontal/>
      </border>
    </dxf>
    <dxf>
      <alignment horizontal="center" vertical="center" textRotation="0" wrapText="0" indent="0" justifyLastLine="0" shrinkToFit="0" readingOrder="0"/>
      <border diagonalUp="0" diagonalDown="0">
        <left style="medium">
          <color indexed="64"/>
        </left>
        <right style="medium">
          <color indexed="64"/>
        </right>
        <top/>
        <bottom/>
        <vertical/>
        <horizontal/>
      </border>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left style="medium">
          <color indexed="64"/>
        </left>
        <right style="medium">
          <color indexed="64"/>
        </right>
        <top style="thin">
          <color theme="9" tint="0.39997558519241921"/>
        </top>
        <bottom style="thin">
          <color theme="9" tint="0.39997558519241921"/>
        </bottom>
        <vertical/>
      </border>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left style="medium">
          <color indexed="64"/>
        </left>
        <right style="medium">
          <color indexed="64"/>
        </right>
        <top style="thin">
          <color theme="9" tint="0.39997558519241921"/>
        </top>
        <bottom style="thin">
          <color theme="9" tint="0.39997558519241921"/>
        </bottom>
        <vertical/>
      </border>
    </dxf>
    <dxf>
      <font>
        <b val="0"/>
        <i val="0"/>
        <strike val="0"/>
        <condense val="0"/>
        <extend val="0"/>
        <outline val="0"/>
        <shadow val="0"/>
        <u val="none"/>
        <vertAlign val="baseline"/>
        <sz val="11"/>
        <color theme="1"/>
        <name val="Aptos Narrow"/>
        <family val="2"/>
        <scheme val="minor"/>
      </font>
      <numFmt numFmtId="164" formatCode="0.0%"/>
      <fill>
        <patternFill patternType="solid">
          <fgColor theme="9" tint="0.79998168889431442"/>
          <bgColor theme="9"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theme="9" tint="0.79998168889431442"/>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Aptos Narrow"/>
        <family val="2"/>
        <scheme val="minor"/>
      </font>
      <fill>
        <patternFill patternType="solid">
          <fgColor theme="9"/>
          <bgColor theme="9"/>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strike val="0"/>
        <outline val="0"/>
        <shadow val="0"/>
        <u val="none"/>
        <vertAlign val="baseline"/>
        <sz val="11"/>
        <color auto="1"/>
        <name val="Aptos Narrow"/>
        <family val="2"/>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Category wise Disribution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02D-4C82-8513-E89F5331F4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02D-4C82-8513-E89F5331F4D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02D-4C82-8513-E89F5331F4D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02D-4C82-8513-E89F5331F4D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02D-4C82-8513-E89F5331F4D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02D-4C82-8513-E89F5331F4D9}"/>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02D-4C82-8513-E89F5331F4D9}"/>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02D-4C82-8513-E89F5331F4D9}"/>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02D-4C82-8513-E89F5331F4D9}"/>
              </c:ext>
            </c:extLst>
          </c:dPt>
          <c:dLbls>
            <c:dLbl>
              <c:idx val="2"/>
              <c:layout>
                <c:manualLayout>
                  <c:x val="-4.3956716832024186E-2"/>
                  <c:y val="6.252540005080013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2D-4C82-8513-E89F5331F4D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Question1!$B$11:$B$19</c:f>
              <c:strCache>
                <c:ptCount val="9"/>
                <c:pt idx="0">
                  <c:v>Fuel and light</c:v>
                </c:pt>
                <c:pt idx="1">
                  <c:v>Health</c:v>
                </c:pt>
                <c:pt idx="2">
                  <c:v>Transport and communication</c:v>
                </c:pt>
                <c:pt idx="3">
                  <c:v>Education</c:v>
                </c:pt>
                <c:pt idx="4">
                  <c:v>Miscellaneous</c:v>
                </c:pt>
                <c:pt idx="5">
                  <c:v>FoodBucket</c:v>
                </c:pt>
                <c:pt idx="6">
                  <c:v>LuxuryBucket</c:v>
                </c:pt>
                <c:pt idx="7">
                  <c:v>ClothingBucket</c:v>
                </c:pt>
                <c:pt idx="8">
                  <c:v>HousingBucket</c:v>
                </c:pt>
              </c:strCache>
            </c:strRef>
          </c:cat>
          <c:val>
            <c:numRef>
              <c:f>Question1!$C$11:$C$19</c:f>
              <c:numCache>
                <c:formatCode>General</c:formatCode>
                <c:ptCount val="9"/>
                <c:pt idx="0">
                  <c:v>182.8</c:v>
                </c:pt>
                <c:pt idx="1">
                  <c:v>185.7</c:v>
                </c:pt>
                <c:pt idx="2">
                  <c:v>164.8</c:v>
                </c:pt>
                <c:pt idx="3">
                  <c:v>177.1</c:v>
                </c:pt>
                <c:pt idx="4">
                  <c:v>175.7</c:v>
                </c:pt>
                <c:pt idx="5">
                  <c:v>2306.9</c:v>
                </c:pt>
                <c:pt idx="6">
                  <c:v>557.4</c:v>
                </c:pt>
                <c:pt idx="7">
                  <c:v>553.20000000000005</c:v>
                </c:pt>
                <c:pt idx="8">
                  <c:v>351.2</c:v>
                </c:pt>
              </c:numCache>
            </c:numRef>
          </c:val>
          <c:extLst>
            <c:ext xmlns:c16="http://schemas.microsoft.com/office/drawing/2014/chart" uri="{C3380CC4-5D6E-409C-BE32-E72D297353CC}">
              <c16:uniqueId val="{00000000-9B74-4A40-A4C0-8AA5554E73E0}"/>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015591763058775"/>
          <c:y val="0.12065500381000764"/>
          <c:w val="0.3656683027015305"/>
          <c:h val="0.789234082634831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i="0" baseline="0"/>
              <a:t>Inflation Trend Y o Y</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Question2!$F$11</c:f>
              <c:strCache>
                <c:ptCount val="1"/>
                <c:pt idx="0">
                  <c:v>% Change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Question2!$C$13:$C$18</c:f>
              <c:numCache>
                <c:formatCode>General</c:formatCode>
                <c:ptCount val="6"/>
                <c:pt idx="0">
                  <c:v>2018</c:v>
                </c:pt>
                <c:pt idx="1">
                  <c:v>2019</c:v>
                </c:pt>
                <c:pt idx="2">
                  <c:v>2020</c:v>
                </c:pt>
                <c:pt idx="3">
                  <c:v>2021</c:v>
                </c:pt>
                <c:pt idx="4">
                  <c:v>2022</c:v>
                </c:pt>
                <c:pt idx="5">
                  <c:v>2023</c:v>
                </c:pt>
              </c:numCache>
            </c:numRef>
          </c:cat>
          <c:val>
            <c:numRef>
              <c:f>Question2!$F$13:$F$18</c:f>
              <c:numCache>
                <c:formatCode>0.0%</c:formatCode>
                <c:ptCount val="6"/>
                <c:pt idx="0">
                  <c:v>3.4974533106960928E-2</c:v>
                </c:pt>
                <c:pt idx="1">
                  <c:v>2.464604090194027E-2</c:v>
                </c:pt>
                <c:pt idx="2">
                  <c:v>5.3919264713562065E-2</c:v>
                </c:pt>
                <c:pt idx="3">
                  <c:v>6.2380649267982008E-2</c:v>
                </c:pt>
                <c:pt idx="4">
                  <c:v>6.5886065817458594E-2</c:v>
                </c:pt>
                <c:pt idx="5">
                  <c:v>5.1001584304533332E-2</c:v>
                </c:pt>
              </c:numCache>
            </c:numRef>
          </c:val>
          <c:extLst>
            <c:ext xmlns:c16="http://schemas.microsoft.com/office/drawing/2014/chart" uri="{C3380CC4-5D6E-409C-BE32-E72D297353CC}">
              <c16:uniqueId val="{00000000-84CD-4933-9F01-5C54F032CD7D}"/>
            </c:ext>
          </c:extLst>
        </c:ser>
        <c:dLbls>
          <c:showLegendKey val="0"/>
          <c:showVal val="0"/>
          <c:showCatName val="0"/>
          <c:showSerName val="0"/>
          <c:showPercent val="0"/>
          <c:showBubbleSize val="0"/>
        </c:dLbls>
        <c:gapWidth val="219"/>
        <c:overlap val="-27"/>
        <c:axId val="827696336"/>
        <c:axId val="827697296"/>
      </c:barChart>
      <c:catAx>
        <c:axId val="8276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27697296"/>
        <c:crosses val="autoZero"/>
        <c:auto val="1"/>
        <c:lblAlgn val="ctr"/>
        <c:lblOffset val="100"/>
        <c:noMultiLvlLbl val="0"/>
      </c:catAx>
      <c:valAx>
        <c:axId val="827697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27696336"/>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12700" cap="flat" cmpd="sng" algn="ctr">
      <a:solidFill>
        <a:schemeClr val="tx1"/>
      </a:solidFill>
      <a:round/>
    </a:ln>
    <a:effectLst/>
  </c:spPr>
  <c:txPr>
    <a:bodyPr/>
    <a:lstStyle/>
    <a:p>
      <a:pPr>
        <a:defRPr sz="1100" baseline="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Changes In Food Price Index</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0669141804914107E-2"/>
          <c:y val="0.11128112811281128"/>
          <c:w val="0.89943575962391575"/>
          <c:h val="0.56616842786640864"/>
        </c:manualLayout>
      </c:layout>
      <c:barChart>
        <c:barDir val="col"/>
        <c:grouping val="clustered"/>
        <c:varyColors val="0"/>
        <c:ser>
          <c:idx val="0"/>
          <c:order val="0"/>
          <c:tx>
            <c:strRef>
              <c:f>'question 3  2nd part'!$B$17</c:f>
              <c:strCache>
                <c:ptCount val="1"/>
                <c:pt idx="0">
                  <c:v>Rural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'question 3  2nd part'!$C$16:$O$16</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'question 3  2nd part'!$C$17:$O$17</c:f>
              <c:numCache>
                <c:formatCode>0%</c:formatCode>
                <c:ptCount val="13"/>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pt idx="12">
                  <c:v>2.5522041763341101E-2</c:v>
                </c:pt>
              </c:numCache>
            </c:numRef>
          </c:val>
          <c:extLst>
            <c:ext xmlns:c16="http://schemas.microsoft.com/office/drawing/2014/chart" uri="{C3380CC4-5D6E-409C-BE32-E72D297353CC}">
              <c16:uniqueId val="{00000000-9A1E-42E4-8FFB-7830FC82CA95}"/>
            </c:ext>
          </c:extLst>
        </c:ser>
        <c:ser>
          <c:idx val="1"/>
          <c:order val="1"/>
          <c:tx>
            <c:strRef>
              <c:f>'question 3  2nd part'!$B$18</c:f>
              <c:strCache>
                <c:ptCount val="1"/>
                <c:pt idx="0">
                  <c:v>Urban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'question 3  2nd part'!$C$16:$O$16</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'question 3  2nd part'!$C$18:$O$18</c:f>
              <c:numCache>
                <c:formatCode>0%</c:formatCode>
                <c:ptCount val="13"/>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numCache>
            </c:numRef>
          </c:val>
          <c:extLst>
            <c:ext xmlns:c16="http://schemas.microsoft.com/office/drawing/2014/chart" uri="{C3380CC4-5D6E-409C-BE32-E72D297353CC}">
              <c16:uniqueId val="{00000001-9A1E-42E4-8FFB-7830FC82CA95}"/>
            </c:ext>
          </c:extLst>
        </c:ser>
        <c:ser>
          <c:idx val="2"/>
          <c:order val="2"/>
          <c:tx>
            <c:strRef>
              <c:f>'question 3  2nd part'!$B$19</c:f>
              <c:strCache>
                <c:ptCount val="1"/>
                <c:pt idx="0">
                  <c:v>Rural+Urban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'question 3  2nd part'!$C$16:$O$16</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'question 3  2nd part'!$C$19:$O$19</c:f>
              <c:numCache>
                <c:formatCode>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2-9A1E-42E4-8FFB-7830FC82CA95}"/>
            </c:ext>
          </c:extLst>
        </c:ser>
        <c:dLbls>
          <c:showLegendKey val="0"/>
          <c:showVal val="0"/>
          <c:showCatName val="0"/>
          <c:showSerName val="0"/>
          <c:showPercent val="0"/>
          <c:showBubbleSize val="0"/>
        </c:dLbls>
        <c:gapWidth val="100"/>
        <c:overlap val="-24"/>
        <c:axId val="262271584"/>
        <c:axId val="262278240"/>
      </c:barChart>
      <c:catAx>
        <c:axId val="262271584"/>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2278240"/>
        <c:crosses val="autoZero"/>
        <c:auto val="1"/>
        <c:lblAlgn val="ctr"/>
        <c:lblOffset val="100"/>
        <c:noMultiLvlLbl val="0"/>
      </c:catAx>
      <c:valAx>
        <c:axId val="262278240"/>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2271584"/>
        <c:crosses val="autoZero"/>
        <c:crossBetween val="between"/>
      </c:valAx>
      <c:spPr>
        <a:noFill/>
        <a:ln>
          <a:noFill/>
        </a:ln>
        <a:effectLst/>
      </c:spPr>
    </c:plotArea>
    <c:legend>
      <c:legendPos val="b"/>
      <c:layout>
        <c:manualLayout>
          <c:xMode val="edge"/>
          <c:yMode val="edge"/>
          <c:x val="0.71526706597572742"/>
          <c:y val="2.8277473416632923E-2"/>
          <c:w val="0.26509806701849381"/>
          <c:h val="5.06304173724459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Absolute Changes in Food Price Index</a:t>
            </a:r>
          </a:p>
        </c:rich>
      </c:tx>
      <c:layout>
        <c:manualLayout>
          <c:xMode val="edge"/>
          <c:yMode val="edge"/>
          <c:x val="0.22109826589595374"/>
          <c:y val="2.2012578616352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8450533278715882E-2"/>
          <c:y val="0.11870870870870871"/>
          <c:w val="0.89035486171165024"/>
          <c:h val="0.55845026128490693"/>
        </c:manualLayout>
      </c:layout>
      <c:barChart>
        <c:barDir val="col"/>
        <c:grouping val="clustered"/>
        <c:varyColors val="0"/>
        <c:ser>
          <c:idx val="0"/>
          <c:order val="0"/>
          <c:tx>
            <c:strRef>
              <c:f>'question 3  2nd part'!$B$10</c:f>
              <c:strCache>
                <c:ptCount val="1"/>
                <c:pt idx="0">
                  <c:v>Rural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'question 3  2nd part'!$C$9:$O$9</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'question 3  2nd part'!$C$10:$O$10</c:f>
              <c:numCache>
                <c:formatCode>General</c:formatCode>
                <c:ptCount val="13"/>
                <c:pt idx="0">
                  <c:v>19.399999999999977</c:v>
                </c:pt>
                <c:pt idx="1">
                  <c:v>-5.6999999999999886</c:v>
                </c:pt>
                <c:pt idx="2">
                  <c:v>1.4000000000000057</c:v>
                </c:pt>
                <c:pt idx="3">
                  <c:v>14.199999999999989</c:v>
                </c:pt>
                <c:pt idx="4">
                  <c:v>-34.799999999999983</c:v>
                </c:pt>
                <c:pt idx="5">
                  <c:v>3.1999999999999886</c:v>
                </c:pt>
                <c:pt idx="6">
                  <c:v>-18.600000000000023</c:v>
                </c:pt>
                <c:pt idx="7">
                  <c:v>10.300000000000011</c:v>
                </c:pt>
                <c:pt idx="8">
                  <c:v>2.8000000000000114</c:v>
                </c:pt>
                <c:pt idx="9">
                  <c:v>32.099999999999994</c:v>
                </c:pt>
                <c:pt idx="10">
                  <c:v>4.5</c:v>
                </c:pt>
                <c:pt idx="11">
                  <c:v>9.1999999999999886</c:v>
                </c:pt>
                <c:pt idx="12">
                  <c:v>4.4000000000000057</c:v>
                </c:pt>
              </c:numCache>
            </c:numRef>
          </c:val>
          <c:extLst>
            <c:ext xmlns:c16="http://schemas.microsoft.com/office/drawing/2014/chart" uri="{C3380CC4-5D6E-409C-BE32-E72D297353CC}">
              <c16:uniqueId val="{00000000-8EFB-4A3B-A056-6D7B4A02275B}"/>
            </c:ext>
          </c:extLst>
        </c:ser>
        <c:ser>
          <c:idx val="1"/>
          <c:order val="1"/>
          <c:tx>
            <c:strRef>
              <c:f>'question 3  2nd part'!$B$11</c:f>
              <c:strCache>
                <c:ptCount val="1"/>
                <c:pt idx="0">
                  <c:v>Urban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'question 3  2nd part'!$C$9:$O$9</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'question 3  2nd part'!$C$11:$O$11</c:f>
              <c:numCache>
                <c:formatCode>General</c:formatCode>
                <c:ptCount val="13"/>
                <c:pt idx="0">
                  <c:v>17.199999999999989</c:v>
                </c:pt>
                <c:pt idx="1">
                  <c:v>-4</c:v>
                </c:pt>
                <c:pt idx="2">
                  <c:v>3.8999999999999773</c:v>
                </c:pt>
                <c:pt idx="3">
                  <c:v>13</c:v>
                </c:pt>
                <c:pt idx="4">
                  <c:v>-24.199999999999989</c:v>
                </c:pt>
                <c:pt idx="5">
                  <c:v>1.7000000000000171</c:v>
                </c:pt>
                <c:pt idx="6">
                  <c:v>-26.5</c:v>
                </c:pt>
                <c:pt idx="7">
                  <c:v>13.300000000000011</c:v>
                </c:pt>
                <c:pt idx="8">
                  <c:v>2.7999999999999972</c:v>
                </c:pt>
                <c:pt idx="9">
                  <c:v>28.400000000000006</c:v>
                </c:pt>
                <c:pt idx="10">
                  <c:v>6.8000000000000114</c:v>
                </c:pt>
                <c:pt idx="11">
                  <c:v>11.399999999999977</c:v>
                </c:pt>
                <c:pt idx="12">
                  <c:v>3.7999999999999829</c:v>
                </c:pt>
              </c:numCache>
            </c:numRef>
          </c:val>
          <c:extLst>
            <c:ext xmlns:c16="http://schemas.microsoft.com/office/drawing/2014/chart" uri="{C3380CC4-5D6E-409C-BE32-E72D297353CC}">
              <c16:uniqueId val="{00000001-8EFB-4A3B-A056-6D7B4A02275B}"/>
            </c:ext>
          </c:extLst>
        </c:ser>
        <c:ser>
          <c:idx val="2"/>
          <c:order val="2"/>
          <c:tx>
            <c:strRef>
              <c:f>'question 3  2nd part'!$B$12</c:f>
              <c:strCache>
                <c:ptCount val="1"/>
                <c:pt idx="0">
                  <c:v>Rural+Urban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'question 3  2nd part'!$C$9:$O$9</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'question 3  2nd part'!$C$12:$O$12</c:f>
              <c:numCache>
                <c:formatCode>General</c:formatCode>
                <c:ptCount val="13"/>
                <c:pt idx="0">
                  <c:v>18.699999999999989</c:v>
                </c:pt>
                <c:pt idx="1">
                  <c:v>-5.0999999999999943</c:v>
                </c:pt>
                <c:pt idx="2">
                  <c:v>2.3999999999999773</c:v>
                </c:pt>
                <c:pt idx="3">
                  <c:v>13.699999999999989</c:v>
                </c:pt>
                <c:pt idx="4">
                  <c:v>-30.900000000000006</c:v>
                </c:pt>
                <c:pt idx="5">
                  <c:v>2.5</c:v>
                </c:pt>
                <c:pt idx="6">
                  <c:v>-21.300000000000011</c:v>
                </c:pt>
                <c:pt idx="7">
                  <c:v>11.299999999999983</c:v>
                </c:pt>
                <c:pt idx="8">
                  <c:v>2.7999999999999972</c:v>
                </c:pt>
                <c:pt idx="9">
                  <c:v>30.900000000000006</c:v>
                </c:pt>
                <c:pt idx="10">
                  <c:v>5.5</c:v>
                </c:pt>
                <c:pt idx="11">
                  <c:v>10.299999999999983</c:v>
                </c:pt>
                <c:pt idx="12">
                  <c:v>4.1999999999999886</c:v>
                </c:pt>
              </c:numCache>
            </c:numRef>
          </c:val>
          <c:extLst>
            <c:ext xmlns:c16="http://schemas.microsoft.com/office/drawing/2014/chart" uri="{C3380CC4-5D6E-409C-BE32-E72D297353CC}">
              <c16:uniqueId val="{00000002-8EFB-4A3B-A056-6D7B4A02275B}"/>
            </c:ext>
          </c:extLst>
        </c:ser>
        <c:dLbls>
          <c:showLegendKey val="0"/>
          <c:showVal val="0"/>
          <c:showCatName val="0"/>
          <c:showSerName val="0"/>
          <c:showPercent val="0"/>
          <c:showBubbleSize val="0"/>
        </c:dLbls>
        <c:gapWidth val="100"/>
        <c:overlap val="-24"/>
        <c:axId val="1678434399"/>
        <c:axId val="1678443551"/>
      </c:barChart>
      <c:catAx>
        <c:axId val="1678434399"/>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8443551"/>
        <c:crosses val="autoZero"/>
        <c:auto val="1"/>
        <c:lblAlgn val="ctr"/>
        <c:lblOffset val="100"/>
        <c:noMultiLvlLbl val="0"/>
      </c:catAx>
      <c:valAx>
        <c:axId val="1678443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8434399"/>
        <c:crosses val="autoZero"/>
        <c:crossBetween val="between"/>
      </c:valAx>
      <c:spPr>
        <a:noFill/>
        <a:ln>
          <a:noFill/>
        </a:ln>
        <a:effectLst/>
      </c:spPr>
    </c:plotArea>
    <c:legend>
      <c:legendPos val="b"/>
      <c:layout>
        <c:manualLayout>
          <c:xMode val="edge"/>
          <c:yMode val="edge"/>
          <c:x val="0.72030464400042482"/>
          <c:y val="3.1839251225672258E-2"/>
          <c:w val="0.26796317695782906"/>
          <c:h val="5.0676030361069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Inflation</a:t>
            </a:r>
            <a:r>
              <a:rPr lang="en-US" baseline="0"/>
              <a:t> Trend 2019-2022</a:t>
            </a:r>
            <a:endParaRPr lang="en-US"/>
          </a:p>
        </c:rich>
      </c:tx>
      <c:layout>
        <c:manualLayout>
          <c:xMode val="edge"/>
          <c:yMode val="edge"/>
          <c:x val="0.1920069498354959"/>
          <c:y val="3.152088258471236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4'!$AQ$1</c:f>
              <c:strCache>
                <c:ptCount val="1"/>
                <c:pt idx="0">
                  <c:v>health</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'Question 4'!$AP$2:$AP$5</c:f>
              <c:numCache>
                <c:formatCode>General</c:formatCode>
                <c:ptCount val="4"/>
                <c:pt idx="0">
                  <c:v>2019</c:v>
                </c:pt>
                <c:pt idx="1">
                  <c:v>2020</c:v>
                </c:pt>
                <c:pt idx="2">
                  <c:v>2021</c:v>
                </c:pt>
                <c:pt idx="3">
                  <c:v>2022</c:v>
                </c:pt>
              </c:numCache>
            </c:numRef>
          </c:cat>
          <c:val>
            <c:numRef>
              <c:f>'Question 4'!$AQ$2:$AQ$5</c:f>
              <c:numCache>
                <c:formatCode>0%</c:formatCode>
                <c:ptCount val="4"/>
                <c:pt idx="0">
                  <c:v>0.10021945866861755</c:v>
                </c:pt>
                <c:pt idx="1">
                  <c:v>4.1888297872340309E-2</c:v>
                </c:pt>
                <c:pt idx="2">
                  <c:v>5.0414805360561622E-2</c:v>
                </c:pt>
                <c:pt idx="3">
                  <c:v>6.9258809234507931E-2</c:v>
                </c:pt>
              </c:numCache>
            </c:numRef>
          </c:val>
          <c:extLst>
            <c:ext xmlns:c16="http://schemas.microsoft.com/office/drawing/2014/chart" uri="{C3380CC4-5D6E-409C-BE32-E72D297353CC}">
              <c16:uniqueId val="{00000000-9B8F-4C1D-9A50-FD47880084CA}"/>
            </c:ext>
          </c:extLst>
        </c:ser>
        <c:ser>
          <c:idx val="1"/>
          <c:order val="1"/>
          <c:tx>
            <c:strRef>
              <c:f>'Question 4'!$AR$1</c:f>
              <c:strCache>
                <c:ptCount val="1"/>
                <c:pt idx="0">
                  <c:v>food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'Question 4'!$AP$2:$AP$5</c:f>
              <c:numCache>
                <c:formatCode>General</c:formatCode>
                <c:ptCount val="4"/>
                <c:pt idx="0">
                  <c:v>2019</c:v>
                </c:pt>
                <c:pt idx="1">
                  <c:v>2020</c:v>
                </c:pt>
                <c:pt idx="2">
                  <c:v>2021</c:v>
                </c:pt>
                <c:pt idx="3">
                  <c:v>2022</c:v>
                </c:pt>
              </c:numCache>
            </c:numRef>
          </c:cat>
          <c:val>
            <c:numRef>
              <c:f>'Question 4'!$AR$2:$AR$5</c:f>
              <c:numCache>
                <c:formatCode>0%</c:formatCode>
                <c:ptCount val="4"/>
                <c:pt idx="0">
                  <c:v>-1.1672278338944726E-2</c:v>
                </c:pt>
                <c:pt idx="1">
                  <c:v>7.5743811037928335E-2</c:v>
                </c:pt>
                <c:pt idx="2">
                  <c:v>6.919666420352602E-2</c:v>
                </c:pt>
                <c:pt idx="3">
                  <c:v>7.5726909216567273E-2</c:v>
                </c:pt>
              </c:numCache>
            </c:numRef>
          </c:val>
          <c:extLst>
            <c:ext xmlns:c16="http://schemas.microsoft.com/office/drawing/2014/chart" uri="{C3380CC4-5D6E-409C-BE32-E72D297353CC}">
              <c16:uniqueId val="{00000001-9B8F-4C1D-9A50-FD47880084CA}"/>
            </c:ext>
          </c:extLst>
        </c:ser>
        <c:ser>
          <c:idx val="2"/>
          <c:order val="2"/>
          <c:tx>
            <c:strRef>
              <c:f>'Question 4'!$AS$1</c:f>
              <c:strCache>
                <c:ptCount val="1"/>
                <c:pt idx="0">
                  <c:v>household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'Question 4'!$AP$2:$AP$5</c:f>
              <c:numCache>
                <c:formatCode>General</c:formatCode>
                <c:ptCount val="4"/>
                <c:pt idx="0">
                  <c:v>2019</c:v>
                </c:pt>
                <c:pt idx="1">
                  <c:v>2020</c:v>
                </c:pt>
                <c:pt idx="2">
                  <c:v>2021</c:v>
                </c:pt>
                <c:pt idx="3">
                  <c:v>2022</c:v>
                </c:pt>
              </c:numCache>
            </c:numRef>
          </c:cat>
          <c:val>
            <c:numRef>
              <c:f>'Question 4'!$AS$2:$AS$5</c:f>
              <c:numCache>
                <c:formatCode>0%</c:formatCode>
                <c:ptCount val="4"/>
                <c:pt idx="0">
                  <c:v>7.2194424588992098E-2</c:v>
                </c:pt>
                <c:pt idx="1">
                  <c:v>0.01</c:v>
                </c:pt>
                <c:pt idx="2">
                  <c:v>2.1782178217821857E-2</c:v>
                </c:pt>
                <c:pt idx="3">
                  <c:v>7.5581395348837135E-2</c:v>
                </c:pt>
              </c:numCache>
            </c:numRef>
          </c:val>
          <c:extLst>
            <c:ext xmlns:c16="http://schemas.microsoft.com/office/drawing/2014/chart" uri="{C3380CC4-5D6E-409C-BE32-E72D297353CC}">
              <c16:uniqueId val="{00000002-9B8F-4C1D-9A50-FD47880084CA}"/>
            </c:ext>
          </c:extLst>
        </c:ser>
        <c:dLbls>
          <c:dLblPos val="inEnd"/>
          <c:showLegendKey val="0"/>
          <c:showVal val="1"/>
          <c:showCatName val="0"/>
          <c:showSerName val="0"/>
          <c:showPercent val="0"/>
          <c:showBubbleSize val="0"/>
        </c:dLbls>
        <c:gapWidth val="65"/>
        <c:axId val="2109547264"/>
        <c:axId val="2109547680"/>
      </c:barChart>
      <c:catAx>
        <c:axId val="2109547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9547680"/>
        <c:crosses val="autoZero"/>
        <c:auto val="1"/>
        <c:lblAlgn val="ctr"/>
        <c:lblOffset val="450"/>
        <c:noMultiLvlLbl val="0"/>
      </c:catAx>
      <c:valAx>
        <c:axId val="2109547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2109547264"/>
        <c:crosses val="autoZero"/>
        <c:crossBetween val="between"/>
      </c:valAx>
      <c:spPr>
        <a:noFill/>
        <a:ln w="12700">
          <a:noFill/>
        </a:ln>
        <a:effectLst/>
      </c:spPr>
    </c:plotArea>
    <c:legend>
      <c:legendPos val="b"/>
      <c:layout>
        <c:manualLayout>
          <c:xMode val="edge"/>
          <c:yMode val="edge"/>
          <c:x val="0.65948837381242842"/>
          <c:y val="4.3045239912386846E-2"/>
          <c:w val="0.29464652516261558"/>
          <c:h val="6.876576247040025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MoM Inflation Trend In Food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MoM Inflation Trend In Food Category</a:t>
          </a:r>
        </a:p>
      </cx:txPr>
    </cx:title>
    <cx:plotArea>
      <cx:plotAreaRegion>
        <cx:series layoutId="waterfall" uniqueId="{E78C8888-49AA-49FC-8198-D8A2640B9327}">
          <cx:tx>
            <cx:txData>
              <cx:f>_xlchart.v1.1</cx:f>
              <cx:v>inflation</cx:v>
            </cx:txData>
          </cx:tx>
          <cx:dataLabels pos="outEnd">
            <cx:visibility seriesName="0" categoryName="0" value="1"/>
          </cx:dataLabels>
          <cx:dataId val="0"/>
          <cx:layoutPr>
            <cx:visibility connectorLines="0"/>
            <cx:subtotals/>
          </cx:layoutPr>
        </cx:series>
      </cx:plotAreaRegion>
      <cx:axis id="0">
        <cx:catScaling gapWidth="0.25"/>
        <cx:tickLabels/>
      </cx:axis>
      <cx:axis id="1" hidden="1">
        <cx:valScaling/>
        <cx:majorGridlines/>
        <cx:tickLabels/>
      </cx:axis>
    </cx:plotArea>
  </cx:chart>
  <cx:spPr>
    <a:solidFill>
      <a:schemeClr val="tx2">
        <a:lumMod val="10000"/>
        <a:lumOff val="90000"/>
      </a:schemeClr>
    </a:solidFill>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800100</xdr:colOff>
      <xdr:row>7</xdr:row>
      <xdr:rowOff>7620</xdr:rowOff>
    </xdr:from>
    <xdr:to>
      <xdr:col>4</xdr:col>
      <xdr:colOff>1554480</xdr:colOff>
      <xdr:row>8</xdr:row>
      <xdr:rowOff>7620</xdr:rowOff>
    </xdr:to>
    <xdr:sp macro="" textlink="">
      <xdr:nvSpPr>
        <xdr:cNvPr id="2" name="Arrow: Right 1">
          <a:extLst>
            <a:ext uri="{FF2B5EF4-FFF2-40B4-BE49-F238E27FC236}">
              <a16:creationId xmlns:a16="http://schemas.microsoft.com/office/drawing/2014/main" id="{F3A03D01-C471-4F4A-A5FE-4F788459FBB4}"/>
            </a:ext>
          </a:extLst>
        </xdr:cNvPr>
        <xdr:cNvSpPr/>
      </xdr:nvSpPr>
      <xdr:spPr>
        <a:xfrm>
          <a:off x="4808220" y="1356360"/>
          <a:ext cx="754380" cy="1752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396240</xdr:colOff>
      <xdr:row>0</xdr:row>
      <xdr:rowOff>121920</xdr:rowOff>
    </xdr:from>
    <xdr:to>
      <xdr:col>11</xdr:col>
      <xdr:colOff>259080</xdr:colOff>
      <xdr:row>20</xdr:row>
      <xdr:rowOff>68580</xdr:rowOff>
    </xdr:to>
    <xdr:graphicFrame macro="">
      <xdr:nvGraphicFramePr>
        <xdr:cNvPr id="2" name="Chart 1">
          <a:extLst>
            <a:ext uri="{FF2B5EF4-FFF2-40B4-BE49-F238E27FC236}">
              <a16:creationId xmlns:a16="http://schemas.microsoft.com/office/drawing/2014/main" id="{51D5A6BA-18C9-E615-DCDB-028E839F8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266700</xdr:colOff>
      <xdr:row>1</xdr:row>
      <xdr:rowOff>22860</xdr:rowOff>
    </xdr:from>
    <xdr:to>
      <xdr:col>17</xdr:col>
      <xdr:colOff>220980</xdr:colOff>
      <xdr:row>20</xdr:row>
      <xdr:rowOff>160020</xdr:rowOff>
    </xdr:to>
    <xdr:graphicFrame macro="">
      <xdr:nvGraphicFramePr>
        <xdr:cNvPr id="4" name="Chart 3">
          <a:extLst>
            <a:ext uri="{FF2B5EF4-FFF2-40B4-BE49-F238E27FC236}">
              <a16:creationId xmlns:a16="http://schemas.microsoft.com/office/drawing/2014/main" id="{DD02EA0B-92BC-44D1-A31E-C89A6C9C6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144780</xdr:colOff>
      <xdr:row>1</xdr:row>
      <xdr:rowOff>15240</xdr:rowOff>
    </xdr:from>
    <xdr:to>
      <xdr:col>18</xdr:col>
      <xdr:colOff>579120</xdr:colOff>
      <xdr:row>22</xdr:row>
      <xdr:rowOff>15240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31C4B7A-56DF-4E69-8DA6-A00AB4D214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36920" y="205740"/>
              <a:ext cx="6530340" cy="40614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87630</xdr:colOff>
      <xdr:row>19</xdr:row>
      <xdr:rowOff>171450</xdr:rowOff>
    </xdr:from>
    <xdr:to>
      <xdr:col>9</xdr:col>
      <xdr:colOff>243840</xdr:colOff>
      <xdr:row>44</xdr:row>
      <xdr:rowOff>22860</xdr:rowOff>
    </xdr:to>
    <xdr:graphicFrame macro="">
      <xdr:nvGraphicFramePr>
        <xdr:cNvPr id="2" name="Chart 1">
          <a:extLst>
            <a:ext uri="{FF2B5EF4-FFF2-40B4-BE49-F238E27FC236}">
              <a16:creationId xmlns:a16="http://schemas.microsoft.com/office/drawing/2014/main" id="{EB6C03EE-4AEB-4F5C-A258-C86360CDB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335280</xdr:colOff>
      <xdr:row>19</xdr:row>
      <xdr:rowOff>167640</xdr:rowOff>
    </xdr:from>
    <xdr:to>
      <xdr:col>15</xdr:col>
      <xdr:colOff>114300</xdr:colOff>
      <xdr:row>44</xdr:row>
      <xdr:rowOff>15240</xdr:rowOff>
    </xdr:to>
    <xdr:graphicFrame macro="">
      <xdr:nvGraphicFramePr>
        <xdr:cNvPr id="3" name="Chart 2">
          <a:extLst>
            <a:ext uri="{FF2B5EF4-FFF2-40B4-BE49-F238E27FC236}">
              <a16:creationId xmlns:a16="http://schemas.microsoft.com/office/drawing/2014/main" id="{9C395F75-2DF0-460D-943B-D0AF497F7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83820</xdr:colOff>
      <xdr:row>0</xdr:row>
      <xdr:rowOff>152400</xdr:rowOff>
    </xdr:from>
    <xdr:to>
      <xdr:col>17</xdr:col>
      <xdr:colOff>601980</xdr:colOff>
      <xdr:row>17</xdr:row>
      <xdr:rowOff>76200</xdr:rowOff>
    </xdr:to>
    <xdr:graphicFrame macro="">
      <xdr:nvGraphicFramePr>
        <xdr:cNvPr id="2" name="Chart 1">
          <a:extLst>
            <a:ext uri="{FF2B5EF4-FFF2-40B4-BE49-F238E27FC236}">
              <a16:creationId xmlns:a16="http://schemas.microsoft.com/office/drawing/2014/main" id="{BD3ADB09-30D2-4421-AB39-F84DDB7EB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472440</xdr:colOff>
      <xdr:row>7</xdr:row>
      <xdr:rowOff>91440</xdr:rowOff>
    </xdr:from>
    <xdr:to>
      <xdr:col>13</xdr:col>
      <xdr:colOff>480060</xdr:colOff>
      <xdr:row>14</xdr:row>
      <xdr:rowOff>38100</xdr:rowOff>
    </xdr:to>
    <xdr:cxnSp macro="">
      <xdr:nvCxnSpPr>
        <xdr:cNvPr id="5" name="Straight Arrow Connector 4">
          <a:extLst>
            <a:ext uri="{FF2B5EF4-FFF2-40B4-BE49-F238E27FC236}">
              <a16:creationId xmlns:a16="http://schemas.microsoft.com/office/drawing/2014/main" id="{3D98B27C-C450-4E10-B75C-DAA16E2CE556}"/>
            </a:ext>
          </a:extLst>
        </xdr:cNvPr>
        <xdr:cNvCxnSpPr/>
      </xdr:nvCxnSpPr>
      <xdr:spPr>
        <a:xfrm>
          <a:off x="10835640" y="1325880"/>
          <a:ext cx="7620" cy="12039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c:userShapes xmlns:c="http://schemas.openxmlformats.org/drawingml/2006/chart">
  <cdr:relSizeAnchor xmlns:cdr="http://schemas.openxmlformats.org/drawingml/2006/chartDrawing">
    <cdr:from>
      <cdr:x>0.44158</cdr:x>
      <cdr:y>0.22005</cdr:y>
    </cdr:from>
    <cdr:to>
      <cdr:x>0.63179</cdr:x>
      <cdr:y>0.35257</cdr:y>
    </cdr:to>
    <cdr:sp macro="" textlink="">
      <cdr:nvSpPr>
        <cdr:cNvPr id="2" name="Speech Bubble: Rectangle 1">
          <a:extLst xmlns:a="http://schemas.openxmlformats.org/drawingml/2006/main">
            <a:ext uri="{FF2B5EF4-FFF2-40B4-BE49-F238E27FC236}">
              <a16:creationId xmlns:a16="http://schemas.microsoft.com/office/drawing/2014/main" id="{406E43CB-CBD5-4A5A-BBB1-51EF49F9BF7B}"/>
            </a:ext>
          </a:extLst>
        </cdr:cNvPr>
        <cdr:cNvSpPr/>
      </cdr:nvSpPr>
      <cdr:spPr>
        <a:xfrm xmlns:a="http://schemas.openxmlformats.org/drawingml/2006/main">
          <a:off x="2476500" y="685800"/>
          <a:ext cx="1066799" cy="413011"/>
        </a:xfrm>
        <a:prstGeom xmlns:a="http://schemas.openxmlformats.org/drawingml/2006/main" prst="wedgeRectCallou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400"/>
            <a:t>COVID-19</a:t>
          </a:r>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1234440</xdr:colOff>
      <xdr:row>27</xdr:row>
      <xdr:rowOff>53340</xdr:rowOff>
    </xdr:from>
    <xdr:to>
      <xdr:col>2</xdr:col>
      <xdr:colOff>1379220</xdr:colOff>
      <xdr:row>28</xdr:row>
      <xdr:rowOff>15240</xdr:rowOff>
    </xdr:to>
    <xdr:sp macro="" textlink="">
      <xdr:nvSpPr>
        <xdr:cNvPr id="2" name="Arrow: Down 1">
          <a:extLst>
            <a:ext uri="{FF2B5EF4-FFF2-40B4-BE49-F238E27FC236}">
              <a16:creationId xmlns:a16="http://schemas.microsoft.com/office/drawing/2014/main" id="{ED7757E6-7FC2-4EF5-9FBD-154B31EDFFF2}"/>
            </a:ext>
          </a:extLst>
        </xdr:cNvPr>
        <xdr:cNvSpPr/>
      </xdr:nvSpPr>
      <xdr:spPr>
        <a:xfrm>
          <a:off x="2080260" y="5074920"/>
          <a:ext cx="144780" cy="13716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9C31109-A7F4-4C16-9C75-8630A43D16CE}" autoFormatId="16" applyNumberFormats="0" applyBorderFormats="0" applyFontFormats="0" applyPatternFormats="0" applyAlignmentFormats="0" applyWidthHeightFormats="0">
  <queryTableRefresh nextId="19" unboundColumnsRight="1">
    <queryTableFields count="14">
      <queryTableField id="1" name="Sector" tableColumnId="1"/>
      <queryTableField id="2" name="Year" tableColumnId="2"/>
      <queryTableField id="3" name="Month" tableColumnId="3"/>
      <queryTableField id="4" name="Fuel and light" tableColumnId="4"/>
      <queryTableField id="5" name="Health" tableColumnId="5"/>
      <queryTableField id="6" name="Transport and communication" tableColumnId="6"/>
      <queryTableField id="7" name="Education" tableColumnId="7"/>
      <queryTableField id="8" name="Miscellaneous" tableColumnId="8"/>
      <queryTableField id="10" name="FoodBucket" tableColumnId="10"/>
      <queryTableField id="11" name="LuxuryBucket" tableColumnId="11"/>
      <queryTableField id="12" name="ClothingBucket" tableColumnId="12"/>
      <queryTableField id="13" name="HousingBucket" tableColumnId="13"/>
      <queryTableField id="9" name="General index" tableColumnId="9"/>
      <queryTableField id="18" dataBound="0"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C3E3C-BD18-4724-8C97-35F2C09576C1}" name="All_India_Index_Upto_April23__1" displayName="All_India_Index_Upto_April23__1" ref="B1:O373" tableType="queryTable" totalsRowShown="0">
  <tableColumns count="14">
    <tableColumn id="1" xr3:uid="{C7EEE6BE-4F48-4635-BA51-036D8DCCAE06}" uniqueName="1" name="Sector" queryTableFieldId="1" dataDxfId="73"/>
    <tableColumn id="2" xr3:uid="{61A10B59-6999-42CE-B097-67768A220FF2}" uniqueName="2" name="Year" queryTableFieldId="2"/>
    <tableColumn id="3" xr3:uid="{DE5B5D06-C8A9-4972-8D56-3055167439C8}" uniqueName="3" name="Month" queryTableFieldId="3" dataDxfId="72"/>
    <tableColumn id="4" xr3:uid="{10857164-6B62-49D3-AAF9-A23308BBA3B5}" uniqueName="4" name="Fuel and light" queryTableFieldId="4"/>
    <tableColumn id="5" xr3:uid="{AB3D379B-F3E1-49AD-96C2-232EC2549EB7}" uniqueName="5" name="Health" queryTableFieldId="5"/>
    <tableColumn id="6" xr3:uid="{EF8C704C-9398-49D4-87FF-05226660C3B3}" uniqueName="6" name="Transport and communication" queryTableFieldId="6"/>
    <tableColumn id="7" xr3:uid="{1AAA5067-354D-4DCF-B3B1-5B9360C80AC5}" uniqueName="7" name="Education" queryTableFieldId="7"/>
    <tableColumn id="8" xr3:uid="{798A82BB-9ED1-4BC9-9DA5-1D69DA310DC8}" uniqueName="8" name="Miscellaneous" queryTableFieldId="8"/>
    <tableColumn id="10" xr3:uid="{B0DC65B2-02CE-4691-850D-AC7E238A691F}" uniqueName="10" name="FoodBucket" queryTableFieldId="10"/>
    <tableColumn id="11" xr3:uid="{A20C0EC1-640E-4749-8490-15A75506F32A}" uniqueName="11" name="LuxuryBucket" queryTableFieldId="11"/>
    <tableColumn id="12" xr3:uid="{4FAC3111-9FDF-4866-9E40-A0E80D77C3A6}" uniqueName="12" name="ClothingBucket" queryTableFieldId="12"/>
    <tableColumn id="13" xr3:uid="{D9A22A62-E237-4F17-93DB-6E7700B4AD0E}" uniqueName="13" name="HousingBucket" queryTableFieldId="13"/>
    <tableColumn id="9" xr3:uid="{CBD89597-20D5-41A9-9194-C15651950718}" uniqueName="9" name="General index" queryTableFieldId="9"/>
    <tableColumn id="14" xr3:uid="{779068D5-BE1F-4295-AE05-F9025CE9866E}" uniqueName="14" name="Total" queryTableFieldId="18" dataDxfId="71">
      <calculatedColumnFormula>SUM(All_India_Index_Upto_April23__1[[#This Row],[Fuel and light]:[HousingBucket]])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A752BF-0135-47CB-83F5-473EEAE17BAC}" name="Table4" displayName="Table4" ref="G4:H30" totalsRowShown="0">
  <autoFilter ref="G4:H30" xr:uid="{66A752BF-0135-47CB-83F5-473EEAE17BAC}"/>
  <tableColumns count="2">
    <tableColumn id="1" xr3:uid="{37D7021F-0E57-4A53-B1E9-5BA29BBBEE69}" name="Categories"/>
    <tableColumn id="2" xr3:uid="{D173763C-E9FD-40F0-8E49-9665D82332ED}" name="Bucke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858DCF-E257-46A6-9129-38D57C708A38}" name="Table5" displayName="Table5" ref="B10:D20" totalsRowShown="0" headerRowDxfId="70" headerRowBorderDxfId="69" tableBorderDxfId="68" totalsRowBorderDxfId="67">
  <tableColumns count="3">
    <tableColumn id="1" xr3:uid="{C45ACB48-3E08-41C2-85AA-49D0607A900F}" name="Category" dataDxfId="66"/>
    <tableColumn id="2" xr3:uid="{9376F45D-6DE2-4BBF-BA63-E687CFE680BF}" name="Contribution" dataDxfId="65"/>
    <tableColumn id="3" xr3:uid="{B6691263-0742-4B95-AC7F-AF9EC4F0DBC8}" name="Contribution %" dataDxfId="64" dataCellStyle="Percent">
      <calculatedColumnFormula>C11/$C$20</calculatedColumnFormula>
    </tableColumn>
  </tableColumns>
  <tableStyleInfo name="TableStyleMedium2"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876C75-234B-4E3C-9B44-0EA2BE7CE5F3}" name="Table2" displayName="Table2" ref="C11:F18" totalsRowShown="0">
  <tableColumns count="4">
    <tableColumn id="1" xr3:uid="{9EFA9013-EF9D-48E3-8B5C-A9EE039707AC}" name="Year" dataDxfId="63"/>
    <tableColumn id="2" xr3:uid="{F73B1438-9C2C-4ED0-BF83-C0B8D9B3D4D2}" name="Total" dataDxfId="62"/>
    <tableColumn id="3" xr3:uid="{F341E8FD-726E-4879-B897-BF2F5BD2D875}" name="Absolute Change" dataDxfId="61">
      <calculatedColumnFormula>D12-D11</calculatedColumnFormula>
    </tableColumn>
    <tableColumn id="4" xr3:uid="{2454EB65-09B7-4899-9A15-34C5FA3803B2}" name="% Change" dataDxfId="60" dataCellStyle="Percent">
      <calculatedColumnFormula>E12/D12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17C5A-8C39-4C3E-A1C6-01F4339AD43B}" name="Table3" displayName="Table3" ref="C10:H22" totalsRowShown="0" headerRowDxfId="59" dataDxfId="57" headerRowBorderDxfId="58" tableBorderDxfId="56" totalsRowBorderDxfId="55">
  <tableColumns count="6">
    <tableColumn id="1" xr3:uid="{033705F6-620D-4AC4-B190-837EC19F54DF}" name="Sector" dataDxfId="54"/>
    <tableColumn id="2" xr3:uid="{D82552C8-A0AB-4400-81D9-EFA08B2C291E}" name="Year" dataDxfId="53"/>
    <tableColumn id="3" xr3:uid="{6BC1AAED-0A46-4AF3-B4AD-C7196D6F0A72}" name="Month" dataDxfId="52"/>
    <tableColumn id="4" xr3:uid="{A97A2C39-0F41-4B9F-93C6-A42060C511B1}" name="Food Bucket" dataDxfId="51"/>
    <tableColumn id="5" xr3:uid="{0168DE43-7F64-48CE-B616-EFFE28E78A87}" name="Inflation" dataDxfId="50">
      <calculatedColumnFormula>Table3[[#This Row],[Food Bucket]]-F10</calculatedColumnFormula>
    </tableColumn>
    <tableColumn id="6" xr3:uid="{7F4EACE0-8AA8-4EA0-821E-4EB6B63212A1}" name="% change" dataDxfId="49">
      <calculatedColumnFormula>Table3[[#This Row],[Inflation]]/F10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7002426-DD3F-4C54-826C-27E550ECE04D}" name="Table6" displayName="Table6" ref="B16:O19" headerRowDxfId="48" dataDxfId="47" headerRowCellStyle="Percent" dataCellStyle="Percent" totalsRowCellStyle="Percent">
  <autoFilter ref="B16:O19" xr:uid="{37002426-DD3F-4C54-826C-27E550ECE0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56EBD03-E4CF-4D2C-B8D9-2112FD5066C6}" name="Sector" totalsRowLabel="Total" dataDxfId="46" dataCellStyle="Percent"/>
    <tableColumn id="2" xr3:uid="{814E295B-CD50-48AF-8F4E-A2076263FDC9}" name="Cereals and products" dataDxfId="45" dataCellStyle="Percent">
      <calculatedColumnFormula>(E104-E101)/E101</calculatedColumnFormula>
    </tableColumn>
    <tableColumn id="3" xr3:uid="{7E86374D-4FDA-4BFD-8C14-9DDBF0663F53}" name="Meat and fish" dataDxfId="44" dataCellStyle="Percent">
      <calculatedColumnFormula>(F104-F101)/F101</calculatedColumnFormula>
    </tableColumn>
    <tableColumn id="4" xr3:uid="{6F53ED4A-7348-4A2A-BA8B-498574FC36F4}" name="Egg" dataDxfId="43" dataCellStyle="Percent">
      <calculatedColumnFormula>(G104-G101)/G101</calculatedColumnFormula>
    </tableColumn>
    <tableColumn id="5" xr3:uid="{CE09A267-D11C-4535-9A0A-66A9F89A6B2C}" name="Milk and products" dataDxfId="42" dataCellStyle="Percent">
      <calculatedColumnFormula>(H104-H101)/H101</calculatedColumnFormula>
    </tableColumn>
    <tableColumn id="6" xr3:uid="{CD3410DA-5C43-4285-B99A-9A57FFA70D9B}" name="Oils and fats" dataDxfId="41" dataCellStyle="Percent">
      <calculatedColumnFormula>(I104-I101)/I101</calculatedColumnFormula>
    </tableColumn>
    <tableColumn id="7" xr3:uid="{82E87CAE-672E-4A68-B2A1-0D99EB2E1B1C}" name="Fruits" dataDxfId="40" dataCellStyle="Percent">
      <calculatedColumnFormula>(J104-J101)/J101</calculatedColumnFormula>
    </tableColumn>
    <tableColumn id="8" xr3:uid="{6DA8E4A3-8BF9-4702-B90F-DB00380D6EE6}" name="Vegetables" dataDxfId="39" dataCellStyle="Percent">
      <calculatedColumnFormula>(K104-K101)/K101</calculatedColumnFormula>
    </tableColumn>
    <tableColumn id="9" xr3:uid="{4C5BBE74-B26E-4947-BE8F-36EED5D33211}" name="Pulses and products" dataDxfId="38" dataCellStyle="Percent">
      <calculatedColumnFormula>(L104-L101)/L101</calculatedColumnFormula>
    </tableColumn>
    <tableColumn id="10" xr3:uid="{34AD1465-3D3C-4E78-A87B-9885998A881B}" name="Sugar and Confectionery" dataDxfId="37" dataCellStyle="Percent">
      <calculatedColumnFormula>(M104-M101)/M101</calculatedColumnFormula>
    </tableColumn>
    <tableColumn id="11" xr3:uid="{0F0D3AF3-7E03-4B92-BBC9-DCA3E7185527}" name="Spices" dataDxfId="36" dataCellStyle="Percent">
      <calculatedColumnFormula>(N104-N101)/N101</calculatedColumnFormula>
    </tableColumn>
    <tableColumn id="12" xr3:uid="{16C9FACA-F34E-4626-A6DB-B44CCD5107F0}" name="Non-alcoholic beverages" dataDxfId="35" dataCellStyle="Percent">
      <calculatedColumnFormula>(O104-O101)/O101</calculatedColumnFormula>
    </tableColumn>
    <tableColumn id="13" xr3:uid="{7E457169-46F1-4884-8C6B-7F66AC999A0F}" name="Prepared meals, snacks, sweets etc." dataDxfId="34" dataCellStyle="Percent">
      <calculatedColumnFormula>(P104-P101)/P101</calculatedColumnFormula>
    </tableColumn>
    <tableColumn id="14" xr3:uid="{846E6CDC-8CF8-48B1-9A82-CF897F9B067D}" name="Food and beverages" totalsRowFunction="sum" dataDxfId="33" dataCellStyle="Percent">
      <calculatedColumnFormula>(Q104-Q101)/Q101</calculatedColumnFormula>
    </tableColum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892282-F928-465D-AD19-71337B74C016}" name="Table8" displayName="Table8" ref="H3:J28" totalsRowShown="0" headerRowDxfId="32" headerRowBorderDxfId="31" tableBorderDxfId="30">
  <tableColumns count="3">
    <tableColumn id="1" xr3:uid="{5B4EEACA-EBEB-43F5-A1AB-7E29ADB1E798}" name="CATEGORY" dataDxfId="29"/>
    <tableColumn id="2" xr3:uid="{3770F4D2-E429-4FAD-9F81-B02FACDFC1AC}" name="Broader Category" dataDxfId="28"/>
    <tableColumn id="3" xr3:uid="{F1449DE6-0B96-46D3-BE1A-534C05CA9538}" name="Correl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02648E5-478E-433F-83DA-144B6DEDB4A2}" name="Table512" displayName="Table512" ref="D32:AC33" totalsRowShown="0" dataDxfId="27" tableBorderDxfId="26" dataCellStyle="Percent">
  <autoFilter ref="D32:AC33" xr:uid="{902648E5-478E-433F-83DA-144B6DEDB4A2}"/>
  <tableColumns count="26">
    <tableColumn id="1" xr3:uid="{D82C1EE7-9B39-460F-84C0-74B4F523FD22}" name="Cereals and products" dataDxfId="25" dataCellStyle="Percent">
      <calculatedColumnFormula>CORREL(D38:D61,$AE$38:$AE$61)</calculatedColumnFormula>
    </tableColumn>
    <tableColumn id="2" xr3:uid="{6C056FDA-84D2-485B-ADB2-0F2F7A63B69A}" name="Meat and fish" dataDxfId="24" dataCellStyle="Percent">
      <calculatedColumnFormula>CORREL(E38:E61,$AE$38:$AE$61)</calculatedColumnFormula>
    </tableColumn>
    <tableColumn id="3" xr3:uid="{E9BA68A1-7779-469D-A728-683CA878380C}" name="Egg" dataDxfId="23" dataCellStyle="Percent">
      <calculatedColumnFormula>CORREL(F38:F61,$AE$38:$AE$61)</calculatedColumnFormula>
    </tableColumn>
    <tableColumn id="4" xr3:uid="{2EBF839E-6FD2-4C64-AC26-E781081E4305}" name="Milk and products" dataDxfId="22" dataCellStyle="Percent">
      <calculatedColumnFormula>CORREL(G38:G61,$AE$38:$AE$61)</calculatedColumnFormula>
    </tableColumn>
    <tableColumn id="5" xr3:uid="{C2E44F3B-3702-46E9-82F0-C3B76C706E11}" name="Oils and fats" dataDxfId="21" dataCellStyle="Percent">
      <calculatedColumnFormula>CORREL(H38:H61,$AE$38:$AE$61)</calculatedColumnFormula>
    </tableColumn>
    <tableColumn id="6" xr3:uid="{1F25812F-96AD-49DE-A7C0-D79850941945}" name="Fruits" dataDxfId="20" dataCellStyle="Percent">
      <calculatedColumnFormula>CORREL(I38:I61,$AE$38:$AE$61)</calculatedColumnFormula>
    </tableColumn>
    <tableColumn id="7" xr3:uid="{13D46E15-D6D4-4CDA-B1A2-ADDCDB43C82E}" name="Vegetables" dataDxfId="19" dataCellStyle="Percent">
      <calculatedColumnFormula>CORREL(J38:J61,$AE$38:$AE$61)</calculatedColumnFormula>
    </tableColumn>
    <tableColumn id="8" xr3:uid="{6735FB25-B187-447C-9C81-53BC8144E141}" name="Pulses and products" dataDxfId="18" dataCellStyle="Percent">
      <calculatedColumnFormula>CORREL(K38:K61,$AE$38:$AE$61)</calculatedColumnFormula>
    </tableColumn>
    <tableColumn id="9" xr3:uid="{C5532D84-18A4-414E-AA39-A5DD4B678C7E}" name="Sugar and Confectionery" dataDxfId="17" dataCellStyle="Percent">
      <calculatedColumnFormula>CORREL(L38:L61,$AE$38:$AE$61)</calculatedColumnFormula>
    </tableColumn>
    <tableColumn id="10" xr3:uid="{DD881C04-36B1-4E07-AE71-354DEDDCBE14}" name="Spices" dataDxfId="16" dataCellStyle="Percent">
      <calculatedColumnFormula>CORREL(M38:M61,$AE$38:$AE$61)</calculatedColumnFormula>
    </tableColumn>
    <tableColumn id="11" xr3:uid="{F1750ED7-DB49-4448-A3DA-3F206A7A4F78}" name="Non-alcoholic beverages" dataDxfId="15" dataCellStyle="Percent">
      <calculatedColumnFormula>CORREL(N38:N61,$AE$38:$AE$61)</calculatedColumnFormula>
    </tableColumn>
    <tableColumn id="12" xr3:uid="{58754CF3-1CF2-4699-8272-283EA2631EA8}" name="Prepared meals, snacks, sweets etc." dataDxfId="14" dataCellStyle="Percent">
      <calculatedColumnFormula>CORREL(O38:O61,$AE$38:$AE$61)</calculatedColumnFormula>
    </tableColumn>
    <tableColumn id="13" xr3:uid="{42259E61-575A-432A-A56F-1CE0A3AFD439}" name="Food and beverages" dataDxfId="13" dataCellStyle="Percent">
      <calculatedColumnFormula>CORREL(P38:P61,$AE$38:$AE$61)</calculatedColumnFormula>
    </tableColumn>
    <tableColumn id="14" xr3:uid="{4674B23D-9DF8-4312-81F6-33A11EAC39DD}" name="Pan, tobacco and intoxicants" dataDxfId="12" dataCellStyle="Percent">
      <calculatedColumnFormula>CORREL(Q38:Q61,$AE$38:$AE$61)</calculatedColumnFormula>
    </tableColumn>
    <tableColumn id="15" xr3:uid="{23EC9571-8E71-43C9-9309-0886E4D7C674}" name="Clothing" dataDxfId="11" dataCellStyle="Percent">
      <calculatedColumnFormula>CORREL(R38:R61,$AE$38:$AE$61)</calculatedColumnFormula>
    </tableColumn>
    <tableColumn id="16" xr3:uid="{DA8E922C-A130-444E-89FF-F79922CB12D9}" name="Footwear" dataDxfId="10" dataCellStyle="Percent">
      <calculatedColumnFormula>CORREL(S38:S61,$AE$38:$AE$61)</calculatedColumnFormula>
    </tableColumn>
    <tableColumn id="17" xr3:uid="{F52D1BED-B2C6-4263-8EC0-B9F29A9C7124}" name="Clothing and footwear" dataDxfId="9" dataCellStyle="Percent">
      <calculatedColumnFormula>CORREL(T38:T61,$AE$38:$AE$61)</calculatedColumnFormula>
    </tableColumn>
    <tableColumn id="18" xr3:uid="{2B58B80F-4F5E-428A-BAF8-1FFE4FBDAE60}" name="Housing" dataDxfId="8" dataCellStyle="Percent">
      <calculatedColumnFormula>CORREL(U38:U61,$AE$38:$AE$61)</calculatedColumnFormula>
    </tableColumn>
    <tableColumn id="19" xr3:uid="{2851246F-1559-449E-BC13-8C77BA92AE8E}" name="Fuel and light" dataDxfId="7" dataCellStyle="Percent">
      <calculatedColumnFormula>CORREL(V38:V61,$AE$38:$AE$61)</calculatedColumnFormula>
    </tableColumn>
    <tableColumn id="20" xr3:uid="{491A19A4-5A5F-460A-8B49-D329681B123F}" name="Household goods and services" dataDxfId="6" dataCellStyle="Percent">
      <calculatedColumnFormula>CORREL(W38:W61,$AE$38:$AE$61)</calculatedColumnFormula>
    </tableColumn>
    <tableColumn id="21" xr3:uid="{07B84698-1FF3-4EE4-A4C3-582512CE0007}" name="Health" dataDxfId="5" dataCellStyle="Percent">
      <calculatedColumnFormula>CORREL(X38:X61,$AE$38:$AE$61)</calculatedColumnFormula>
    </tableColumn>
    <tableColumn id="22" xr3:uid="{1F9E75DC-393B-4B13-BEC0-0D2E03C6744A}" name="Transport and communication" dataDxfId="4" dataCellStyle="Percent">
      <calculatedColumnFormula>CORREL(Y38:Y61,$AE$38:$AE$61)</calculatedColumnFormula>
    </tableColumn>
    <tableColumn id="23" xr3:uid="{33F316B9-F23F-43F1-9645-B516F2F03E6E}" name="Recreation and amusement" dataDxfId="3" dataCellStyle="Percent">
      <calculatedColumnFormula>CORREL(Z38:Z61,$AE$38:$AE$61)</calculatedColumnFormula>
    </tableColumn>
    <tableColumn id="24" xr3:uid="{F405C0EA-DB7A-48A5-B297-7C38C77AF919}" name="Education" dataDxfId="2" dataCellStyle="Percent">
      <calculatedColumnFormula>CORREL(AA38:AA61,$AE$38:$AE$61)</calculatedColumnFormula>
    </tableColumn>
    <tableColumn id="25" xr3:uid="{A99FE363-7125-4813-8771-561E9B488D05}" name="Personal care and effects" dataDxfId="1" dataCellStyle="Percent">
      <calculatedColumnFormula>CORREL(AB38:AB61,$AE$38:$AE$61)</calculatedColumnFormula>
    </tableColumn>
    <tableColumn id="26" xr3:uid="{1C7EA1A0-31F4-451D-8F70-F0C17A8F376D}" name="Miscellaneous" dataDxfId="0" dataCellStyle="Percent">
      <calculatedColumnFormula>CORREL(AC38:AC61,$AE$38:$AE$61)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4D9D-7F5F-4287-88F4-2833B647F8C1}">
  <dimension ref="A3:U26"/>
  <sheetViews>
    <sheetView showGridLines="0" topLeftCell="A7" workbookViewId="0">
      <selection activeCell="D7" sqref="D7"/>
    </sheetView>
  </sheetViews>
  <sheetFormatPr defaultRowHeight="14.4" x14ac:dyDescent="0.3"/>
  <cols>
    <col min="1" max="1" width="8.88671875" customWidth="1"/>
  </cols>
  <sheetData>
    <row r="3" spans="1:21" ht="23.4" x14ac:dyDescent="0.3">
      <c r="C3" s="177" t="s">
        <v>169</v>
      </c>
    </row>
    <row r="5" spans="1:21" x14ac:dyDescent="0.3">
      <c r="A5" s="178" t="s">
        <v>170</v>
      </c>
    </row>
    <row r="6" spans="1:21" ht="84.6" customHeight="1" x14ac:dyDescent="0.3">
      <c r="A6" s="184" t="s">
        <v>171</v>
      </c>
      <c r="B6" s="184"/>
      <c r="C6" s="184"/>
      <c r="D6" s="184"/>
      <c r="E6" s="184"/>
      <c r="F6" s="184"/>
      <c r="G6" s="184"/>
      <c r="H6" s="184"/>
      <c r="I6" s="184"/>
      <c r="J6" s="184"/>
      <c r="K6" s="184"/>
      <c r="L6" s="184"/>
      <c r="M6" s="184"/>
      <c r="N6" s="184"/>
      <c r="O6" s="184"/>
      <c r="P6" s="184"/>
      <c r="Q6" s="184"/>
      <c r="R6" s="184"/>
      <c r="S6" s="184"/>
      <c r="T6" s="184"/>
      <c r="U6" s="184"/>
    </row>
    <row r="7" spans="1:21" x14ac:dyDescent="0.3">
      <c r="A7" s="179"/>
    </row>
    <row r="8" spans="1:21" x14ac:dyDescent="0.3">
      <c r="A8" s="178" t="s">
        <v>172</v>
      </c>
    </row>
    <row r="9" spans="1:21" x14ac:dyDescent="0.3">
      <c r="A9" s="178"/>
    </row>
    <row r="10" spans="1:21" ht="48" customHeight="1" x14ac:dyDescent="0.3">
      <c r="A10" s="184" t="s">
        <v>173</v>
      </c>
      <c r="B10" s="184"/>
      <c r="C10" s="184"/>
      <c r="D10" s="184"/>
      <c r="E10" s="184"/>
      <c r="F10" s="184"/>
      <c r="G10" s="184"/>
      <c r="H10" s="184"/>
      <c r="I10" s="184"/>
      <c r="J10" s="184"/>
      <c r="K10" s="184"/>
      <c r="L10" s="184"/>
      <c r="M10" s="184"/>
      <c r="N10" s="184"/>
      <c r="O10" s="184"/>
      <c r="P10" s="184"/>
      <c r="Q10" s="184"/>
      <c r="R10" s="184"/>
      <c r="S10" s="184"/>
      <c r="T10" s="184"/>
      <c r="U10" s="184"/>
    </row>
    <row r="11" spans="1:21" x14ac:dyDescent="0.3">
      <c r="A11" s="180" t="s">
        <v>174</v>
      </c>
    </row>
    <row r="12" spans="1:21" x14ac:dyDescent="0.3">
      <c r="A12" s="181" t="s">
        <v>175</v>
      </c>
    </row>
    <row r="13" spans="1:21" x14ac:dyDescent="0.3">
      <c r="A13" s="182" t="s">
        <v>176</v>
      </c>
    </row>
    <row r="14" spans="1:21" x14ac:dyDescent="0.3">
      <c r="A14" s="180" t="s">
        <v>177</v>
      </c>
    </row>
    <row r="15" spans="1:21" x14ac:dyDescent="0.3">
      <c r="A15" s="181" t="s">
        <v>178</v>
      </c>
    </row>
    <row r="16" spans="1:21" x14ac:dyDescent="0.3">
      <c r="A16" s="183"/>
    </row>
    <row r="17" spans="1:21" ht="36.6" customHeight="1" x14ac:dyDescent="0.3">
      <c r="A17" s="184" t="s">
        <v>179</v>
      </c>
      <c r="B17" s="184"/>
      <c r="C17" s="184"/>
      <c r="D17" s="184"/>
      <c r="E17" s="184"/>
      <c r="F17" s="184"/>
      <c r="G17" s="184"/>
      <c r="H17" s="184"/>
      <c r="I17" s="184"/>
      <c r="J17" s="184"/>
      <c r="K17" s="184"/>
      <c r="L17" s="184"/>
      <c r="M17" s="184"/>
      <c r="N17" s="184"/>
      <c r="O17" s="184"/>
      <c r="P17" s="184"/>
      <c r="Q17" s="184"/>
      <c r="R17" s="184"/>
      <c r="S17" s="184"/>
      <c r="T17" s="184"/>
      <c r="U17" s="184"/>
    </row>
    <row r="18" spans="1:21" x14ac:dyDescent="0.3">
      <c r="A18" s="181" t="s">
        <v>180</v>
      </c>
    </row>
    <row r="19" spans="1:21" x14ac:dyDescent="0.3">
      <c r="A19" s="181" t="s">
        <v>106</v>
      </c>
    </row>
    <row r="20" spans="1:21" x14ac:dyDescent="0.3">
      <c r="A20" s="179"/>
    </row>
    <row r="21" spans="1:21" ht="39.6" customHeight="1" x14ac:dyDescent="0.3">
      <c r="A21" s="184" t="s">
        <v>181</v>
      </c>
      <c r="B21" s="184"/>
      <c r="C21" s="184"/>
      <c r="D21" s="184"/>
      <c r="E21" s="184"/>
      <c r="F21" s="184"/>
      <c r="G21" s="184"/>
      <c r="H21" s="184"/>
      <c r="I21" s="184"/>
      <c r="J21" s="184"/>
      <c r="K21" s="184"/>
      <c r="L21" s="184"/>
      <c r="M21" s="184"/>
      <c r="N21" s="184"/>
      <c r="O21" s="184"/>
      <c r="P21" s="184"/>
      <c r="Q21" s="184"/>
      <c r="R21" s="184"/>
      <c r="S21" s="184"/>
      <c r="T21" s="184"/>
    </row>
    <row r="22" spans="1:21" x14ac:dyDescent="0.3">
      <c r="A22" s="183"/>
    </row>
    <row r="23" spans="1:21" x14ac:dyDescent="0.3">
      <c r="A23" s="180" t="s">
        <v>182</v>
      </c>
    </row>
    <row r="24" spans="1:21" x14ac:dyDescent="0.3">
      <c r="A24" s="183"/>
    </row>
    <row r="25" spans="1:21" x14ac:dyDescent="0.3">
      <c r="A25" s="181" t="s">
        <v>183</v>
      </c>
    </row>
    <row r="26" spans="1:21" x14ac:dyDescent="0.3">
      <c r="A26" s="181" t="s">
        <v>184</v>
      </c>
    </row>
  </sheetData>
  <mergeCells count="4">
    <mergeCell ref="A6:U6"/>
    <mergeCell ref="A10:U10"/>
    <mergeCell ref="A17:U17"/>
    <mergeCell ref="A21:T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4B8B-518C-4B6F-91B7-8E44655E1AEB}">
  <dimension ref="B1:O373"/>
  <sheetViews>
    <sheetView workbookViewId="0">
      <selection activeCell="B2" sqref="B2"/>
    </sheetView>
  </sheetViews>
  <sheetFormatPr defaultRowHeight="14.4" x14ac:dyDescent="0.3"/>
  <cols>
    <col min="2" max="2" width="11.109375" bestFit="1" customWidth="1"/>
    <col min="3" max="3" width="6.88671875" bestFit="1" customWidth="1"/>
    <col min="4" max="4" width="9.5546875" bestFit="1" customWidth="1"/>
    <col min="5" max="5" width="14.21875" hidden="1" customWidth="1"/>
    <col min="6" max="6" width="8.77734375" hidden="1" customWidth="1"/>
    <col min="7" max="7" width="28.44140625" hidden="1" customWidth="1"/>
    <col min="8" max="8" width="11.5546875" hidden="1" customWidth="1"/>
    <col min="9" max="9" width="15.109375" hidden="1" customWidth="1"/>
    <col min="10" max="10" width="13.109375" bestFit="1" customWidth="1"/>
    <col min="11" max="11" width="14.33203125" bestFit="1" customWidth="1"/>
    <col min="12" max="12" width="16" bestFit="1" customWidth="1"/>
    <col min="13" max="13" width="15.77734375" bestFit="1" customWidth="1"/>
    <col min="14" max="14" width="14.6640625" bestFit="1" customWidth="1"/>
  </cols>
  <sheetData>
    <row r="1" spans="2:15" x14ac:dyDescent="0.3">
      <c r="B1" t="s">
        <v>0</v>
      </c>
      <c r="C1" t="s">
        <v>1</v>
      </c>
      <c r="D1" t="s">
        <v>2</v>
      </c>
      <c r="E1" t="s">
        <v>3</v>
      </c>
      <c r="F1" t="s">
        <v>4</v>
      </c>
      <c r="G1" t="s">
        <v>5</v>
      </c>
      <c r="H1" t="s">
        <v>6</v>
      </c>
      <c r="I1" t="s">
        <v>7</v>
      </c>
      <c r="J1" t="s">
        <v>9</v>
      </c>
      <c r="K1" t="s">
        <v>10</v>
      </c>
      <c r="L1" t="s">
        <v>11</v>
      </c>
      <c r="M1" t="s">
        <v>12</v>
      </c>
      <c r="N1" t="s">
        <v>8</v>
      </c>
      <c r="O1" t="s">
        <v>54</v>
      </c>
    </row>
    <row r="2" spans="2:15" x14ac:dyDescent="0.3">
      <c r="B2" t="s">
        <v>13</v>
      </c>
      <c r="C2">
        <v>2013</v>
      </c>
      <c r="D2" t="s">
        <v>14</v>
      </c>
      <c r="E2">
        <v>105.5</v>
      </c>
      <c r="F2">
        <v>104</v>
      </c>
      <c r="G2">
        <v>103.3</v>
      </c>
      <c r="H2">
        <v>103.8</v>
      </c>
      <c r="I2">
        <v>104</v>
      </c>
      <c r="J2">
        <v>1371.6999999999998</v>
      </c>
      <c r="K2">
        <v>313.2</v>
      </c>
      <c r="L2">
        <v>318.70000000000005</v>
      </c>
      <c r="M2">
        <v>204.8</v>
      </c>
      <c r="N2">
        <v>105.1</v>
      </c>
      <c r="O2">
        <f>SUM(All_India_Index_Upto_April23__1[[#This Row],[Fuel and light]:[HousingBucket]])</f>
        <v>2729</v>
      </c>
    </row>
    <row r="3" spans="2:15" x14ac:dyDescent="0.3">
      <c r="B3" t="s">
        <v>15</v>
      </c>
      <c r="C3">
        <v>2013</v>
      </c>
      <c r="D3" t="s">
        <v>14</v>
      </c>
      <c r="E3">
        <v>105.4</v>
      </c>
      <c r="F3">
        <v>104.1</v>
      </c>
      <c r="G3">
        <v>103.2</v>
      </c>
      <c r="H3">
        <v>103.5</v>
      </c>
      <c r="I3">
        <v>103.7</v>
      </c>
      <c r="J3">
        <v>1376.4</v>
      </c>
      <c r="K3">
        <v>312.40000000000003</v>
      </c>
      <c r="L3">
        <v>316.7</v>
      </c>
      <c r="M3">
        <v>204.8</v>
      </c>
      <c r="N3">
        <v>104</v>
      </c>
      <c r="O3">
        <f>SUM(All_India_Index_Upto_April23__1[[#This Row],[Fuel and light]:[HousingBucket]])</f>
        <v>2730.2000000000003</v>
      </c>
    </row>
    <row r="4" spans="2:15" x14ac:dyDescent="0.3">
      <c r="B4" t="s">
        <v>16</v>
      </c>
      <c r="C4">
        <v>2013</v>
      </c>
      <c r="D4" t="s">
        <v>14</v>
      </c>
      <c r="E4">
        <v>105.5</v>
      </c>
      <c r="F4">
        <v>104</v>
      </c>
      <c r="G4">
        <v>103.2</v>
      </c>
      <c r="H4">
        <v>103.6</v>
      </c>
      <c r="I4">
        <v>103.9</v>
      </c>
      <c r="J4">
        <v>1373.3000000000002</v>
      </c>
      <c r="K4">
        <v>312.7</v>
      </c>
      <c r="L4">
        <v>318</v>
      </c>
      <c r="M4">
        <v>204.8</v>
      </c>
      <c r="N4">
        <v>104.6</v>
      </c>
      <c r="O4">
        <f>SUM(All_India_Index_Upto_April23__1[[#This Row],[Fuel and light]:[HousingBucket]])</f>
        <v>2729</v>
      </c>
    </row>
    <row r="5" spans="2:15" x14ac:dyDescent="0.3">
      <c r="B5" t="s">
        <v>13</v>
      </c>
      <c r="C5">
        <v>2013</v>
      </c>
      <c r="D5" t="s">
        <v>17</v>
      </c>
      <c r="E5">
        <v>106.2</v>
      </c>
      <c r="F5">
        <v>104.4</v>
      </c>
      <c r="G5">
        <v>103.9</v>
      </c>
      <c r="H5">
        <v>104.1</v>
      </c>
      <c r="I5">
        <v>104.4</v>
      </c>
      <c r="J5">
        <v>1380.3999999999999</v>
      </c>
      <c r="K5">
        <v>314.2</v>
      </c>
      <c r="L5">
        <v>320.39999999999998</v>
      </c>
      <c r="M5">
        <v>205.2</v>
      </c>
      <c r="N5">
        <v>105.8</v>
      </c>
      <c r="O5">
        <f>SUM(All_India_Index_Upto_April23__1[[#This Row],[Fuel and light]:[HousingBucket]])</f>
        <v>2743.2</v>
      </c>
    </row>
    <row r="6" spans="2:15" x14ac:dyDescent="0.3">
      <c r="B6" t="s">
        <v>15</v>
      </c>
      <c r="C6">
        <v>2013</v>
      </c>
      <c r="D6" t="s">
        <v>17</v>
      </c>
      <c r="E6">
        <v>105.7</v>
      </c>
      <c r="F6">
        <v>104.7</v>
      </c>
      <c r="G6">
        <v>104.4</v>
      </c>
      <c r="H6">
        <v>103.7</v>
      </c>
      <c r="I6">
        <v>104.3</v>
      </c>
      <c r="J6">
        <v>1390.6000000000001</v>
      </c>
      <c r="K6">
        <v>313.60000000000002</v>
      </c>
      <c r="L6">
        <v>318.5</v>
      </c>
      <c r="M6">
        <v>205.2</v>
      </c>
      <c r="N6">
        <v>104.7</v>
      </c>
      <c r="O6">
        <f>SUM(All_India_Index_Upto_April23__1[[#This Row],[Fuel and light]:[HousingBucket]])</f>
        <v>2750.7</v>
      </c>
    </row>
    <row r="7" spans="2:15" x14ac:dyDescent="0.3">
      <c r="B7" t="s">
        <v>16</v>
      </c>
      <c r="C7">
        <v>2013</v>
      </c>
      <c r="D7" t="s">
        <v>17</v>
      </c>
      <c r="E7">
        <v>106</v>
      </c>
      <c r="F7">
        <v>104.5</v>
      </c>
      <c r="G7">
        <v>104.2</v>
      </c>
      <c r="H7">
        <v>103.9</v>
      </c>
      <c r="I7">
        <v>104.4</v>
      </c>
      <c r="J7">
        <v>1384.2</v>
      </c>
      <c r="K7">
        <v>313.8</v>
      </c>
      <c r="L7">
        <v>319.7</v>
      </c>
      <c r="M7">
        <v>205.2</v>
      </c>
      <c r="N7">
        <v>105.3</v>
      </c>
      <c r="O7">
        <f>SUM(All_India_Index_Upto_April23__1[[#This Row],[Fuel and light]:[HousingBucket]])</f>
        <v>2745.8999999999996</v>
      </c>
    </row>
    <row r="8" spans="2:15" x14ac:dyDescent="0.3">
      <c r="B8" t="s">
        <v>13</v>
      </c>
      <c r="C8">
        <v>2013</v>
      </c>
      <c r="D8" t="s">
        <v>18</v>
      </c>
      <c r="E8">
        <v>106.1</v>
      </c>
      <c r="F8">
        <v>104.7</v>
      </c>
      <c r="G8">
        <v>104.6</v>
      </c>
      <c r="H8">
        <v>104.3</v>
      </c>
      <c r="I8">
        <v>104.6</v>
      </c>
      <c r="J8">
        <v>1382.2</v>
      </c>
      <c r="K8">
        <v>314.8</v>
      </c>
      <c r="L8">
        <v>321.89999999999998</v>
      </c>
      <c r="M8">
        <v>205.6</v>
      </c>
      <c r="N8">
        <v>106</v>
      </c>
      <c r="O8">
        <f>SUM(All_India_Index_Upto_April23__1[[#This Row],[Fuel and light]:[HousingBucket]])</f>
        <v>2748.8</v>
      </c>
    </row>
    <row r="9" spans="2:15" x14ac:dyDescent="0.3">
      <c r="B9" t="s">
        <v>15</v>
      </c>
      <c r="C9">
        <v>2013</v>
      </c>
      <c r="D9" t="s">
        <v>18</v>
      </c>
      <c r="E9">
        <v>106</v>
      </c>
      <c r="F9">
        <v>105.2</v>
      </c>
      <c r="G9">
        <v>105.5</v>
      </c>
      <c r="H9">
        <v>103.8</v>
      </c>
      <c r="I9">
        <v>104.9</v>
      </c>
      <c r="J9">
        <v>1386.8</v>
      </c>
      <c r="K9">
        <v>314.5</v>
      </c>
      <c r="L9">
        <v>320.2</v>
      </c>
      <c r="M9">
        <v>205.7</v>
      </c>
      <c r="N9">
        <v>105</v>
      </c>
      <c r="O9">
        <f>SUM(All_India_Index_Upto_April23__1[[#This Row],[Fuel and light]:[HousingBucket]])</f>
        <v>2752.5999999999995</v>
      </c>
    </row>
    <row r="10" spans="2:15" x14ac:dyDescent="0.3">
      <c r="B10" t="s">
        <v>16</v>
      </c>
      <c r="C10">
        <v>2013</v>
      </c>
      <c r="D10" t="s">
        <v>18</v>
      </c>
      <c r="E10">
        <v>106.1</v>
      </c>
      <c r="F10">
        <v>104.9</v>
      </c>
      <c r="G10">
        <v>105.1</v>
      </c>
      <c r="H10">
        <v>104</v>
      </c>
      <c r="I10">
        <v>104.7</v>
      </c>
      <c r="J10">
        <v>1384.0000000000002</v>
      </c>
      <c r="K10">
        <v>314.60000000000002</v>
      </c>
      <c r="L10">
        <v>321.2</v>
      </c>
      <c r="M10">
        <v>205.6</v>
      </c>
      <c r="N10">
        <v>105.5</v>
      </c>
      <c r="O10">
        <f>SUM(All_India_Index_Upto_April23__1[[#This Row],[Fuel and light]:[HousingBucket]])</f>
        <v>2750.2</v>
      </c>
    </row>
    <row r="11" spans="2:15" x14ac:dyDescent="0.3">
      <c r="B11" t="s">
        <v>13</v>
      </c>
      <c r="C11">
        <v>2013</v>
      </c>
      <c r="D11" t="s">
        <v>19</v>
      </c>
      <c r="E11">
        <v>106.5</v>
      </c>
      <c r="F11">
        <v>105.1</v>
      </c>
      <c r="G11">
        <v>104.4</v>
      </c>
      <c r="H11">
        <v>104.8</v>
      </c>
      <c r="I11">
        <v>104.6</v>
      </c>
      <c r="J11">
        <v>1385.8</v>
      </c>
      <c r="K11">
        <v>314.3</v>
      </c>
      <c r="L11">
        <v>323.5</v>
      </c>
      <c r="M11">
        <v>206.1</v>
      </c>
      <c r="N11">
        <v>106.4</v>
      </c>
      <c r="O11">
        <f>SUM(All_India_Index_Upto_April23__1[[#This Row],[Fuel and light]:[HousingBucket]])</f>
        <v>2755.1</v>
      </c>
    </row>
    <row r="12" spans="2:15" x14ac:dyDescent="0.3">
      <c r="B12" t="s">
        <v>15</v>
      </c>
      <c r="C12">
        <v>2013</v>
      </c>
      <c r="D12" t="s">
        <v>19</v>
      </c>
      <c r="E12">
        <v>106.4</v>
      </c>
      <c r="F12">
        <v>105.7</v>
      </c>
      <c r="G12">
        <v>105</v>
      </c>
      <c r="H12">
        <v>105.2</v>
      </c>
      <c r="I12">
        <v>105.1</v>
      </c>
      <c r="J12">
        <v>1397.6999999999998</v>
      </c>
      <c r="K12">
        <v>315.7</v>
      </c>
      <c r="L12">
        <v>322</v>
      </c>
      <c r="M12">
        <v>206.5</v>
      </c>
      <c r="N12">
        <v>105.7</v>
      </c>
      <c r="O12">
        <f>SUM(All_India_Index_Upto_April23__1[[#This Row],[Fuel and light]:[HousingBucket]])</f>
        <v>2769.2999999999997</v>
      </c>
    </row>
    <row r="13" spans="2:15" x14ac:dyDescent="0.3">
      <c r="B13" t="s">
        <v>16</v>
      </c>
      <c r="C13">
        <v>2013</v>
      </c>
      <c r="D13" t="s">
        <v>19</v>
      </c>
      <c r="E13">
        <v>106.5</v>
      </c>
      <c r="F13">
        <v>105.3</v>
      </c>
      <c r="G13">
        <v>104.7</v>
      </c>
      <c r="H13">
        <v>105</v>
      </c>
      <c r="I13">
        <v>104.8</v>
      </c>
      <c r="J13">
        <v>1390.2</v>
      </c>
      <c r="K13">
        <v>314.60000000000002</v>
      </c>
      <c r="L13">
        <v>322.89999999999998</v>
      </c>
      <c r="M13">
        <v>206.3</v>
      </c>
      <c r="N13">
        <v>106.1</v>
      </c>
      <c r="O13">
        <f>SUM(All_India_Index_Upto_April23__1[[#This Row],[Fuel and light]:[HousingBucket]])</f>
        <v>2760.3</v>
      </c>
    </row>
    <row r="14" spans="2:15" x14ac:dyDescent="0.3">
      <c r="B14" t="s">
        <v>13</v>
      </c>
      <c r="C14">
        <v>2013</v>
      </c>
      <c r="D14" t="s">
        <v>20</v>
      </c>
      <c r="E14">
        <v>107.5</v>
      </c>
      <c r="F14">
        <v>105.7</v>
      </c>
      <c r="G14">
        <v>104.1</v>
      </c>
      <c r="H14">
        <v>105.5</v>
      </c>
      <c r="I14">
        <v>104.8</v>
      </c>
      <c r="J14">
        <v>1394</v>
      </c>
      <c r="K14">
        <v>315.2</v>
      </c>
      <c r="L14">
        <v>325.29999999999995</v>
      </c>
      <c r="M14">
        <v>206.8</v>
      </c>
      <c r="N14">
        <v>107.2</v>
      </c>
      <c r="O14">
        <f>SUM(All_India_Index_Upto_April23__1[[#This Row],[Fuel and light]:[HousingBucket]])</f>
        <v>2768.8999999999996</v>
      </c>
    </row>
    <row r="15" spans="2:15" x14ac:dyDescent="0.3">
      <c r="B15" t="s">
        <v>15</v>
      </c>
      <c r="C15">
        <v>2013</v>
      </c>
      <c r="D15" t="s">
        <v>20</v>
      </c>
      <c r="E15">
        <v>107.2</v>
      </c>
      <c r="F15">
        <v>106.2</v>
      </c>
      <c r="G15">
        <v>103.9</v>
      </c>
      <c r="H15">
        <v>105.7</v>
      </c>
      <c r="I15">
        <v>104.9</v>
      </c>
      <c r="J15">
        <v>1417.1999999999998</v>
      </c>
      <c r="K15">
        <v>317</v>
      </c>
      <c r="L15">
        <v>323.5</v>
      </c>
      <c r="M15">
        <v>207.1</v>
      </c>
      <c r="N15">
        <v>106.6</v>
      </c>
      <c r="O15">
        <f>SUM(All_India_Index_Upto_April23__1[[#This Row],[Fuel and light]:[HousingBucket]])</f>
        <v>2792.7</v>
      </c>
    </row>
    <row r="16" spans="2:15" x14ac:dyDescent="0.3">
      <c r="B16" t="s">
        <v>16</v>
      </c>
      <c r="C16">
        <v>2013</v>
      </c>
      <c r="D16" t="s">
        <v>20</v>
      </c>
      <c r="E16">
        <v>107.4</v>
      </c>
      <c r="F16">
        <v>105.9</v>
      </c>
      <c r="G16">
        <v>104</v>
      </c>
      <c r="H16">
        <v>105.6</v>
      </c>
      <c r="I16">
        <v>104.8</v>
      </c>
      <c r="J16">
        <v>1402.1999999999998</v>
      </c>
      <c r="K16">
        <v>315.7</v>
      </c>
      <c r="L16">
        <v>324.60000000000002</v>
      </c>
      <c r="M16">
        <v>206.9</v>
      </c>
      <c r="N16">
        <v>106.9</v>
      </c>
      <c r="O16">
        <f>SUM(All_India_Index_Upto_April23__1[[#This Row],[Fuel and light]:[HousingBucket]])</f>
        <v>2777.0999999999995</v>
      </c>
    </row>
    <row r="17" spans="2:15" x14ac:dyDescent="0.3">
      <c r="B17" t="s">
        <v>13</v>
      </c>
      <c r="C17">
        <v>2013</v>
      </c>
      <c r="D17" t="s">
        <v>21</v>
      </c>
      <c r="E17">
        <v>108.5</v>
      </c>
      <c r="F17">
        <v>106.3</v>
      </c>
      <c r="G17">
        <v>105</v>
      </c>
      <c r="H17">
        <v>106.5</v>
      </c>
      <c r="I17">
        <v>105.5</v>
      </c>
      <c r="J17">
        <v>1420</v>
      </c>
      <c r="K17">
        <v>317.10000000000002</v>
      </c>
      <c r="L17">
        <v>328</v>
      </c>
      <c r="M17">
        <v>214.5</v>
      </c>
      <c r="N17">
        <v>108.9</v>
      </c>
      <c r="O17">
        <f>SUM(All_India_Index_Upto_April23__1[[#This Row],[Fuel and light]:[HousingBucket]])</f>
        <v>2811.4</v>
      </c>
    </row>
    <row r="18" spans="2:15" x14ac:dyDescent="0.3">
      <c r="B18" t="s">
        <v>15</v>
      </c>
      <c r="C18">
        <v>2013</v>
      </c>
      <c r="D18" t="s">
        <v>21</v>
      </c>
      <c r="E18">
        <v>108</v>
      </c>
      <c r="F18">
        <v>106.5</v>
      </c>
      <c r="G18">
        <v>105.2</v>
      </c>
      <c r="H18">
        <v>108.1</v>
      </c>
      <c r="I18">
        <v>106.1</v>
      </c>
      <c r="J18">
        <v>1464.6000000000001</v>
      </c>
      <c r="K18">
        <v>319.40000000000003</v>
      </c>
      <c r="L18">
        <v>325.3</v>
      </c>
      <c r="M18">
        <v>214.7</v>
      </c>
      <c r="N18">
        <v>109.7</v>
      </c>
      <c r="O18">
        <f>SUM(All_India_Index_Upto_April23__1[[#This Row],[Fuel and light]:[HousingBucket]])</f>
        <v>2857.9</v>
      </c>
    </row>
    <row r="19" spans="2:15" x14ac:dyDescent="0.3">
      <c r="B19" t="s">
        <v>16</v>
      </c>
      <c r="C19">
        <v>2013</v>
      </c>
      <c r="D19" t="s">
        <v>21</v>
      </c>
      <c r="E19">
        <v>108.3</v>
      </c>
      <c r="F19">
        <v>106.4</v>
      </c>
      <c r="G19">
        <v>105.1</v>
      </c>
      <c r="H19">
        <v>107.4</v>
      </c>
      <c r="I19">
        <v>105.8</v>
      </c>
      <c r="J19">
        <v>1436</v>
      </c>
      <c r="K19">
        <v>317.7</v>
      </c>
      <c r="L19">
        <v>326.89999999999998</v>
      </c>
      <c r="M19">
        <v>214.6</v>
      </c>
      <c r="N19">
        <v>109.3</v>
      </c>
      <c r="O19">
        <f>SUM(All_India_Index_Upto_April23__1[[#This Row],[Fuel and light]:[HousingBucket]])</f>
        <v>2828.2</v>
      </c>
    </row>
    <row r="20" spans="2:15" x14ac:dyDescent="0.3">
      <c r="B20" t="s">
        <v>13</v>
      </c>
      <c r="C20">
        <v>2013</v>
      </c>
      <c r="D20" t="s">
        <v>22</v>
      </c>
      <c r="E20">
        <v>109.5</v>
      </c>
      <c r="F20">
        <v>106.9</v>
      </c>
      <c r="G20">
        <v>106.8</v>
      </c>
      <c r="H20">
        <v>107.8</v>
      </c>
      <c r="I20">
        <v>106.5</v>
      </c>
      <c r="J20">
        <v>1445.8999999999996</v>
      </c>
      <c r="K20">
        <v>318.7</v>
      </c>
      <c r="L20">
        <v>330.3</v>
      </c>
      <c r="M20">
        <v>216.3</v>
      </c>
      <c r="N20">
        <v>110.7</v>
      </c>
      <c r="O20">
        <f>SUM(All_India_Index_Upto_April23__1[[#This Row],[Fuel and light]:[HousingBucket]])</f>
        <v>2848.7</v>
      </c>
    </row>
    <row r="21" spans="2:15" x14ac:dyDescent="0.3">
      <c r="B21" t="s">
        <v>15</v>
      </c>
      <c r="C21">
        <v>2013</v>
      </c>
      <c r="D21" t="s">
        <v>22</v>
      </c>
      <c r="E21">
        <v>108.6</v>
      </c>
      <c r="F21">
        <v>107.1</v>
      </c>
      <c r="G21">
        <v>107.3</v>
      </c>
      <c r="H21">
        <v>110.1</v>
      </c>
      <c r="I21">
        <v>107.3</v>
      </c>
      <c r="J21">
        <v>1489.4</v>
      </c>
      <c r="K21">
        <v>320.8</v>
      </c>
      <c r="L21">
        <v>327.10000000000002</v>
      </c>
      <c r="M21">
        <v>216.1</v>
      </c>
      <c r="N21">
        <v>111.4</v>
      </c>
      <c r="O21">
        <f>SUM(All_India_Index_Upto_April23__1[[#This Row],[Fuel and light]:[HousingBucket]])</f>
        <v>2893.8</v>
      </c>
    </row>
    <row r="22" spans="2:15" x14ac:dyDescent="0.3">
      <c r="B22" t="s">
        <v>16</v>
      </c>
      <c r="C22">
        <v>2013</v>
      </c>
      <c r="D22" t="s">
        <v>22</v>
      </c>
      <c r="E22">
        <v>109.2</v>
      </c>
      <c r="F22">
        <v>107</v>
      </c>
      <c r="G22">
        <v>107.1</v>
      </c>
      <c r="H22">
        <v>109.1</v>
      </c>
      <c r="I22">
        <v>106.9</v>
      </c>
      <c r="J22">
        <v>1461.3999999999999</v>
      </c>
      <c r="K22">
        <v>319.2</v>
      </c>
      <c r="L22">
        <v>329</v>
      </c>
      <c r="M22">
        <v>216.2</v>
      </c>
      <c r="N22">
        <v>111</v>
      </c>
      <c r="O22">
        <f>SUM(All_India_Index_Upto_April23__1[[#This Row],[Fuel and light]:[HousingBucket]])</f>
        <v>2865.0999999999995</v>
      </c>
    </row>
    <row r="23" spans="2:15" x14ac:dyDescent="0.3">
      <c r="B23" t="s">
        <v>13</v>
      </c>
      <c r="C23">
        <v>2013</v>
      </c>
      <c r="D23" t="s">
        <v>23</v>
      </c>
      <c r="E23">
        <v>109.9</v>
      </c>
      <c r="F23">
        <v>107.5</v>
      </c>
      <c r="G23">
        <v>107.8</v>
      </c>
      <c r="H23">
        <v>108.7</v>
      </c>
      <c r="I23">
        <v>107.5</v>
      </c>
      <c r="J23">
        <v>1462.5</v>
      </c>
      <c r="K23">
        <v>322.5</v>
      </c>
      <c r="L23">
        <v>332.6</v>
      </c>
      <c r="M23">
        <v>217.7</v>
      </c>
      <c r="N23">
        <v>112.1</v>
      </c>
      <c r="O23">
        <f>SUM(All_India_Index_Upto_April23__1[[#This Row],[Fuel and light]:[HousingBucket]])</f>
        <v>2876.7</v>
      </c>
    </row>
    <row r="24" spans="2:15" x14ac:dyDescent="0.3">
      <c r="B24" t="s">
        <v>15</v>
      </c>
      <c r="C24">
        <v>2013</v>
      </c>
      <c r="D24" t="s">
        <v>23</v>
      </c>
      <c r="E24">
        <v>109.3</v>
      </c>
      <c r="F24">
        <v>107.6</v>
      </c>
      <c r="G24">
        <v>108.1</v>
      </c>
      <c r="H24">
        <v>110.8</v>
      </c>
      <c r="I24">
        <v>108.3</v>
      </c>
      <c r="J24">
        <v>1506.1000000000001</v>
      </c>
      <c r="K24">
        <v>324.89999999999998</v>
      </c>
      <c r="L24">
        <v>329.09999999999997</v>
      </c>
      <c r="M24">
        <v>217.7</v>
      </c>
      <c r="N24">
        <v>112.7</v>
      </c>
      <c r="O24">
        <f>SUM(All_India_Index_Upto_April23__1[[#This Row],[Fuel and light]:[HousingBucket]])</f>
        <v>2921.9</v>
      </c>
    </row>
    <row r="25" spans="2:15" x14ac:dyDescent="0.3">
      <c r="B25" t="s">
        <v>16</v>
      </c>
      <c r="C25">
        <v>2013</v>
      </c>
      <c r="D25" t="s">
        <v>23</v>
      </c>
      <c r="E25">
        <v>109.7</v>
      </c>
      <c r="F25">
        <v>107.5</v>
      </c>
      <c r="G25">
        <v>108</v>
      </c>
      <c r="H25">
        <v>109.9</v>
      </c>
      <c r="I25">
        <v>107.9</v>
      </c>
      <c r="J25">
        <v>1477.4</v>
      </c>
      <c r="K25">
        <v>323.20000000000005</v>
      </c>
      <c r="L25">
        <v>331.1</v>
      </c>
      <c r="M25">
        <v>217.7</v>
      </c>
      <c r="N25">
        <v>112.4</v>
      </c>
      <c r="O25">
        <f>SUM(All_India_Index_Upto_April23__1[[#This Row],[Fuel and light]:[HousingBucket]])</f>
        <v>2892.4</v>
      </c>
    </row>
    <row r="26" spans="2:15" x14ac:dyDescent="0.3">
      <c r="B26" t="s">
        <v>13</v>
      </c>
      <c r="C26">
        <v>2013</v>
      </c>
      <c r="D26" t="s">
        <v>24</v>
      </c>
      <c r="E26">
        <v>111.1</v>
      </c>
      <c r="F26">
        <v>108.3</v>
      </c>
      <c r="G26">
        <v>109.3</v>
      </c>
      <c r="H26">
        <v>109.8</v>
      </c>
      <c r="I26">
        <v>108.7</v>
      </c>
      <c r="J26">
        <v>1488.5000000000002</v>
      </c>
      <c r="K26">
        <v>326.10000000000002</v>
      </c>
      <c r="L26">
        <v>336.6</v>
      </c>
      <c r="M26">
        <v>219.6</v>
      </c>
      <c r="N26">
        <v>114.2</v>
      </c>
      <c r="O26">
        <f>SUM(All_India_Index_Upto_April23__1[[#This Row],[Fuel and light]:[HousingBucket]])</f>
        <v>2918</v>
      </c>
    </row>
    <row r="27" spans="2:15" x14ac:dyDescent="0.3">
      <c r="B27" t="s">
        <v>15</v>
      </c>
      <c r="C27">
        <v>2013</v>
      </c>
      <c r="D27" t="s">
        <v>24</v>
      </c>
      <c r="E27">
        <v>109.5</v>
      </c>
      <c r="F27">
        <v>107.9</v>
      </c>
      <c r="G27">
        <v>110.4</v>
      </c>
      <c r="H27">
        <v>111.2</v>
      </c>
      <c r="I27">
        <v>109.4</v>
      </c>
      <c r="J27">
        <v>1500.4</v>
      </c>
      <c r="K27">
        <v>327.20000000000005</v>
      </c>
      <c r="L27">
        <v>331.5</v>
      </c>
      <c r="M27">
        <v>219.6</v>
      </c>
      <c r="N27">
        <v>113.2</v>
      </c>
      <c r="O27">
        <f>SUM(All_India_Index_Upto_April23__1[[#This Row],[Fuel and light]:[HousingBucket]])</f>
        <v>2927.1</v>
      </c>
    </row>
    <row r="28" spans="2:15" x14ac:dyDescent="0.3">
      <c r="B28" t="s">
        <v>16</v>
      </c>
      <c r="C28">
        <v>2013</v>
      </c>
      <c r="D28" t="s">
        <v>24</v>
      </c>
      <c r="E28">
        <v>110.5</v>
      </c>
      <c r="F28">
        <v>108.1</v>
      </c>
      <c r="G28">
        <v>109.9</v>
      </c>
      <c r="H28">
        <v>110.6</v>
      </c>
      <c r="I28">
        <v>109</v>
      </c>
      <c r="J28">
        <v>1491.6999999999998</v>
      </c>
      <c r="K28">
        <v>326.3</v>
      </c>
      <c r="L28">
        <v>334.5</v>
      </c>
      <c r="M28">
        <v>219.6</v>
      </c>
      <c r="N28">
        <v>113.7</v>
      </c>
      <c r="O28">
        <f>SUM(All_India_Index_Upto_April23__1[[#This Row],[Fuel and light]:[HousingBucket]])</f>
        <v>2920.2</v>
      </c>
    </row>
    <row r="29" spans="2:15" x14ac:dyDescent="0.3">
      <c r="B29" t="s">
        <v>13</v>
      </c>
      <c r="C29">
        <v>2013</v>
      </c>
      <c r="D29" t="s">
        <v>25</v>
      </c>
      <c r="E29">
        <v>111.6</v>
      </c>
      <c r="F29">
        <v>108.9</v>
      </c>
      <c r="G29">
        <v>109.3</v>
      </c>
      <c r="H29">
        <v>110.2</v>
      </c>
      <c r="I29">
        <v>109.1</v>
      </c>
      <c r="J29">
        <v>1508</v>
      </c>
      <c r="K29">
        <v>328</v>
      </c>
      <c r="L29">
        <v>339.29999999999995</v>
      </c>
      <c r="M29">
        <v>220.4</v>
      </c>
      <c r="N29">
        <v>115.5</v>
      </c>
      <c r="O29">
        <f>SUM(All_India_Index_Upto_April23__1[[#This Row],[Fuel and light]:[HousingBucket]])</f>
        <v>2944.7999999999997</v>
      </c>
    </row>
    <row r="30" spans="2:15" x14ac:dyDescent="0.3">
      <c r="B30" t="s">
        <v>15</v>
      </c>
      <c r="C30">
        <v>2013</v>
      </c>
      <c r="D30" t="s">
        <v>25</v>
      </c>
      <c r="E30">
        <v>109.7</v>
      </c>
      <c r="F30">
        <v>108.2</v>
      </c>
      <c r="G30">
        <v>109.7</v>
      </c>
      <c r="H30">
        <v>111.3</v>
      </c>
      <c r="I30">
        <v>109.4</v>
      </c>
      <c r="J30">
        <v>1517.1999999999998</v>
      </c>
      <c r="K30">
        <v>328.8</v>
      </c>
      <c r="L30">
        <v>334.2</v>
      </c>
      <c r="M30">
        <v>220.2</v>
      </c>
      <c r="N30">
        <v>114</v>
      </c>
      <c r="O30">
        <f>SUM(All_India_Index_Upto_April23__1[[#This Row],[Fuel and light]:[HousingBucket]])</f>
        <v>2948.7</v>
      </c>
    </row>
    <row r="31" spans="2:15" x14ac:dyDescent="0.3">
      <c r="B31" t="s">
        <v>16</v>
      </c>
      <c r="C31">
        <v>2013</v>
      </c>
      <c r="D31" t="s">
        <v>25</v>
      </c>
      <c r="E31">
        <v>110.9</v>
      </c>
      <c r="F31">
        <v>108.6</v>
      </c>
      <c r="G31">
        <v>109.5</v>
      </c>
      <c r="H31">
        <v>110.8</v>
      </c>
      <c r="I31">
        <v>109.2</v>
      </c>
      <c r="J31">
        <v>1510.2000000000003</v>
      </c>
      <c r="K31">
        <v>328</v>
      </c>
      <c r="L31">
        <v>337.2</v>
      </c>
      <c r="M31">
        <v>220.3</v>
      </c>
      <c r="N31">
        <v>114.8</v>
      </c>
      <c r="O31">
        <f>SUM(All_India_Index_Upto_April23__1[[#This Row],[Fuel and light]:[HousingBucket]])</f>
        <v>2944.7000000000003</v>
      </c>
    </row>
    <row r="32" spans="2:15" x14ac:dyDescent="0.3">
      <c r="B32" t="s">
        <v>13</v>
      </c>
      <c r="C32">
        <v>2013</v>
      </c>
      <c r="D32" t="s">
        <v>26</v>
      </c>
      <c r="E32">
        <v>112.6</v>
      </c>
      <c r="F32">
        <v>109.7</v>
      </c>
      <c r="G32">
        <v>109.6</v>
      </c>
      <c r="H32">
        <v>111</v>
      </c>
      <c r="I32">
        <v>109.8</v>
      </c>
      <c r="J32">
        <v>1536.8</v>
      </c>
      <c r="K32">
        <v>329.7</v>
      </c>
      <c r="L32">
        <v>342.1</v>
      </c>
      <c r="M32">
        <v>222.3</v>
      </c>
      <c r="N32">
        <v>117.4</v>
      </c>
      <c r="O32">
        <f>SUM(All_India_Index_Upto_April23__1[[#This Row],[Fuel and light]:[HousingBucket]])</f>
        <v>2983.6</v>
      </c>
    </row>
    <row r="33" spans="2:15" x14ac:dyDescent="0.3">
      <c r="B33" t="s">
        <v>15</v>
      </c>
      <c r="C33">
        <v>2013</v>
      </c>
      <c r="D33" t="s">
        <v>27</v>
      </c>
      <c r="E33">
        <v>110</v>
      </c>
      <c r="F33">
        <v>108.6</v>
      </c>
      <c r="G33">
        <v>109.5</v>
      </c>
      <c r="H33">
        <v>111.3</v>
      </c>
      <c r="I33">
        <v>109.6</v>
      </c>
      <c r="J33">
        <v>1544.6</v>
      </c>
      <c r="K33">
        <v>330.5</v>
      </c>
      <c r="L33">
        <v>336.8</v>
      </c>
      <c r="M33">
        <v>221.9</v>
      </c>
      <c r="N33">
        <v>115</v>
      </c>
      <c r="O33">
        <f>SUM(All_India_Index_Upto_April23__1[[#This Row],[Fuel and light]:[HousingBucket]])</f>
        <v>2982.8</v>
      </c>
    </row>
    <row r="34" spans="2:15" x14ac:dyDescent="0.3">
      <c r="B34" t="s">
        <v>16</v>
      </c>
      <c r="C34">
        <v>2013</v>
      </c>
      <c r="D34" t="s">
        <v>27</v>
      </c>
      <c r="E34">
        <v>111.6</v>
      </c>
      <c r="F34">
        <v>109.3</v>
      </c>
      <c r="G34">
        <v>109.5</v>
      </c>
      <c r="H34">
        <v>111.2</v>
      </c>
      <c r="I34">
        <v>109.7</v>
      </c>
      <c r="J34">
        <v>1538.8</v>
      </c>
      <c r="K34">
        <v>329.79999999999995</v>
      </c>
      <c r="L34">
        <v>339.90000000000003</v>
      </c>
      <c r="M34">
        <v>222.1</v>
      </c>
      <c r="N34">
        <v>116.3</v>
      </c>
      <c r="O34">
        <f>SUM(All_India_Index_Upto_April23__1[[#This Row],[Fuel and light]:[HousingBucket]])</f>
        <v>2981.8999999999996</v>
      </c>
    </row>
    <row r="35" spans="2:15" x14ac:dyDescent="0.3">
      <c r="B35" t="s">
        <v>13</v>
      </c>
      <c r="C35">
        <v>2013</v>
      </c>
      <c r="D35" t="s">
        <v>28</v>
      </c>
      <c r="E35">
        <v>112.8</v>
      </c>
      <c r="F35">
        <v>110.1</v>
      </c>
      <c r="G35">
        <v>109.9</v>
      </c>
      <c r="H35">
        <v>111.6</v>
      </c>
      <c r="I35">
        <v>110.1</v>
      </c>
      <c r="J35">
        <v>1509</v>
      </c>
      <c r="K35">
        <v>330.9</v>
      </c>
      <c r="L35">
        <v>345.3</v>
      </c>
      <c r="M35">
        <v>223.1</v>
      </c>
      <c r="N35">
        <v>115.5</v>
      </c>
      <c r="O35">
        <f>SUM(All_India_Index_Upto_April23__1[[#This Row],[Fuel and light]:[HousingBucket]])</f>
        <v>2962.8</v>
      </c>
    </row>
    <row r="36" spans="2:15" x14ac:dyDescent="0.3">
      <c r="B36" t="s">
        <v>15</v>
      </c>
      <c r="C36">
        <v>2013</v>
      </c>
      <c r="D36" t="s">
        <v>28</v>
      </c>
      <c r="E36">
        <v>110.4</v>
      </c>
      <c r="F36">
        <v>109</v>
      </c>
      <c r="G36">
        <v>109.7</v>
      </c>
      <c r="H36">
        <v>111.4</v>
      </c>
      <c r="I36">
        <v>109.8</v>
      </c>
      <c r="J36">
        <v>1504.4</v>
      </c>
      <c r="K36">
        <v>331.6</v>
      </c>
      <c r="L36">
        <v>338.8</v>
      </c>
      <c r="M36">
        <v>222.3</v>
      </c>
      <c r="N36">
        <v>113.3</v>
      </c>
      <c r="O36">
        <f>SUM(All_India_Index_Upto_April23__1[[#This Row],[Fuel and light]:[HousingBucket]])</f>
        <v>2947.4</v>
      </c>
    </row>
    <row r="37" spans="2:15" x14ac:dyDescent="0.3">
      <c r="B37" t="s">
        <v>16</v>
      </c>
      <c r="C37">
        <v>2013</v>
      </c>
      <c r="D37" t="s">
        <v>28</v>
      </c>
      <c r="E37">
        <v>111.9</v>
      </c>
      <c r="F37">
        <v>109.7</v>
      </c>
      <c r="G37">
        <v>109.8</v>
      </c>
      <c r="H37">
        <v>111.5</v>
      </c>
      <c r="I37">
        <v>110</v>
      </c>
      <c r="J37">
        <v>1507.3000000000002</v>
      </c>
      <c r="K37">
        <v>330.9</v>
      </c>
      <c r="L37">
        <v>342.7</v>
      </c>
      <c r="M37">
        <v>222.7</v>
      </c>
      <c r="N37">
        <v>114.5</v>
      </c>
      <c r="O37">
        <f>SUM(All_India_Index_Upto_April23__1[[#This Row],[Fuel and light]:[HousingBucket]])</f>
        <v>2956.5</v>
      </c>
    </row>
    <row r="38" spans="2:15" x14ac:dyDescent="0.3">
      <c r="B38" t="s">
        <v>13</v>
      </c>
      <c r="C38">
        <v>2014</v>
      </c>
      <c r="D38" t="s">
        <v>14</v>
      </c>
      <c r="E38">
        <v>113</v>
      </c>
      <c r="F38">
        <v>110.6</v>
      </c>
      <c r="G38">
        <v>110.5</v>
      </c>
      <c r="H38">
        <v>111.8</v>
      </c>
      <c r="I38">
        <v>110.6</v>
      </c>
      <c r="J38">
        <v>1486.6000000000001</v>
      </c>
      <c r="K38">
        <v>331.9</v>
      </c>
      <c r="L38">
        <v>347.2</v>
      </c>
      <c r="M38">
        <v>224.6</v>
      </c>
      <c r="N38">
        <v>114.2</v>
      </c>
      <c r="O38">
        <f>SUM(All_India_Index_Upto_April23__1[[#This Row],[Fuel and light]:[HousingBucket]])</f>
        <v>2946.7999999999997</v>
      </c>
    </row>
    <row r="39" spans="2:15" x14ac:dyDescent="0.3">
      <c r="B39" t="s">
        <v>15</v>
      </c>
      <c r="C39">
        <v>2014</v>
      </c>
      <c r="D39" t="s">
        <v>14</v>
      </c>
      <c r="E39">
        <v>111</v>
      </c>
      <c r="F39">
        <v>109.7</v>
      </c>
      <c r="G39">
        <v>110.8</v>
      </c>
      <c r="H39">
        <v>111.5</v>
      </c>
      <c r="I39">
        <v>110.5</v>
      </c>
      <c r="J39">
        <v>1484.3</v>
      </c>
      <c r="K39">
        <v>333.5</v>
      </c>
      <c r="L39">
        <v>340.4</v>
      </c>
      <c r="M39">
        <v>223.9</v>
      </c>
      <c r="N39">
        <v>112.9</v>
      </c>
      <c r="O39">
        <f>SUM(All_India_Index_Upto_April23__1[[#This Row],[Fuel and light]:[HousingBucket]])</f>
        <v>2935.6000000000004</v>
      </c>
    </row>
    <row r="40" spans="2:15" x14ac:dyDescent="0.3">
      <c r="B40" t="s">
        <v>16</v>
      </c>
      <c r="C40">
        <v>2014</v>
      </c>
      <c r="D40" t="s">
        <v>14</v>
      </c>
      <c r="E40">
        <v>112.2</v>
      </c>
      <c r="F40">
        <v>110.3</v>
      </c>
      <c r="G40">
        <v>110.7</v>
      </c>
      <c r="H40">
        <v>111.6</v>
      </c>
      <c r="I40">
        <v>110.6</v>
      </c>
      <c r="J40">
        <v>1485.7999999999997</v>
      </c>
      <c r="K40">
        <v>332.4</v>
      </c>
      <c r="L40">
        <v>344.4</v>
      </c>
      <c r="M40">
        <v>224.3</v>
      </c>
      <c r="N40">
        <v>113.6</v>
      </c>
      <c r="O40">
        <f>SUM(All_India_Index_Upto_April23__1[[#This Row],[Fuel and light]:[HousingBucket]])</f>
        <v>2942.3</v>
      </c>
    </row>
    <row r="41" spans="2:15" x14ac:dyDescent="0.3">
      <c r="B41" t="s">
        <v>13</v>
      </c>
      <c r="C41">
        <v>2014</v>
      </c>
      <c r="D41" t="s">
        <v>17</v>
      </c>
      <c r="E41">
        <v>113.2</v>
      </c>
      <c r="F41">
        <v>110.9</v>
      </c>
      <c r="G41">
        <v>110.8</v>
      </c>
      <c r="H41">
        <v>112</v>
      </c>
      <c r="I41">
        <v>110.9</v>
      </c>
      <c r="J41">
        <v>1482.2</v>
      </c>
      <c r="K41">
        <v>332.8</v>
      </c>
      <c r="L41">
        <v>348.3</v>
      </c>
      <c r="M41">
        <v>224.9</v>
      </c>
      <c r="N41">
        <v>114</v>
      </c>
      <c r="O41">
        <f>SUM(All_India_Index_Upto_April23__1[[#This Row],[Fuel and light]:[HousingBucket]])</f>
        <v>2946.0000000000005</v>
      </c>
    </row>
    <row r="42" spans="2:15" x14ac:dyDescent="0.3">
      <c r="B42" t="s">
        <v>15</v>
      </c>
      <c r="C42">
        <v>2014</v>
      </c>
      <c r="D42" t="s">
        <v>17</v>
      </c>
      <c r="E42">
        <v>111.1</v>
      </c>
      <c r="F42">
        <v>110.4</v>
      </c>
      <c r="G42">
        <v>111.3</v>
      </c>
      <c r="H42">
        <v>111.6</v>
      </c>
      <c r="I42">
        <v>111</v>
      </c>
      <c r="J42">
        <v>1476</v>
      </c>
      <c r="K42">
        <v>335.2</v>
      </c>
      <c r="L42">
        <v>341.7</v>
      </c>
      <c r="M42">
        <v>224.6</v>
      </c>
      <c r="N42">
        <v>113.1</v>
      </c>
      <c r="O42">
        <f>SUM(All_India_Index_Upto_April23__1[[#This Row],[Fuel and light]:[HousingBucket]])</f>
        <v>2932.8999999999996</v>
      </c>
    </row>
    <row r="43" spans="2:15" x14ac:dyDescent="0.3">
      <c r="B43" t="s">
        <v>16</v>
      </c>
      <c r="C43">
        <v>2014</v>
      </c>
      <c r="D43" t="s">
        <v>17</v>
      </c>
      <c r="E43">
        <v>112.4</v>
      </c>
      <c r="F43">
        <v>110.7</v>
      </c>
      <c r="G43">
        <v>111.1</v>
      </c>
      <c r="H43">
        <v>111.8</v>
      </c>
      <c r="I43">
        <v>110.9</v>
      </c>
      <c r="J43">
        <v>1480.1</v>
      </c>
      <c r="K43">
        <v>333.5</v>
      </c>
      <c r="L43">
        <v>345.6</v>
      </c>
      <c r="M43">
        <v>224.8</v>
      </c>
      <c r="N43">
        <v>113.6</v>
      </c>
      <c r="O43">
        <f>SUM(All_India_Index_Upto_April23__1[[#This Row],[Fuel and light]:[HousingBucket]])</f>
        <v>2940.9</v>
      </c>
    </row>
    <row r="44" spans="2:15" x14ac:dyDescent="0.3">
      <c r="B44" t="s">
        <v>13</v>
      </c>
      <c r="C44">
        <v>2014</v>
      </c>
      <c r="D44" t="s">
        <v>18</v>
      </c>
      <c r="E44">
        <v>113.4</v>
      </c>
      <c r="F44">
        <v>111.4</v>
      </c>
      <c r="G44">
        <v>111.2</v>
      </c>
      <c r="H44">
        <v>112.4</v>
      </c>
      <c r="I44">
        <v>111.3</v>
      </c>
      <c r="J44">
        <v>1491.4</v>
      </c>
      <c r="K44">
        <v>333.70000000000005</v>
      </c>
      <c r="L44">
        <v>349.6</v>
      </c>
      <c r="M44">
        <v>226.4</v>
      </c>
      <c r="N44">
        <v>114.6</v>
      </c>
      <c r="O44">
        <f>SUM(All_India_Index_Upto_April23__1[[#This Row],[Fuel and light]:[HousingBucket]])</f>
        <v>2960.8</v>
      </c>
    </row>
    <row r="45" spans="2:15" x14ac:dyDescent="0.3">
      <c r="B45" t="s">
        <v>15</v>
      </c>
      <c r="C45">
        <v>2014</v>
      </c>
      <c r="D45" t="s">
        <v>18</v>
      </c>
      <c r="E45">
        <v>110.9</v>
      </c>
      <c r="F45">
        <v>110.8</v>
      </c>
      <c r="G45">
        <v>111.6</v>
      </c>
      <c r="H45">
        <v>111.8</v>
      </c>
      <c r="I45">
        <v>111.4</v>
      </c>
      <c r="J45">
        <v>1483</v>
      </c>
      <c r="K45">
        <v>336.8</v>
      </c>
      <c r="L45">
        <v>343.09999999999997</v>
      </c>
      <c r="M45">
        <v>226</v>
      </c>
      <c r="N45">
        <v>113.7</v>
      </c>
      <c r="O45">
        <f>SUM(All_India_Index_Upto_April23__1[[#This Row],[Fuel and light]:[HousingBucket]])</f>
        <v>2945.4</v>
      </c>
    </row>
    <row r="46" spans="2:15" x14ac:dyDescent="0.3">
      <c r="B46" t="s">
        <v>16</v>
      </c>
      <c r="C46">
        <v>2014</v>
      </c>
      <c r="D46" t="s">
        <v>29</v>
      </c>
      <c r="E46">
        <v>112.5</v>
      </c>
      <c r="F46">
        <v>111.2</v>
      </c>
      <c r="G46">
        <v>111.4</v>
      </c>
      <c r="H46">
        <v>112</v>
      </c>
      <c r="I46">
        <v>111.3</v>
      </c>
      <c r="J46">
        <v>1488.2999999999997</v>
      </c>
      <c r="K46">
        <v>334.8</v>
      </c>
      <c r="L46">
        <v>346.9</v>
      </c>
      <c r="M46">
        <v>226.2</v>
      </c>
      <c r="N46">
        <v>114.2</v>
      </c>
      <c r="O46">
        <f>SUM(All_India_Index_Upto_April23__1[[#This Row],[Fuel and light]:[HousingBucket]])</f>
        <v>2954.6</v>
      </c>
    </row>
    <row r="47" spans="2:15" x14ac:dyDescent="0.3">
      <c r="B47" t="s">
        <v>13</v>
      </c>
      <c r="C47">
        <v>2014</v>
      </c>
      <c r="D47" t="s">
        <v>19</v>
      </c>
      <c r="E47">
        <v>113.4</v>
      </c>
      <c r="F47">
        <v>111.8</v>
      </c>
      <c r="G47">
        <v>111.2</v>
      </c>
      <c r="H47">
        <v>113</v>
      </c>
      <c r="I47">
        <v>111.5</v>
      </c>
      <c r="J47">
        <v>1504.1000000000001</v>
      </c>
      <c r="K47">
        <v>334.8</v>
      </c>
      <c r="L47">
        <v>352</v>
      </c>
      <c r="M47">
        <v>227.7</v>
      </c>
      <c r="N47">
        <v>115.4</v>
      </c>
      <c r="O47">
        <f>SUM(All_India_Index_Upto_April23__1[[#This Row],[Fuel and light]:[HousingBucket]])</f>
        <v>2979.5</v>
      </c>
    </row>
    <row r="48" spans="2:15" x14ac:dyDescent="0.3">
      <c r="B48" t="s">
        <v>15</v>
      </c>
      <c r="C48">
        <v>2014</v>
      </c>
      <c r="D48" t="s">
        <v>19</v>
      </c>
      <c r="E48">
        <v>110.9</v>
      </c>
      <c r="F48">
        <v>111</v>
      </c>
      <c r="G48">
        <v>111.2</v>
      </c>
      <c r="H48">
        <v>112.5</v>
      </c>
      <c r="I48">
        <v>111.4</v>
      </c>
      <c r="J48">
        <v>1504.0000000000002</v>
      </c>
      <c r="K48">
        <v>337.9</v>
      </c>
      <c r="L48">
        <v>344.5</v>
      </c>
      <c r="M48">
        <v>227.4</v>
      </c>
      <c r="N48">
        <v>114.7</v>
      </c>
      <c r="O48">
        <f>SUM(All_India_Index_Upto_April23__1[[#This Row],[Fuel and light]:[HousingBucket]])</f>
        <v>2970.8</v>
      </c>
    </row>
    <row r="49" spans="2:15" x14ac:dyDescent="0.3">
      <c r="B49" t="s">
        <v>16</v>
      </c>
      <c r="C49">
        <v>2014</v>
      </c>
      <c r="D49" t="s">
        <v>19</v>
      </c>
      <c r="E49">
        <v>112.5</v>
      </c>
      <c r="F49">
        <v>111.5</v>
      </c>
      <c r="G49">
        <v>111.2</v>
      </c>
      <c r="H49">
        <v>112.7</v>
      </c>
      <c r="I49">
        <v>111.5</v>
      </c>
      <c r="J49">
        <v>1504.1</v>
      </c>
      <c r="K49">
        <v>335.9</v>
      </c>
      <c r="L49">
        <v>349</v>
      </c>
      <c r="M49">
        <v>227.6</v>
      </c>
      <c r="N49">
        <v>115.1</v>
      </c>
      <c r="O49">
        <f>SUM(All_India_Index_Upto_April23__1[[#This Row],[Fuel and light]:[HousingBucket]])</f>
        <v>2976</v>
      </c>
    </row>
    <row r="50" spans="2:15" x14ac:dyDescent="0.3">
      <c r="B50" t="s">
        <v>13</v>
      </c>
      <c r="C50">
        <v>2014</v>
      </c>
      <c r="D50" t="s">
        <v>20</v>
      </c>
      <c r="E50">
        <v>113.4</v>
      </c>
      <c r="F50">
        <v>112.1</v>
      </c>
      <c r="G50">
        <v>111.4</v>
      </c>
      <c r="H50">
        <v>113.1</v>
      </c>
      <c r="I50">
        <v>111.8</v>
      </c>
      <c r="J50">
        <v>1513.8999999999999</v>
      </c>
      <c r="K50">
        <v>336.1</v>
      </c>
      <c r="L50">
        <v>354</v>
      </c>
      <c r="M50">
        <v>228.1</v>
      </c>
      <c r="N50">
        <v>116</v>
      </c>
      <c r="O50">
        <f>SUM(All_India_Index_Upto_April23__1[[#This Row],[Fuel and light]:[HousingBucket]])</f>
        <v>2993.8999999999996</v>
      </c>
    </row>
    <row r="51" spans="2:15" x14ac:dyDescent="0.3">
      <c r="B51" t="s">
        <v>15</v>
      </c>
      <c r="C51">
        <v>2014</v>
      </c>
      <c r="D51" t="s">
        <v>20</v>
      </c>
      <c r="E51">
        <v>111.1</v>
      </c>
      <c r="F51">
        <v>111.2</v>
      </c>
      <c r="G51">
        <v>111.3</v>
      </c>
      <c r="H51">
        <v>112.9</v>
      </c>
      <c r="I51">
        <v>111.7</v>
      </c>
      <c r="J51">
        <v>1525.3000000000002</v>
      </c>
      <c r="K51">
        <v>339.1</v>
      </c>
      <c r="L51">
        <v>345.9</v>
      </c>
      <c r="M51">
        <v>228.1</v>
      </c>
      <c r="N51">
        <v>115.6</v>
      </c>
      <c r="O51">
        <f>SUM(All_India_Index_Upto_April23__1[[#This Row],[Fuel and light]:[HousingBucket]])</f>
        <v>2996.6</v>
      </c>
    </row>
    <row r="52" spans="2:15" x14ac:dyDescent="0.3">
      <c r="B52" t="s">
        <v>16</v>
      </c>
      <c r="C52">
        <v>2014</v>
      </c>
      <c r="D52" t="s">
        <v>20</v>
      </c>
      <c r="E52">
        <v>112.5</v>
      </c>
      <c r="F52">
        <v>111.8</v>
      </c>
      <c r="G52">
        <v>111.3</v>
      </c>
      <c r="H52">
        <v>113</v>
      </c>
      <c r="I52">
        <v>111.8</v>
      </c>
      <c r="J52">
        <v>1518.5000000000005</v>
      </c>
      <c r="K52">
        <v>337.1</v>
      </c>
      <c r="L52">
        <v>350.79999999999995</v>
      </c>
      <c r="M52">
        <v>228.1</v>
      </c>
      <c r="N52">
        <v>115.8</v>
      </c>
      <c r="O52">
        <f>SUM(All_India_Index_Upto_April23__1[[#This Row],[Fuel and light]:[HousingBucket]])</f>
        <v>2994.9</v>
      </c>
    </row>
    <row r="53" spans="2:15" x14ac:dyDescent="0.3">
      <c r="B53" t="s">
        <v>13</v>
      </c>
      <c r="C53">
        <v>2014</v>
      </c>
      <c r="D53" t="s">
        <v>21</v>
      </c>
      <c r="E53">
        <v>114.4</v>
      </c>
      <c r="F53">
        <v>112.8</v>
      </c>
      <c r="G53">
        <v>112.2</v>
      </c>
      <c r="H53">
        <v>114.3</v>
      </c>
      <c r="I53">
        <v>112.3</v>
      </c>
      <c r="J53">
        <v>1525.6999999999998</v>
      </c>
      <c r="K53">
        <v>336.7</v>
      </c>
      <c r="L53">
        <v>356.3</v>
      </c>
      <c r="M53">
        <v>228.9</v>
      </c>
      <c r="N53">
        <v>117</v>
      </c>
      <c r="O53">
        <f>SUM(All_India_Index_Upto_April23__1[[#This Row],[Fuel and light]:[HousingBucket]])</f>
        <v>3013.6</v>
      </c>
    </row>
    <row r="54" spans="2:15" x14ac:dyDescent="0.3">
      <c r="B54" t="s">
        <v>15</v>
      </c>
      <c r="C54">
        <v>2014</v>
      </c>
      <c r="D54" t="s">
        <v>21</v>
      </c>
      <c r="E54">
        <v>111.2</v>
      </c>
      <c r="F54">
        <v>111.4</v>
      </c>
      <c r="G54">
        <v>111.5</v>
      </c>
      <c r="H54">
        <v>115.1</v>
      </c>
      <c r="I54">
        <v>112.2</v>
      </c>
      <c r="J54">
        <v>1547</v>
      </c>
      <c r="K54">
        <v>339.5</v>
      </c>
      <c r="L54">
        <v>347.3</v>
      </c>
      <c r="M54">
        <v>228.3</v>
      </c>
      <c r="N54">
        <v>116.4</v>
      </c>
      <c r="O54">
        <f>SUM(All_India_Index_Upto_April23__1[[#This Row],[Fuel and light]:[HousingBucket]])</f>
        <v>3023.5000000000005</v>
      </c>
    </row>
    <row r="55" spans="2:15" x14ac:dyDescent="0.3">
      <c r="B55" t="s">
        <v>16</v>
      </c>
      <c r="C55">
        <v>2014</v>
      </c>
      <c r="D55" t="s">
        <v>21</v>
      </c>
      <c r="E55">
        <v>113.2</v>
      </c>
      <c r="F55">
        <v>112.3</v>
      </c>
      <c r="G55">
        <v>111.8</v>
      </c>
      <c r="H55">
        <v>114.8</v>
      </c>
      <c r="I55">
        <v>112.3</v>
      </c>
      <c r="J55">
        <v>1533.7000000000003</v>
      </c>
      <c r="K55">
        <v>337.7</v>
      </c>
      <c r="L55">
        <v>352.7</v>
      </c>
      <c r="M55">
        <v>228.6</v>
      </c>
      <c r="N55">
        <v>116.7</v>
      </c>
      <c r="O55">
        <f>SUM(All_India_Index_Upto_April23__1[[#This Row],[Fuel and light]:[HousingBucket]])</f>
        <v>3017.1</v>
      </c>
    </row>
    <row r="56" spans="2:15" x14ac:dyDescent="0.3">
      <c r="B56" t="s">
        <v>13</v>
      </c>
      <c r="C56">
        <v>2014</v>
      </c>
      <c r="D56" t="s">
        <v>22</v>
      </c>
      <c r="E56">
        <v>115.3</v>
      </c>
      <c r="F56">
        <v>113.4</v>
      </c>
      <c r="G56">
        <v>113.2</v>
      </c>
      <c r="H56">
        <v>115.5</v>
      </c>
      <c r="I56">
        <v>113.1</v>
      </c>
      <c r="J56">
        <v>1563.2</v>
      </c>
      <c r="K56">
        <v>338.6</v>
      </c>
      <c r="L56">
        <v>359.3</v>
      </c>
      <c r="M56">
        <v>230.4</v>
      </c>
      <c r="N56">
        <v>119.5</v>
      </c>
      <c r="O56">
        <f>SUM(All_India_Index_Upto_April23__1[[#This Row],[Fuel and light]:[HousingBucket]])</f>
        <v>3062</v>
      </c>
    </row>
    <row r="57" spans="2:15" x14ac:dyDescent="0.3">
      <c r="B57" t="s">
        <v>15</v>
      </c>
      <c r="C57">
        <v>2014</v>
      </c>
      <c r="D57" t="s">
        <v>22</v>
      </c>
      <c r="E57">
        <v>111.6</v>
      </c>
      <c r="F57">
        <v>111.5</v>
      </c>
      <c r="G57">
        <v>113</v>
      </c>
      <c r="H57">
        <v>117.8</v>
      </c>
      <c r="I57">
        <v>113.5</v>
      </c>
      <c r="J57">
        <v>1599.5</v>
      </c>
      <c r="K57">
        <v>343.1</v>
      </c>
      <c r="L57">
        <v>349</v>
      </c>
      <c r="M57">
        <v>229.9</v>
      </c>
      <c r="N57">
        <v>118.9</v>
      </c>
      <c r="O57">
        <f>SUM(All_India_Index_Upto_April23__1[[#This Row],[Fuel and light]:[HousingBucket]])</f>
        <v>3088.9</v>
      </c>
    </row>
    <row r="58" spans="2:15" x14ac:dyDescent="0.3">
      <c r="B58" t="s">
        <v>16</v>
      </c>
      <c r="C58">
        <v>2014</v>
      </c>
      <c r="D58" t="s">
        <v>22</v>
      </c>
      <c r="E58">
        <v>113.9</v>
      </c>
      <c r="F58">
        <v>112.7</v>
      </c>
      <c r="G58">
        <v>113.1</v>
      </c>
      <c r="H58">
        <v>116.8</v>
      </c>
      <c r="I58">
        <v>113.3</v>
      </c>
      <c r="J58">
        <v>1576.3</v>
      </c>
      <c r="K58">
        <v>340.09999999999997</v>
      </c>
      <c r="L58">
        <v>355</v>
      </c>
      <c r="M58">
        <v>230.2</v>
      </c>
      <c r="N58">
        <v>119.2</v>
      </c>
      <c r="O58">
        <f>SUM(All_India_Index_Upto_April23__1[[#This Row],[Fuel and light]:[HousingBucket]])</f>
        <v>3071.3999999999996</v>
      </c>
    </row>
    <row r="59" spans="2:15" x14ac:dyDescent="0.3">
      <c r="B59" t="s">
        <v>13</v>
      </c>
      <c r="C59">
        <v>2014</v>
      </c>
      <c r="D59" t="s">
        <v>23</v>
      </c>
      <c r="E59">
        <v>115.4</v>
      </c>
      <c r="F59">
        <v>114</v>
      </c>
      <c r="G59">
        <v>113.2</v>
      </c>
      <c r="H59">
        <v>116.2</v>
      </c>
      <c r="I59">
        <v>113.5</v>
      </c>
      <c r="J59">
        <v>1582.2999999999997</v>
      </c>
      <c r="K59">
        <v>340.4</v>
      </c>
      <c r="L59">
        <v>360.4</v>
      </c>
      <c r="M59">
        <v>231.9</v>
      </c>
      <c r="N59">
        <v>120.7</v>
      </c>
      <c r="O59">
        <f>SUM(All_India_Index_Upto_April23__1[[#This Row],[Fuel and light]:[HousingBucket]])</f>
        <v>3087.2999999999997</v>
      </c>
    </row>
    <row r="60" spans="2:15" x14ac:dyDescent="0.3">
      <c r="B60" t="s">
        <v>15</v>
      </c>
      <c r="C60">
        <v>2014</v>
      </c>
      <c r="D60" t="s">
        <v>23</v>
      </c>
      <c r="E60">
        <v>111.8</v>
      </c>
      <c r="F60">
        <v>112.2</v>
      </c>
      <c r="G60">
        <v>112.5</v>
      </c>
      <c r="H60">
        <v>119.2</v>
      </c>
      <c r="I60">
        <v>113.9</v>
      </c>
      <c r="J60">
        <v>1617</v>
      </c>
      <c r="K60">
        <v>346.4</v>
      </c>
      <c r="L60">
        <v>350.6</v>
      </c>
      <c r="M60">
        <v>231.3</v>
      </c>
      <c r="N60">
        <v>119.9</v>
      </c>
      <c r="O60">
        <f>SUM(All_India_Index_Upto_April23__1[[#This Row],[Fuel and light]:[HousingBucket]])</f>
        <v>3114.9</v>
      </c>
    </row>
    <row r="61" spans="2:15" x14ac:dyDescent="0.3">
      <c r="B61" t="s">
        <v>16</v>
      </c>
      <c r="C61">
        <v>2014</v>
      </c>
      <c r="D61" t="s">
        <v>23</v>
      </c>
      <c r="E61">
        <v>114</v>
      </c>
      <c r="F61">
        <v>113.3</v>
      </c>
      <c r="G61">
        <v>112.8</v>
      </c>
      <c r="H61">
        <v>118</v>
      </c>
      <c r="I61">
        <v>113.7</v>
      </c>
      <c r="J61">
        <v>1594.4999999999998</v>
      </c>
      <c r="K61">
        <v>342.4</v>
      </c>
      <c r="L61">
        <v>356.4</v>
      </c>
      <c r="M61">
        <v>231.6</v>
      </c>
      <c r="N61">
        <v>120.3</v>
      </c>
      <c r="O61">
        <f>SUM(All_India_Index_Upto_April23__1[[#This Row],[Fuel and light]:[HousingBucket]])</f>
        <v>3096.7</v>
      </c>
    </row>
    <row r="62" spans="2:15" x14ac:dyDescent="0.3">
      <c r="B62" t="s">
        <v>13</v>
      </c>
      <c r="C62">
        <v>2014</v>
      </c>
      <c r="D62" t="s">
        <v>24</v>
      </c>
      <c r="E62">
        <v>115.8</v>
      </c>
      <c r="F62">
        <v>114.5</v>
      </c>
      <c r="G62">
        <v>112.8</v>
      </c>
      <c r="H62">
        <v>116.6</v>
      </c>
      <c r="I62">
        <v>113.7</v>
      </c>
      <c r="J62">
        <v>1583.2</v>
      </c>
      <c r="K62">
        <v>341.2</v>
      </c>
      <c r="L62">
        <v>362.2</v>
      </c>
      <c r="M62">
        <v>232.7</v>
      </c>
      <c r="N62">
        <v>120.9</v>
      </c>
      <c r="O62">
        <f>SUM(All_India_Index_Upto_April23__1[[#This Row],[Fuel and light]:[HousingBucket]])</f>
        <v>3092.7</v>
      </c>
    </row>
    <row r="63" spans="2:15" x14ac:dyDescent="0.3">
      <c r="B63" t="s">
        <v>15</v>
      </c>
      <c r="C63">
        <v>2014</v>
      </c>
      <c r="D63" t="s">
        <v>24</v>
      </c>
      <c r="E63">
        <v>111.8</v>
      </c>
      <c r="F63">
        <v>112.3</v>
      </c>
      <c r="G63">
        <v>111.2</v>
      </c>
      <c r="H63">
        <v>120</v>
      </c>
      <c r="I63">
        <v>113.6</v>
      </c>
      <c r="J63">
        <v>1593.7000000000003</v>
      </c>
      <c r="K63">
        <v>347.7</v>
      </c>
      <c r="L63">
        <v>352.1</v>
      </c>
      <c r="M63">
        <v>231.5</v>
      </c>
      <c r="N63">
        <v>119.2</v>
      </c>
      <c r="O63">
        <f>SUM(All_India_Index_Upto_April23__1[[#This Row],[Fuel and light]:[HousingBucket]])</f>
        <v>3093.9</v>
      </c>
    </row>
    <row r="64" spans="2:15" x14ac:dyDescent="0.3">
      <c r="B64" t="s">
        <v>16</v>
      </c>
      <c r="C64">
        <v>2014</v>
      </c>
      <c r="D64" t="s">
        <v>24</v>
      </c>
      <c r="E64">
        <v>114.3</v>
      </c>
      <c r="F64">
        <v>113.7</v>
      </c>
      <c r="G64">
        <v>112</v>
      </c>
      <c r="H64">
        <v>118.6</v>
      </c>
      <c r="I64">
        <v>113.7</v>
      </c>
      <c r="J64">
        <v>1586.0999999999997</v>
      </c>
      <c r="K64">
        <v>343.4</v>
      </c>
      <c r="L64">
        <v>358</v>
      </c>
      <c r="M64">
        <v>232.1</v>
      </c>
      <c r="N64">
        <v>120.1</v>
      </c>
      <c r="O64">
        <f>SUM(All_India_Index_Upto_April23__1[[#This Row],[Fuel and light]:[HousingBucket]])</f>
        <v>3091.8999999999996</v>
      </c>
    </row>
    <row r="65" spans="2:15" x14ac:dyDescent="0.3">
      <c r="B65" t="s">
        <v>13</v>
      </c>
      <c r="C65">
        <v>2014</v>
      </c>
      <c r="D65" t="s">
        <v>25</v>
      </c>
      <c r="E65">
        <v>116.4</v>
      </c>
      <c r="F65">
        <v>115.3</v>
      </c>
      <c r="G65">
        <v>112.6</v>
      </c>
      <c r="H65">
        <v>116.9</v>
      </c>
      <c r="I65">
        <v>114</v>
      </c>
      <c r="J65">
        <v>1581.1999999999998</v>
      </c>
      <c r="K65">
        <v>342.3</v>
      </c>
      <c r="L65">
        <v>365.3</v>
      </c>
      <c r="M65">
        <v>234.5</v>
      </c>
      <c r="N65">
        <v>121</v>
      </c>
      <c r="O65">
        <f>SUM(All_India_Index_Upto_April23__1[[#This Row],[Fuel and light]:[HousingBucket]])</f>
        <v>3098.5</v>
      </c>
    </row>
    <row r="66" spans="2:15" x14ac:dyDescent="0.3">
      <c r="B66" t="s">
        <v>15</v>
      </c>
      <c r="C66">
        <v>2014</v>
      </c>
      <c r="D66" t="s">
        <v>25</v>
      </c>
      <c r="E66">
        <v>112</v>
      </c>
      <c r="F66">
        <v>112.6</v>
      </c>
      <c r="G66">
        <v>111</v>
      </c>
      <c r="H66">
        <v>120.2</v>
      </c>
      <c r="I66">
        <v>113.7</v>
      </c>
      <c r="J66">
        <v>1587.5</v>
      </c>
      <c r="K66">
        <v>348</v>
      </c>
      <c r="L66">
        <v>353.4</v>
      </c>
      <c r="M66">
        <v>232.8</v>
      </c>
      <c r="N66">
        <v>119.1</v>
      </c>
      <c r="O66">
        <f>SUM(All_India_Index_Upto_April23__1[[#This Row],[Fuel and light]:[HousingBucket]])</f>
        <v>3091.2000000000003</v>
      </c>
    </row>
    <row r="67" spans="2:15" x14ac:dyDescent="0.3">
      <c r="B67" t="s">
        <v>16</v>
      </c>
      <c r="C67">
        <v>2014</v>
      </c>
      <c r="D67" t="s">
        <v>25</v>
      </c>
      <c r="E67">
        <v>114.7</v>
      </c>
      <c r="F67">
        <v>114.3</v>
      </c>
      <c r="G67">
        <v>111.8</v>
      </c>
      <c r="H67">
        <v>118.8</v>
      </c>
      <c r="I67">
        <v>113.9</v>
      </c>
      <c r="J67">
        <v>1582.7</v>
      </c>
      <c r="K67">
        <v>344</v>
      </c>
      <c r="L67">
        <v>360.6</v>
      </c>
      <c r="M67">
        <v>233.7</v>
      </c>
      <c r="N67">
        <v>120.1</v>
      </c>
      <c r="O67">
        <f>SUM(All_India_Index_Upto_April23__1[[#This Row],[Fuel and light]:[HousingBucket]])</f>
        <v>3094.4999999999995</v>
      </c>
    </row>
    <row r="68" spans="2:15" x14ac:dyDescent="0.3">
      <c r="B68" t="s">
        <v>13</v>
      </c>
      <c r="C68">
        <v>2014</v>
      </c>
      <c r="D68" t="s">
        <v>27</v>
      </c>
      <c r="E68">
        <v>117.3</v>
      </c>
      <c r="F68">
        <v>115.9</v>
      </c>
      <c r="G68">
        <v>112</v>
      </c>
      <c r="H68">
        <v>117.2</v>
      </c>
      <c r="I68">
        <v>114.1</v>
      </c>
      <c r="J68">
        <v>1582</v>
      </c>
      <c r="K68">
        <v>342.9</v>
      </c>
      <c r="L68">
        <v>366.70000000000005</v>
      </c>
      <c r="M68">
        <v>235.1</v>
      </c>
      <c r="N68">
        <v>121.1</v>
      </c>
      <c r="O68">
        <f>SUM(All_India_Index_Upto_April23__1[[#This Row],[Fuel and light]:[HousingBucket]])</f>
        <v>3103.2000000000003</v>
      </c>
    </row>
    <row r="69" spans="2:15" x14ac:dyDescent="0.3">
      <c r="B69" t="s">
        <v>15</v>
      </c>
      <c r="C69">
        <v>2014</v>
      </c>
      <c r="D69" t="s">
        <v>27</v>
      </c>
      <c r="E69">
        <v>112.6</v>
      </c>
      <c r="F69">
        <v>113</v>
      </c>
      <c r="G69">
        <v>109.7</v>
      </c>
      <c r="H69">
        <v>120.3</v>
      </c>
      <c r="I69">
        <v>113.4</v>
      </c>
      <c r="J69">
        <v>1587.8</v>
      </c>
      <c r="K69">
        <v>349.4</v>
      </c>
      <c r="L69">
        <v>355.2</v>
      </c>
      <c r="M69">
        <v>233.4</v>
      </c>
      <c r="N69">
        <v>119</v>
      </c>
      <c r="O69">
        <f>SUM(All_India_Index_Upto_April23__1[[#This Row],[Fuel and light]:[HousingBucket]])</f>
        <v>3094.8</v>
      </c>
    </row>
    <row r="70" spans="2:15" x14ac:dyDescent="0.3">
      <c r="B70" t="s">
        <v>16</v>
      </c>
      <c r="C70">
        <v>2014</v>
      </c>
      <c r="D70" t="s">
        <v>27</v>
      </c>
      <c r="E70">
        <v>115.5</v>
      </c>
      <c r="F70">
        <v>114.8</v>
      </c>
      <c r="G70">
        <v>110.8</v>
      </c>
      <c r="H70">
        <v>119</v>
      </c>
      <c r="I70">
        <v>113.8</v>
      </c>
      <c r="J70">
        <v>1583.2</v>
      </c>
      <c r="K70">
        <v>344.9</v>
      </c>
      <c r="L70">
        <v>362.1</v>
      </c>
      <c r="M70">
        <v>234.3</v>
      </c>
      <c r="N70">
        <v>120.1</v>
      </c>
      <c r="O70">
        <f>SUM(All_India_Index_Upto_April23__1[[#This Row],[Fuel and light]:[HousingBucket]])</f>
        <v>3098.4</v>
      </c>
    </row>
    <row r="71" spans="2:15" x14ac:dyDescent="0.3">
      <c r="B71" t="s">
        <v>13</v>
      </c>
      <c r="C71">
        <v>2014</v>
      </c>
      <c r="D71" t="s">
        <v>28</v>
      </c>
      <c r="E71">
        <v>117.4</v>
      </c>
      <c r="F71">
        <v>116.2</v>
      </c>
      <c r="G71">
        <v>111.5</v>
      </c>
      <c r="H71">
        <v>117.7</v>
      </c>
      <c r="I71">
        <v>114.2</v>
      </c>
      <c r="J71">
        <v>1569.6</v>
      </c>
      <c r="K71">
        <v>344.4</v>
      </c>
      <c r="L71">
        <v>367.7</v>
      </c>
      <c r="M71">
        <v>234.2</v>
      </c>
      <c r="N71">
        <v>120.3</v>
      </c>
      <c r="O71">
        <f>SUM(All_India_Index_Upto_April23__1[[#This Row],[Fuel and light]:[HousingBucket]])</f>
        <v>3092.8999999999996</v>
      </c>
    </row>
    <row r="72" spans="2:15" x14ac:dyDescent="0.3">
      <c r="B72" t="s">
        <v>15</v>
      </c>
      <c r="C72">
        <v>2014</v>
      </c>
      <c r="D72" t="s">
        <v>28</v>
      </c>
      <c r="E72">
        <v>113</v>
      </c>
      <c r="F72">
        <v>113.2</v>
      </c>
      <c r="G72">
        <v>108.8</v>
      </c>
      <c r="H72">
        <v>120.7</v>
      </c>
      <c r="I72">
        <v>113.4</v>
      </c>
      <c r="J72">
        <v>1577.1999999999998</v>
      </c>
      <c r="K72">
        <v>351.1</v>
      </c>
      <c r="L72">
        <v>356.5</v>
      </c>
      <c r="M72">
        <v>232.8</v>
      </c>
      <c r="N72">
        <v>118.4</v>
      </c>
      <c r="O72">
        <f>SUM(All_India_Index_Upto_April23__1[[#This Row],[Fuel and light]:[HousingBucket]])</f>
        <v>3086.7</v>
      </c>
    </row>
    <row r="73" spans="2:15" x14ac:dyDescent="0.3">
      <c r="B73" t="s">
        <v>16</v>
      </c>
      <c r="C73">
        <v>2014</v>
      </c>
      <c r="D73" t="s">
        <v>28</v>
      </c>
      <c r="E73">
        <v>115.7</v>
      </c>
      <c r="F73">
        <v>115.1</v>
      </c>
      <c r="G73">
        <v>110.1</v>
      </c>
      <c r="H73">
        <v>119.5</v>
      </c>
      <c r="I73">
        <v>113.8</v>
      </c>
      <c r="J73">
        <v>1571.6999999999998</v>
      </c>
      <c r="K73">
        <v>346.7</v>
      </c>
      <c r="L73">
        <v>363.2</v>
      </c>
      <c r="M73">
        <v>233.5</v>
      </c>
      <c r="N73">
        <v>119.4</v>
      </c>
      <c r="O73">
        <f>SUM(All_India_Index_Upto_April23__1[[#This Row],[Fuel and light]:[HousingBucket]])</f>
        <v>3089.2999999999993</v>
      </c>
    </row>
    <row r="74" spans="2:15" x14ac:dyDescent="0.3">
      <c r="B74" t="s">
        <v>13</v>
      </c>
      <c r="C74">
        <v>2015</v>
      </c>
      <c r="D74" t="s">
        <v>14</v>
      </c>
      <c r="E74">
        <v>118.4</v>
      </c>
      <c r="F74">
        <v>116.6</v>
      </c>
      <c r="G74">
        <v>111</v>
      </c>
      <c r="H74">
        <v>118.2</v>
      </c>
      <c r="I74">
        <v>114.5</v>
      </c>
      <c r="J74">
        <v>1568.1</v>
      </c>
      <c r="K74">
        <v>346.9</v>
      </c>
      <c r="L74">
        <v>370</v>
      </c>
      <c r="M74">
        <v>235.9</v>
      </c>
      <c r="N74">
        <v>120.3</v>
      </c>
      <c r="O74">
        <f>SUM(All_India_Index_Upto_April23__1[[#This Row],[Fuel and light]:[HousingBucket]])</f>
        <v>3099.6000000000004</v>
      </c>
    </row>
    <row r="75" spans="2:15" x14ac:dyDescent="0.3">
      <c r="B75" t="s">
        <v>15</v>
      </c>
      <c r="C75">
        <v>2015</v>
      </c>
      <c r="D75" t="s">
        <v>14</v>
      </c>
      <c r="E75">
        <v>113.4</v>
      </c>
      <c r="F75">
        <v>113.7</v>
      </c>
      <c r="G75">
        <v>107.9</v>
      </c>
      <c r="H75">
        <v>120.8</v>
      </c>
      <c r="I75">
        <v>113.4</v>
      </c>
      <c r="J75">
        <v>1574.8999999999999</v>
      </c>
      <c r="K75">
        <v>353.4</v>
      </c>
      <c r="L75">
        <v>357.3</v>
      </c>
      <c r="M75">
        <v>234.2</v>
      </c>
      <c r="N75">
        <v>118.5</v>
      </c>
      <c r="O75">
        <f>SUM(All_India_Index_Upto_April23__1[[#This Row],[Fuel and light]:[HousingBucket]])</f>
        <v>3089</v>
      </c>
    </row>
    <row r="76" spans="2:15" x14ac:dyDescent="0.3">
      <c r="B76" t="s">
        <v>16</v>
      </c>
      <c r="C76">
        <v>2015</v>
      </c>
      <c r="D76" t="s">
        <v>14</v>
      </c>
      <c r="E76">
        <v>116.5</v>
      </c>
      <c r="F76">
        <v>115.5</v>
      </c>
      <c r="G76">
        <v>109.4</v>
      </c>
      <c r="H76">
        <v>119.7</v>
      </c>
      <c r="I76">
        <v>114</v>
      </c>
      <c r="J76">
        <v>1569.3</v>
      </c>
      <c r="K76">
        <v>349</v>
      </c>
      <c r="L76">
        <v>364.9</v>
      </c>
      <c r="M76">
        <v>235.1</v>
      </c>
      <c r="N76">
        <v>119.5</v>
      </c>
      <c r="O76">
        <f>SUM(All_India_Index_Upto_April23__1[[#This Row],[Fuel and light]:[HousingBucket]])</f>
        <v>3093.3999999999996</v>
      </c>
    </row>
    <row r="77" spans="2:15" x14ac:dyDescent="0.3">
      <c r="B77" t="s">
        <v>13</v>
      </c>
      <c r="C77">
        <v>2015</v>
      </c>
      <c r="D77" t="s">
        <v>17</v>
      </c>
      <c r="E77">
        <v>120</v>
      </c>
      <c r="F77">
        <v>117.7</v>
      </c>
      <c r="G77">
        <v>110.9</v>
      </c>
      <c r="H77">
        <v>118.7</v>
      </c>
      <c r="I77">
        <v>115</v>
      </c>
      <c r="J77">
        <v>1570.5999999999997</v>
      </c>
      <c r="K77">
        <v>349.8</v>
      </c>
      <c r="L77">
        <v>373.1</v>
      </c>
      <c r="M77">
        <v>237.6</v>
      </c>
      <c r="N77">
        <v>120.6</v>
      </c>
      <c r="O77">
        <f>SUM(All_India_Index_Upto_April23__1[[#This Row],[Fuel and light]:[HousingBucket]])</f>
        <v>3113.3999999999996</v>
      </c>
    </row>
    <row r="78" spans="2:15" x14ac:dyDescent="0.3">
      <c r="B78" t="s">
        <v>15</v>
      </c>
      <c r="C78">
        <v>2015</v>
      </c>
      <c r="D78" t="s">
        <v>17</v>
      </c>
      <c r="E78">
        <v>114</v>
      </c>
      <c r="F78">
        <v>114.1</v>
      </c>
      <c r="G78">
        <v>106.8</v>
      </c>
      <c r="H78">
        <v>120.4</v>
      </c>
      <c r="I78">
        <v>113.2</v>
      </c>
      <c r="J78">
        <v>1571.1000000000001</v>
      </c>
      <c r="K78">
        <v>354.7</v>
      </c>
      <c r="L78">
        <v>358.4</v>
      </c>
      <c r="M78">
        <v>235.7</v>
      </c>
      <c r="N78">
        <v>118.7</v>
      </c>
      <c r="O78">
        <f>SUM(All_India_Index_Upto_April23__1[[#This Row],[Fuel and light]:[HousingBucket]])</f>
        <v>3088.4</v>
      </c>
    </row>
    <row r="79" spans="2:15" x14ac:dyDescent="0.3">
      <c r="B79" t="s">
        <v>16</v>
      </c>
      <c r="C79">
        <v>2015</v>
      </c>
      <c r="D79" t="s">
        <v>17</v>
      </c>
      <c r="E79">
        <v>117.7</v>
      </c>
      <c r="F79">
        <v>116.3</v>
      </c>
      <c r="G79">
        <v>108.7</v>
      </c>
      <c r="H79">
        <v>119.7</v>
      </c>
      <c r="I79">
        <v>114.1</v>
      </c>
      <c r="J79">
        <v>1569.3999999999996</v>
      </c>
      <c r="K79">
        <v>351.3</v>
      </c>
      <c r="L79">
        <v>367.2</v>
      </c>
      <c r="M79">
        <v>236.7</v>
      </c>
      <c r="N79">
        <v>119.7</v>
      </c>
      <c r="O79">
        <f>SUM(All_India_Index_Upto_April23__1[[#This Row],[Fuel and light]:[HousingBucket]])</f>
        <v>3101.0999999999995</v>
      </c>
    </row>
    <row r="80" spans="2:15" x14ac:dyDescent="0.3">
      <c r="B80" t="s">
        <v>13</v>
      </c>
      <c r="C80">
        <v>2015</v>
      </c>
      <c r="D80" t="s">
        <v>18</v>
      </c>
      <c r="E80">
        <v>120.6</v>
      </c>
      <c r="F80">
        <v>118.2</v>
      </c>
      <c r="G80">
        <v>111.6</v>
      </c>
      <c r="H80">
        <v>119.4</v>
      </c>
      <c r="I80">
        <v>115.5</v>
      </c>
      <c r="J80">
        <v>1571.5</v>
      </c>
      <c r="K80">
        <v>351</v>
      </c>
      <c r="L80">
        <v>374.4</v>
      </c>
      <c r="M80">
        <v>239.2</v>
      </c>
      <c r="N80">
        <v>121.1</v>
      </c>
      <c r="O80">
        <f>SUM(All_India_Index_Upto_April23__1[[#This Row],[Fuel and light]:[HousingBucket]])</f>
        <v>3121.4</v>
      </c>
    </row>
    <row r="81" spans="2:15" x14ac:dyDescent="0.3">
      <c r="B81" t="s">
        <v>15</v>
      </c>
      <c r="C81">
        <v>2015</v>
      </c>
      <c r="D81" t="s">
        <v>18</v>
      </c>
      <c r="E81">
        <v>114.4</v>
      </c>
      <c r="F81">
        <v>114.3</v>
      </c>
      <c r="G81">
        <v>108.4</v>
      </c>
      <c r="H81">
        <v>120.6</v>
      </c>
      <c r="I81">
        <v>113.8</v>
      </c>
      <c r="J81">
        <v>1568.0000000000002</v>
      </c>
      <c r="K81">
        <v>355.5</v>
      </c>
      <c r="L81">
        <v>359.5</v>
      </c>
      <c r="M81">
        <v>237</v>
      </c>
      <c r="N81">
        <v>119.1</v>
      </c>
      <c r="O81">
        <f>SUM(All_India_Index_Upto_April23__1[[#This Row],[Fuel and light]:[HousingBucket]])</f>
        <v>3091.5</v>
      </c>
    </row>
    <row r="82" spans="2:15" x14ac:dyDescent="0.3">
      <c r="B82" t="s">
        <v>16</v>
      </c>
      <c r="C82">
        <v>2015</v>
      </c>
      <c r="D82" t="s">
        <v>18</v>
      </c>
      <c r="E82">
        <v>118.3</v>
      </c>
      <c r="F82">
        <v>116.7</v>
      </c>
      <c r="G82">
        <v>109.9</v>
      </c>
      <c r="H82">
        <v>120.1</v>
      </c>
      <c r="I82">
        <v>114.7</v>
      </c>
      <c r="J82">
        <v>1569.1</v>
      </c>
      <c r="K82">
        <v>352.2</v>
      </c>
      <c r="L82">
        <v>368.4</v>
      </c>
      <c r="M82">
        <v>238.2</v>
      </c>
      <c r="N82">
        <v>120.2</v>
      </c>
      <c r="O82">
        <f>SUM(All_India_Index_Upto_April23__1[[#This Row],[Fuel and light]:[HousingBucket]])</f>
        <v>3107.6</v>
      </c>
    </row>
    <row r="83" spans="2:15" x14ac:dyDescent="0.3">
      <c r="B83" t="s">
        <v>13</v>
      </c>
      <c r="C83">
        <v>2015</v>
      </c>
      <c r="D83" t="s">
        <v>19</v>
      </c>
      <c r="E83">
        <v>121.2</v>
      </c>
      <c r="F83">
        <v>118.6</v>
      </c>
      <c r="G83">
        <v>111.9</v>
      </c>
      <c r="H83">
        <v>119.9</v>
      </c>
      <c r="I83">
        <v>116</v>
      </c>
      <c r="J83">
        <v>1577.2</v>
      </c>
      <c r="K83">
        <v>353.5</v>
      </c>
      <c r="L83">
        <v>375.7</v>
      </c>
      <c r="M83">
        <v>239.9</v>
      </c>
      <c r="N83">
        <v>121.5</v>
      </c>
      <c r="O83">
        <f>SUM(All_India_Index_Upto_April23__1[[#This Row],[Fuel and light]:[HousingBucket]])</f>
        <v>3133.9</v>
      </c>
    </row>
    <row r="84" spans="2:15" x14ac:dyDescent="0.3">
      <c r="B84" t="s">
        <v>15</v>
      </c>
      <c r="C84">
        <v>2015</v>
      </c>
      <c r="D84" t="s">
        <v>19</v>
      </c>
      <c r="E84">
        <v>114.7</v>
      </c>
      <c r="F84">
        <v>114.6</v>
      </c>
      <c r="G84">
        <v>108.4</v>
      </c>
      <c r="H84">
        <v>121.7</v>
      </c>
      <c r="I84">
        <v>114.2</v>
      </c>
      <c r="J84">
        <v>1576.1</v>
      </c>
      <c r="K84">
        <v>357.5</v>
      </c>
      <c r="L84">
        <v>360.6</v>
      </c>
      <c r="M84">
        <v>237.4</v>
      </c>
      <c r="N84">
        <v>119.7</v>
      </c>
      <c r="O84">
        <f>SUM(All_India_Index_Upto_April23__1[[#This Row],[Fuel and light]:[HousingBucket]])</f>
        <v>3105.2</v>
      </c>
    </row>
    <row r="85" spans="2:15" x14ac:dyDescent="0.3">
      <c r="B85" t="s">
        <v>16</v>
      </c>
      <c r="C85">
        <v>2015</v>
      </c>
      <c r="D85" t="s">
        <v>19</v>
      </c>
      <c r="E85">
        <v>118.7</v>
      </c>
      <c r="F85">
        <v>117.1</v>
      </c>
      <c r="G85">
        <v>110.1</v>
      </c>
      <c r="H85">
        <v>121</v>
      </c>
      <c r="I85">
        <v>115.1</v>
      </c>
      <c r="J85">
        <v>1575.7</v>
      </c>
      <c r="K85">
        <v>354.5</v>
      </c>
      <c r="L85">
        <v>369.6</v>
      </c>
      <c r="M85">
        <v>238.7</v>
      </c>
      <c r="N85">
        <v>120.7</v>
      </c>
      <c r="O85">
        <f>SUM(All_India_Index_Upto_April23__1[[#This Row],[Fuel and light]:[HousingBucket]])</f>
        <v>3120.4999999999995</v>
      </c>
    </row>
    <row r="86" spans="2:15" x14ac:dyDescent="0.3">
      <c r="B86" t="s">
        <v>13</v>
      </c>
      <c r="C86">
        <v>2015</v>
      </c>
      <c r="D86" t="s">
        <v>20</v>
      </c>
      <c r="E86">
        <v>121.9</v>
      </c>
      <c r="F86">
        <v>119.4</v>
      </c>
      <c r="G86">
        <v>113.3</v>
      </c>
      <c r="H86">
        <v>120.5</v>
      </c>
      <c r="I86">
        <v>116.9</v>
      </c>
      <c r="J86">
        <v>1587.7</v>
      </c>
      <c r="K86">
        <v>355.7</v>
      </c>
      <c r="L86">
        <v>378.2</v>
      </c>
      <c r="M86">
        <v>241.5</v>
      </c>
      <c r="N86">
        <v>122.4</v>
      </c>
      <c r="O86">
        <f>SUM(All_India_Index_Upto_April23__1[[#This Row],[Fuel and light]:[HousingBucket]])</f>
        <v>3155.0999999999995</v>
      </c>
    </row>
    <row r="87" spans="2:15" x14ac:dyDescent="0.3">
      <c r="B87" t="s">
        <v>15</v>
      </c>
      <c r="C87">
        <v>2015</v>
      </c>
      <c r="D87" t="s">
        <v>20</v>
      </c>
      <c r="E87">
        <v>114.9</v>
      </c>
      <c r="F87">
        <v>114.9</v>
      </c>
      <c r="G87">
        <v>110.8</v>
      </c>
      <c r="H87">
        <v>122</v>
      </c>
      <c r="I87">
        <v>115.2</v>
      </c>
      <c r="J87">
        <v>1598.9</v>
      </c>
      <c r="K87">
        <v>359.70000000000005</v>
      </c>
      <c r="L87">
        <v>361.4</v>
      </c>
      <c r="M87">
        <v>238.7</v>
      </c>
      <c r="N87">
        <v>120.7</v>
      </c>
      <c r="O87">
        <f>SUM(All_India_Index_Upto_April23__1[[#This Row],[Fuel and light]:[HousingBucket]])</f>
        <v>3136.5000000000005</v>
      </c>
    </row>
    <row r="88" spans="2:15" x14ac:dyDescent="0.3">
      <c r="B88" t="s">
        <v>16</v>
      </c>
      <c r="C88">
        <v>2015</v>
      </c>
      <c r="D88" t="s">
        <v>20</v>
      </c>
      <c r="E88">
        <v>119.2</v>
      </c>
      <c r="F88">
        <v>117.7</v>
      </c>
      <c r="G88">
        <v>112</v>
      </c>
      <c r="H88">
        <v>121.4</v>
      </c>
      <c r="I88">
        <v>116.1</v>
      </c>
      <c r="J88">
        <v>1590.4</v>
      </c>
      <c r="K88">
        <v>356.5</v>
      </c>
      <c r="L88">
        <v>371.4</v>
      </c>
      <c r="M88">
        <v>240.2</v>
      </c>
      <c r="N88">
        <v>121.6</v>
      </c>
      <c r="O88">
        <f>SUM(All_India_Index_Upto_April23__1[[#This Row],[Fuel and light]:[HousingBucket]])</f>
        <v>3144.9</v>
      </c>
    </row>
    <row r="89" spans="2:15" x14ac:dyDescent="0.3">
      <c r="B89" t="s">
        <v>13</v>
      </c>
      <c r="C89">
        <v>2015</v>
      </c>
      <c r="D89" t="s">
        <v>21</v>
      </c>
      <c r="E89">
        <v>122.6</v>
      </c>
      <c r="F89">
        <v>120.4</v>
      </c>
      <c r="G89">
        <v>114.2</v>
      </c>
      <c r="H89">
        <v>122</v>
      </c>
      <c r="I89">
        <v>117.9</v>
      </c>
      <c r="J89">
        <v>1617.8999999999999</v>
      </c>
      <c r="K89">
        <v>359.1</v>
      </c>
      <c r="L89">
        <v>381.5</v>
      </c>
      <c r="M89">
        <v>241.8</v>
      </c>
      <c r="N89">
        <v>124.1</v>
      </c>
      <c r="O89">
        <f>SUM(All_India_Index_Upto_April23__1[[#This Row],[Fuel and light]:[HousingBucket]])</f>
        <v>3197.4</v>
      </c>
    </row>
    <row r="90" spans="2:15" x14ac:dyDescent="0.3">
      <c r="B90" t="s">
        <v>15</v>
      </c>
      <c r="C90">
        <v>2015</v>
      </c>
      <c r="D90" t="s">
        <v>21</v>
      </c>
      <c r="E90">
        <v>115.1</v>
      </c>
      <c r="F90">
        <v>115.4</v>
      </c>
      <c r="G90">
        <v>111.7</v>
      </c>
      <c r="H90">
        <v>123.8</v>
      </c>
      <c r="I90">
        <v>116</v>
      </c>
      <c r="J90">
        <v>1636.6</v>
      </c>
      <c r="K90">
        <v>360.8</v>
      </c>
      <c r="L90">
        <v>363.1</v>
      </c>
      <c r="M90">
        <v>238.2</v>
      </c>
      <c r="N90">
        <v>121.7</v>
      </c>
      <c r="O90">
        <f>SUM(All_India_Index_Upto_April23__1[[#This Row],[Fuel and light]:[HousingBucket]])</f>
        <v>3180.7</v>
      </c>
    </row>
    <row r="91" spans="2:15" x14ac:dyDescent="0.3">
      <c r="B91" t="s">
        <v>16</v>
      </c>
      <c r="C91">
        <v>2015</v>
      </c>
      <c r="D91" t="s">
        <v>21</v>
      </c>
      <c r="E91">
        <v>119.8</v>
      </c>
      <c r="F91">
        <v>118.5</v>
      </c>
      <c r="G91">
        <v>112.9</v>
      </c>
      <c r="H91">
        <v>123.1</v>
      </c>
      <c r="I91">
        <v>117</v>
      </c>
      <c r="J91">
        <v>1623.5</v>
      </c>
      <c r="K91">
        <v>358.9</v>
      </c>
      <c r="L91">
        <v>374.1</v>
      </c>
      <c r="M91">
        <v>240.1</v>
      </c>
      <c r="N91">
        <v>123</v>
      </c>
      <c r="O91">
        <f>SUM(All_India_Index_Upto_April23__1[[#This Row],[Fuel and light]:[HousingBucket]])</f>
        <v>3187.9</v>
      </c>
    </row>
    <row r="92" spans="2:15" x14ac:dyDescent="0.3">
      <c r="B92" t="s">
        <v>13</v>
      </c>
      <c r="C92">
        <v>2015</v>
      </c>
      <c r="D92" t="s">
        <v>22</v>
      </c>
      <c r="E92">
        <v>123</v>
      </c>
      <c r="F92">
        <v>120.8</v>
      </c>
      <c r="G92">
        <v>114.1</v>
      </c>
      <c r="H92">
        <v>122.9</v>
      </c>
      <c r="I92">
        <v>118.1</v>
      </c>
      <c r="J92">
        <v>1625.3</v>
      </c>
      <c r="K92">
        <v>360.1</v>
      </c>
      <c r="L92">
        <v>382.6</v>
      </c>
      <c r="M92">
        <v>243</v>
      </c>
      <c r="N92">
        <v>124.7</v>
      </c>
      <c r="O92">
        <f>SUM(All_India_Index_Upto_April23__1[[#This Row],[Fuel and light]:[HousingBucket]])</f>
        <v>3209.8999999999996</v>
      </c>
    </row>
    <row r="93" spans="2:15" x14ac:dyDescent="0.3">
      <c r="B93" t="s">
        <v>15</v>
      </c>
      <c r="C93">
        <v>2015</v>
      </c>
      <c r="D93" t="s">
        <v>22</v>
      </c>
      <c r="E93">
        <v>115.3</v>
      </c>
      <c r="F93">
        <v>116</v>
      </c>
      <c r="G93">
        <v>111.5</v>
      </c>
      <c r="H93">
        <v>125.4</v>
      </c>
      <c r="I93">
        <v>116.3</v>
      </c>
      <c r="J93">
        <v>1642.8999999999999</v>
      </c>
      <c r="K93">
        <v>361.4</v>
      </c>
      <c r="L93">
        <v>364.1</v>
      </c>
      <c r="M93">
        <v>239.5</v>
      </c>
      <c r="N93">
        <v>122.4</v>
      </c>
      <c r="O93">
        <f>SUM(All_India_Index_Upto_April23__1[[#This Row],[Fuel and light]:[HousingBucket]])</f>
        <v>3192.3999999999996</v>
      </c>
    </row>
    <row r="94" spans="2:15" x14ac:dyDescent="0.3">
      <c r="B94" t="s">
        <v>16</v>
      </c>
      <c r="C94">
        <v>2015</v>
      </c>
      <c r="D94" t="s">
        <v>22</v>
      </c>
      <c r="E94">
        <v>120.1</v>
      </c>
      <c r="F94">
        <v>119</v>
      </c>
      <c r="G94">
        <v>112.7</v>
      </c>
      <c r="H94">
        <v>124.4</v>
      </c>
      <c r="I94">
        <v>117.2</v>
      </c>
      <c r="J94">
        <v>1630.6000000000001</v>
      </c>
      <c r="K94">
        <v>359.90000000000003</v>
      </c>
      <c r="L94">
        <v>375.1</v>
      </c>
      <c r="M94">
        <v>241.3</v>
      </c>
      <c r="N94">
        <v>123.6</v>
      </c>
      <c r="O94">
        <f>SUM(All_India_Index_Upto_April23__1[[#This Row],[Fuel and light]:[HousingBucket]])</f>
        <v>3200.3</v>
      </c>
    </row>
    <row r="95" spans="2:15" x14ac:dyDescent="0.3">
      <c r="B95" t="s">
        <v>13</v>
      </c>
      <c r="C95">
        <v>2015</v>
      </c>
      <c r="D95" t="s">
        <v>23</v>
      </c>
      <c r="E95">
        <v>123.8</v>
      </c>
      <c r="F95">
        <v>121.1</v>
      </c>
      <c r="G95">
        <v>113.6</v>
      </c>
      <c r="H95">
        <v>123.6</v>
      </c>
      <c r="I95">
        <v>118.2</v>
      </c>
      <c r="J95">
        <v>1646.6</v>
      </c>
      <c r="K95">
        <v>361.1</v>
      </c>
      <c r="L95">
        <v>384.8</v>
      </c>
      <c r="M95">
        <v>244.7</v>
      </c>
      <c r="N95">
        <v>126.1</v>
      </c>
      <c r="O95">
        <f>SUM(All_India_Index_Upto_April23__1[[#This Row],[Fuel and light]:[HousingBucket]])</f>
        <v>3237.5</v>
      </c>
    </row>
    <row r="96" spans="2:15" x14ac:dyDescent="0.3">
      <c r="B96" t="s">
        <v>15</v>
      </c>
      <c r="C96">
        <v>2015</v>
      </c>
      <c r="D96" t="s">
        <v>23</v>
      </c>
      <c r="E96">
        <v>115.3</v>
      </c>
      <c r="F96">
        <v>116.6</v>
      </c>
      <c r="G96">
        <v>109.9</v>
      </c>
      <c r="H96">
        <v>126.2</v>
      </c>
      <c r="I96">
        <v>116.2</v>
      </c>
      <c r="J96">
        <v>1658.8999999999999</v>
      </c>
      <c r="K96">
        <v>363.4</v>
      </c>
      <c r="L96">
        <v>364.8</v>
      </c>
      <c r="M96">
        <v>241</v>
      </c>
      <c r="N96">
        <v>123.2</v>
      </c>
      <c r="O96">
        <f>SUM(All_India_Index_Upto_April23__1[[#This Row],[Fuel and light]:[HousingBucket]])</f>
        <v>3212.3</v>
      </c>
    </row>
    <row r="97" spans="2:15" x14ac:dyDescent="0.3">
      <c r="B97" t="s">
        <v>16</v>
      </c>
      <c r="C97">
        <v>2015</v>
      </c>
      <c r="D97" t="s">
        <v>23</v>
      </c>
      <c r="E97">
        <v>120.6</v>
      </c>
      <c r="F97">
        <v>119.4</v>
      </c>
      <c r="G97">
        <v>111.7</v>
      </c>
      <c r="H97">
        <v>125.1</v>
      </c>
      <c r="I97">
        <v>117.2</v>
      </c>
      <c r="J97">
        <v>1649.6</v>
      </c>
      <c r="K97">
        <v>361.3</v>
      </c>
      <c r="L97">
        <v>376.70000000000005</v>
      </c>
      <c r="M97">
        <v>243</v>
      </c>
      <c r="N97">
        <v>124.8</v>
      </c>
      <c r="O97">
        <f>SUM(All_India_Index_Upto_April23__1[[#This Row],[Fuel and light]:[HousingBucket]])</f>
        <v>3224.6000000000004</v>
      </c>
    </row>
    <row r="98" spans="2:15" x14ac:dyDescent="0.3">
      <c r="B98" t="s">
        <v>13</v>
      </c>
      <c r="C98">
        <v>2015</v>
      </c>
      <c r="D98" t="s">
        <v>24</v>
      </c>
      <c r="E98">
        <v>123.7</v>
      </c>
      <c r="F98">
        <v>121.4</v>
      </c>
      <c r="G98">
        <v>113.8</v>
      </c>
      <c r="H98">
        <v>124.5</v>
      </c>
      <c r="I98">
        <v>118.8</v>
      </c>
      <c r="J98">
        <v>1657.6000000000001</v>
      </c>
      <c r="K98">
        <v>364.3</v>
      </c>
      <c r="L98">
        <v>387.1</v>
      </c>
      <c r="M98">
        <v>246.5</v>
      </c>
      <c r="N98">
        <v>127</v>
      </c>
      <c r="O98">
        <f>SUM(All_India_Index_Upto_April23__1[[#This Row],[Fuel and light]:[HousingBucket]])</f>
        <v>3257.7000000000003</v>
      </c>
    </row>
    <row r="99" spans="2:15" x14ac:dyDescent="0.3">
      <c r="B99" t="s">
        <v>15</v>
      </c>
      <c r="C99">
        <v>2015</v>
      </c>
      <c r="D99" t="s">
        <v>24</v>
      </c>
      <c r="E99">
        <v>115.1</v>
      </c>
      <c r="F99">
        <v>117.1</v>
      </c>
      <c r="G99">
        <v>109.1</v>
      </c>
      <c r="H99">
        <v>126.5</v>
      </c>
      <c r="I99">
        <v>116.2</v>
      </c>
      <c r="J99">
        <v>1664.8</v>
      </c>
      <c r="K99">
        <v>364.9</v>
      </c>
      <c r="L99">
        <v>365.8</v>
      </c>
      <c r="M99">
        <v>242.4</v>
      </c>
      <c r="N99">
        <v>123.5</v>
      </c>
      <c r="O99">
        <f>SUM(All_India_Index_Upto_April23__1[[#This Row],[Fuel and light]:[HousingBucket]])</f>
        <v>3221.9000000000005</v>
      </c>
    </row>
    <row r="100" spans="2:15" x14ac:dyDescent="0.3">
      <c r="B100" t="s">
        <v>16</v>
      </c>
      <c r="C100">
        <v>2015</v>
      </c>
      <c r="D100" t="s">
        <v>24</v>
      </c>
      <c r="E100">
        <v>120.4</v>
      </c>
      <c r="F100">
        <v>119.8</v>
      </c>
      <c r="G100">
        <v>111.3</v>
      </c>
      <c r="H100">
        <v>125.7</v>
      </c>
      <c r="I100">
        <v>117.5</v>
      </c>
      <c r="J100">
        <v>1658.3000000000002</v>
      </c>
      <c r="K100">
        <v>363.70000000000005</v>
      </c>
      <c r="L100">
        <v>378.5</v>
      </c>
      <c r="M100">
        <v>244.6</v>
      </c>
      <c r="N100">
        <v>125.4</v>
      </c>
      <c r="O100">
        <f>SUM(All_India_Index_Upto_April23__1[[#This Row],[Fuel and light]:[HousingBucket]])</f>
        <v>3239.7999999999997</v>
      </c>
    </row>
    <row r="101" spans="2:15" x14ac:dyDescent="0.3">
      <c r="B101" t="s">
        <v>13</v>
      </c>
      <c r="C101">
        <v>2015</v>
      </c>
      <c r="D101" t="s">
        <v>25</v>
      </c>
      <c r="E101">
        <v>124.4</v>
      </c>
      <c r="F101">
        <v>122</v>
      </c>
      <c r="G101">
        <v>113.8</v>
      </c>
      <c r="H101">
        <v>125.1</v>
      </c>
      <c r="I101">
        <v>119.2</v>
      </c>
      <c r="J101">
        <v>1674.6</v>
      </c>
      <c r="K101">
        <v>365.8</v>
      </c>
      <c r="L101">
        <v>389</v>
      </c>
      <c r="M101">
        <v>247.1</v>
      </c>
      <c r="N101">
        <v>127.7</v>
      </c>
      <c r="O101">
        <f>SUM(All_India_Index_Upto_April23__1[[#This Row],[Fuel and light]:[HousingBucket]])</f>
        <v>3281</v>
      </c>
    </row>
    <row r="102" spans="2:15" x14ac:dyDescent="0.3">
      <c r="B102" t="s">
        <v>15</v>
      </c>
      <c r="C102">
        <v>2015</v>
      </c>
      <c r="D102" t="s">
        <v>25</v>
      </c>
      <c r="E102">
        <v>114.9</v>
      </c>
      <c r="F102">
        <v>117.7</v>
      </c>
      <c r="G102">
        <v>109.3</v>
      </c>
      <c r="H102">
        <v>126.5</v>
      </c>
      <c r="I102">
        <v>116.5</v>
      </c>
      <c r="J102">
        <v>1692.8000000000002</v>
      </c>
      <c r="K102">
        <v>366.5</v>
      </c>
      <c r="L102">
        <v>366.79999999999995</v>
      </c>
      <c r="M102">
        <v>242.7</v>
      </c>
      <c r="N102">
        <v>124.2</v>
      </c>
      <c r="O102">
        <f>SUM(All_India_Index_Upto_April23__1[[#This Row],[Fuel and light]:[HousingBucket]])</f>
        <v>3253.7</v>
      </c>
    </row>
    <row r="103" spans="2:15" x14ac:dyDescent="0.3">
      <c r="B103" t="s">
        <v>16</v>
      </c>
      <c r="C103">
        <v>2015</v>
      </c>
      <c r="D103" t="s">
        <v>25</v>
      </c>
      <c r="E103">
        <v>120.8</v>
      </c>
      <c r="F103">
        <v>120.4</v>
      </c>
      <c r="G103">
        <v>111.4</v>
      </c>
      <c r="H103">
        <v>125.9</v>
      </c>
      <c r="I103">
        <v>117.9</v>
      </c>
      <c r="J103">
        <v>1678.9999999999998</v>
      </c>
      <c r="K103">
        <v>365.1</v>
      </c>
      <c r="L103">
        <v>380.1</v>
      </c>
      <c r="M103">
        <v>245</v>
      </c>
      <c r="N103">
        <v>126.1</v>
      </c>
      <c r="O103">
        <f>SUM(All_India_Index_Upto_April23__1[[#This Row],[Fuel and light]:[HousingBucket]])</f>
        <v>3265.5999999999995</v>
      </c>
    </row>
    <row r="104" spans="2:15" x14ac:dyDescent="0.3">
      <c r="B104" t="s">
        <v>13</v>
      </c>
      <c r="C104">
        <v>2015</v>
      </c>
      <c r="D104" t="s">
        <v>27</v>
      </c>
      <c r="E104">
        <v>125.6</v>
      </c>
      <c r="F104">
        <v>122.6</v>
      </c>
      <c r="G104">
        <v>114</v>
      </c>
      <c r="H104">
        <v>125.8</v>
      </c>
      <c r="I104">
        <v>119.6</v>
      </c>
      <c r="J104">
        <v>1686.3</v>
      </c>
      <c r="K104">
        <v>367.3</v>
      </c>
      <c r="L104">
        <v>391.79999999999995</v>
      </c>
      <c r="M104">
        <v>248.6</v>
      </c>
      <c r="N104">
        <v>128.30000000000001</v>
      </c>
      <c r="O104">
        <f>SUM(All_India_Index_Upto_April23__1[[#This Row],[Fuel and light]:[HousingBucket]])</f>
        <v>3301.6</v>
      </c>
    </row>
    <row r="105" spans="2:15" x14ac:dyDescent="0.3">
      <c r="B105" t="s">
        <v>15</v>
      </c>
      <c r="C105">
        <v>2015</v>
      </c>
      <c r="D105" t="s">
        <v>27</v>
      </c>
      <c r="E105">
        <v>115.1</v>
      </c>
      <c r="F105">
        <v>118.1</v>
      </c>
      <c r="G105">
        <v>109.3</v>
      </c>
      <c r="H105">
        <v>126.6</v>
      </c>
      <c r="I105">
        <v>116.6</v>
      </c>
      <c r="J105">
        <v>1708.4999999999998</v>
      </c>
      <c r="K105">
        <v>368.8</v>
      </c>
      <c r="L105">
        <v>368.5</v>
      </c>
      <c r="M105">
        <v>244</v>
      </c>
      <c r="N105">
        <v>124.6</v>
      </c>
      <c r="O105">
        <f>SUM(All_India_Index_Upto_April23__1[[#This Row],[Fuel and light]:[HousingBucket]])</f>
        <v>3275.5</v>
      </c>
    </row>
    <row r="106" spans="2:15" x14ac:dyDescent="0.3">
      <c r="B106" t="s">
        <v>16</v>
      </c>
      <c r="C106">
        <v>2015</v>
      </c>
      <c r="D106" t="s">
        <v>27</v>
      </c>
      <c r="E106">
        <v>121.6</v>
      </c>
      <c r="F106">
        <v>120.9</v>
      </c>
      <c r="G106">
        <v>111.5</v>
      </c>
      <c r="H106">
        <v>126.3</v>
      </c>
      <c r="I106">
        <v>118.1</v>
      </c>
      <c r="J106">
        <v>1692.1</v>
      </c>
      <c r="K106">
        <v>366.6</v>
      </c>
      <c r="L106">
        <v>382.4</v>
      </c>
      <c r="M106">
        <v>246.4</v>
      </c>
      <c r="N106">
        <v>126.6</v>
      </c>
      <c r="O106">
        <f>SUM(All_India_Index_Upto_April23__1[[#This Row],[Fuel and light]:[HousingBucket]])</f>
        <v>3285.9</v>
      </c>
    </row>
    <row r="107" spans="2:15" x14ac:dyDescent="0.3">
      <c r="B107" t="s">
        <v>13</v>
      </c>
      <c r="C107">
        <v>2015</v>
      </c>
      <c r="D107" t="s">
        <v>28</v>
      </c>
      <c r="E107">
        <v>125.7</v>
      </c>
      <c r="F107">
        <v>123.1</v>
      </c>
      <c r="G107">
        <v>114</v>
      </c>
      <c r="H107">
        <v>125.6</v>
      </c>
      <c r="I107">
        <v>119.8</v>
      </c>
      <c r="J107">
        <v>1682.3000000000002</v>
      </c>
      <c r="K107">
        <v>368.79999999999995</v>
      </c>
      <c r="L107">
        <v>392.9</v>
      </c>
      <c r="M107">
        <v>248</v>
      </c>
      <c r="N107">
        <v>127.9</v>
      </c>
      <c r="O107">
        <f>SUM(All_India_Index_Upto_April23__1[[#This Row],[Fuel and light]:[HousingBucket]])</f>
        <v>3300.2000000000003</v>
      </c>
    </row>
    <row r="108" spans="2:15" x14ac:dyDescent="0.3">
      <c r="B108" t="s">
        <v>15</v>
      </c>
      <c r="C108">
        <v>2015</v>
      </c>
      <c r="D108" t="s">
        <v>28</v>
      </c>
      <c r="E108">
        <v>116</v>
      </c>
      <c r="F108">
        <v>118.6</v>
      </c>
      <c r="G108">
        <v>109.3</v>
      </c>
      <c r="H108">
        <v>126.6</v>
      </c>
      <c r="I108">
        <v>116.7</v>
      </c>
      <c r="J108">
        <v>1698.8</v>
      </c>
      <c r="K108">
        <v>369.49999999999994</v>
      </c>
      <c r="L108">
        <v>369.4</v>
      </c>
      <c r="M108">
        <v>243</v>
      </c>
      <c r="N108">
        <v>124</v>
      </c>
      <c r="O108">
        <f>SUM(All_India_Index_Upto_April23__1[[#This Row],[Fuel and light]:[HousingBucket]])</f>
        <v>3267.9</v>
      </c>
    </row>
    <row r="109" spans="2:15" x14ac:dyDescent="0.3">
      <c r="B109" t="s">
        <v>16</v>
      </c>
      <c r="C109">
        <v>2015</v>
      </c>
      <c r="D109" t="s">
        <v>28</v>
      </c>
      <c r="E109">
        <v>122</v>
      </c>
      <c r="F109">
        <v>121.4</v>
      </c>
      <c r="G109">
        <v>111.5</v>
      </c>
      <c r="H109">
        <v>126.2</v>
      </c>
      <c r="I109">
        <v>118.3</v>
      </c>
      <c r="J109">
        <v>1686.1000000000001</v>
      </c>
      <c r="K109">
        <v>367.8</v>
      </c>
      <c r="L109">
        <v>383.5</v>
      </c>
      <c r="M109">
        <v>245.6</v>
      </c>
      <c r="N109">
        <v>126.1</v>
      </c>
      <c r="O109">
        <f>SUM(All_India_Index_Upto_April23__1[[#This Row],[Fuel and light]:[HousingBucket]])</f>
        <v>3282.4</v>
      </c>
    </row>
    <row r="110" spans="2:15" x14ac:dyDescent="0.3">
      <c r="B110" t="s">
        <v>13</v>
      </c>
      <c r="C110">
        <v>2016</v>
      </c>
      <c r="D110" t="s">
        <v>14</v>
      </c>
      <c r="E110">
        <v>126.2</v>
      </c>
      <c r="F110">
        <v>123.7</v>
      </c>
      <c r="G110">
        <v>113.6</v>
      </c>
      <c r="H110">
        <v>126.2</v>
      </c>
      <c r="I110">
        <v>120.1</v>
      </c>
      <c r="J110">
        <v>1690.1000000000001</v>
      </c>
      <c r="K110">
        <v>369.9</v>
      </c>
      <c r="L110">
        <v>394.70000000000005</v>
      </c>
      <c r="M110">
        <v>249.6</v>
      </c>
      <c r="N110">
        <v>128.1</v>
      </c>
      <c r="O110">
        <f>SUM(All_India_Index_Upto_April23__1[[#This Row],[Fuel and light]:[HousingBucket]])</f>
        <v>3314.1</v>
      </c>
    </row>
    <row r="111" spans="2:15" x14ac:dyDescent="0.3">
      <c r="B111" t="s">
        <v>15</v>
      </c>
      <c r="C111">
        <v>2016</v>
      </c>
      <c r="D111" t="s">
        <v>14</v>
      </c>
      <c r="E111">
        <v>116.9</v>
      </c>
      <c r="F111">
        <v>119.1</v>
      </c>
      <c r="G111">
        <v>108.9</v>
      </c>
      <c r="H111">
        <v>126.4</v>
      </c>
      <c r="I111">
        <v>116.8</v>
      </c>
      <c r="J111">
        <v>1701.4</v>
      </c>
      <c r="K111">
        <v>372</v>
      </c>
      <c r="L111">
        <v>370.5</v>
      </c>
      <c r="M111">
        <v>244.6</v>
      </c>
      <c r="N111">
        <v>124.2</v>
      </c>
      <c r="O111">
        <f>SUM(All_India_Index_Upto_April23__1[[#This Row],[Fuel and light]:[HousingBucket]])</f>
        <v>3276.6</v>
      </c>
    </row>
    <row r="112" spans="2:15" x14ac:dyDescent="0.3">
      <c r="B112" t="s">
        <v>16</v>
      </c>
      <c r="C112">
        <v>2016</v>
      </c>
      <c r="D112" t="s">
        <v>14</v>
      </c>
      <c r="E112">
        <v>122.7</v>
      </c>
      <c r="F112">
        <v>122</v>
      </c>
      <c r="G112">
        <v>111.1</v>
      </c>
      <c r="H112">
        <v>126.3</v>
      </c>
      <c r="I112">
        <v>118.5</v>
      </c>
      <c r="J112">
        <v>1691.7</v>
      </c>
      <c r="K112">
        <v>369.5</v>
      </c>
      <c r="L112">
        <v>384.9</v>
      </c>
      <c r="M112">
        <v>247.2</v>
      </c>
      <c r="N112">
        <v>126.3</v>
      </c>
      <c r="O112">
        <f>SUM(All_India_Index_Upto_April23__1[[#This Row],[Fuel and light]:[HousingBucket]])</f>
        <v>3293.9</v>
      </c>
    </row>
    <row r="113" spans="2:15" x14ac:dyDescent="0.3">
      <c r="B113" t="s">
        <v>13</v>
      </c>
      <c r="C113">
        <v>2016</v>
      </c>
      <c r="D113" t="s">
        <v>17</v>
      </c>
      <c r="E113">
        <v>127.5</v>
      </c>
      <c r="F113">
        <v>124.3</v>
      </c>
      <c r="G113">
        <v>113.9</v>
      </c>
      <c r="H113">
        <v>127.1</v>
      </c>
      <c r="I113">
        <v>120.9</v>
      </c>
      <c r="J113">
        <v>1682.6</v>
      </c>
      <c r="K113">
        <v>373.5</v>
      </c>
      <c r="L113">
        <v>397.1</v>
      </c>
      <c r="M113">
        <v>251.1</v>
      </c>
      <c r="N113">
        <v>127.9</v>
      </c>
      <c r="O113">
        <f>SUM(All_India_Index_Upto_April23__1[[#This Row],[Fuel and light]:[HousingBucket]])</f>
        <v>3318</v>
      </c>
    </row>
    <row r="114" spans="2:15" x14ac:dyDescent="0.3">
      <c r="B114" t="s">
        <v>15</v>
      </c>
      <c r="C114">
        <v>2016</v>
      </c>
      <c r="D114" t="s">
        <v>17</v>
      </c>
      <c r="E114">
        <v>116</v>
      </c>
      <c r="F114">
        <v>119.5</v>
      </c>
      <c r="G114">
        <v>109.1</v>
      </c>
      <c r="H114">
        <v>126.3</v>
      </c>
      <c r="I114">
        <v>117.2</v>
      </c>
      <c r="J114">
        <v>1676.1</v>
      </c>
      <c r="K114">
        <v>375</v>
      </c>
      <c r="L114">
        <v>371.6</v>
      </c>
      <c r="M114">
        <v>245.8</v>
      </c>
      <c r="N114">
        <v>123.8</v>
      </c>
      <c r="O114">
        <f>SUM(All_India_Index_Upto_April23__1[[#This Row],[Fuel and light]:[HousingBucket]])</f>
        <v>3256.6</v>
      </c>
    </row>
    <row r="115" spans="2:15" x14ac:dyDescent="0.3">
      <c r="B115" t="s">
        <v>16</v>
      </c>
      <c r="C115">
        <v>2016</v>
      </c>
      <c r="D115" t="s">
        <v>17</v>
      </c>
      <c r="E115">
        <v>123.1</v>
      </c>
      <c r="F115">
        <v>122.5</v>
      </c>
      <c r="G115">
        <v>111.4</v>
      </c>
      <c r="H115">
        <v>126.6</v>
      </c>
      <c r="I115">
        <v>119.1</v>
      </c>
      <c r="J115">
        <v>1678.1</v>
      </c>
      <c r="K115">
        <v>372.79999999999995</v>
      </c>
      <c r="L115">
        <v>386.9</v>
      </c>
      <c r="M115">
        <v>248.6</v>
      </c>
      <c r="N115">
        <v>126</v>
      </c>
      <c r="O115">
        <f>SUM(All_India_Index_Upto_April23__1[[#This Row],[Fuel and light]:[HousingBucket]])</f>
        <v>3289.1000000000004</v>
      </c>
    </row>
    <row r="116" spans="2:15" x14ac:dyDescent="0.3">
      <c r="B116" t="s">
        <v>13</v>
      </c>
      <c r="C116">
        <v>2016</v>
      </c>
      <c r="D116" t="s">
        <v>18</v>
      </c>
      <c r="E116">
        <v>127</v>
      </c>
      <c r="F116">
        <v>124.8</v>
      </c>
      <c r="G116">
        <v>113.6</v>
      </c>
      <c r="H116">
        <v>127.5</v>
      </c>
      <c r="I116">
        <v>121.1</v>
      </c>
      <c r="J116">
        <v>1682.7000000000003</v>
      </c>
      <c r="K116">
        <v>374.9</v>
      </c>
      <c r="L116">
        <v>398.40000000000003</v>
      </c>
      <c r="M116">
        <v>252.7</v>
      </c>
      <c r="N116">
        <v>128</v>
      </c>
      <c r="O116">
        <f>SUM(All_India_Index_Upto_April23__1[[#This Row],[Fuel and light]:[HousingBucket]])</f>
        <v>3322.7000000000003</v>
      </c>
    </row>
    <row r="117" spans="2:15" x14ac:dyDescent="0.3">
      <c r="B117" t="s">
        <v>15</v>
      </c>
      <c r="C117">
        <v>2016</v>
      </c>
      <c r="D117" t="s">
        <v>18</v>
      </c>
      <c r="E117">
        <v>114.8</v>
      </c>
      <c r="F117">
        <v>119.7</v>
      </c>
      <c r="G117">
        <v>108.5</v>
      </c>
      <c r="H117">
        <v>126.4</v>
      </c>
      <c r="I117">
        <v>117.3</v>
      </c>
      <c r="J117">
        <v>1667.6000000000001</v>
      </c>
      <c r="K117">
        <v>376.79999999999995</v>
      </c>
      <c r="L117">
        <v>372.2</v>
      </c>
      <c r="M117">
        <v>247.3</v>
      </c>
      <c r="N117">
        <v>123.8</v>
      </c>
      <c r="O117">
        <f>SUM(All_India_Index_Upto_April23__1[[#This Row],[Fuel and light]:[HousingBucket]])</f>
        <v>3250.6000000000004</v>
      </c>
    </row>
    <row r="118" spans="2:15" x14ac:dyDescent="0.3">
      <c r="B118" t="s">
        <v>16</v>
      </c>
      <c r="C118">
        <v>2016</v>
      </c>
      <c r="D118" t="s">
        <v>18</v>
      </c>
      <c r="E118">
        <v>122.4</v>
      </c>
      <c r="F118">
        <v>122.9</v>
      </c>
      <c r="G118">
        <v>110.9</v>
      </c>
      <c r="H118">
        <v>126.9</v>
      </c>
      <c r="I118">
        <v>119.3</v>
      </c>
      <c r="J118">
        <v>1675.2</v>
      </c>
      <c r="K118">
        <v>374.40000000000003</v>
      </c>
      <c r="L118">
        <v>387.9</v>
      </c>
      <c r="M118">
        <v>250.1</v>
      </c>
      <c r="N118">
        <v>126</v>
      </c>
      <c r="O118">
        <f>SUM(All_India_Index_Upto_April23__1[[#This Row],[Fuel and light]:[HousingBucket]])</f>
        <v>3290</v>
      </c>
    </row>
    <row r="119" spans="2:15" x14ac:dyDescent="0.3">
      <c r="B119" t="s">
        <v>13</v>
      </c>
      <c r="C119">
        <v>2016</v>
      </c>
      <c r="D119" t="s">
        <v>19</v>
      </c>
      <c r="E119">
        <v>127</v>
      </c>
      <c r="F119">
        <v>125.2</v>
      </c>
      <c r="G119">
        <v>114.4</v>
      </c>
      <c r="H119">
        <v>127.9</v>
      </c>
      <c r="I119">
        <v>121.7</v>
      </c>
      <c r="J119">
        <v>1701.6000000000004</v>
      </c>
      <c r="K119">
        <v>377.1</v>
      </c>
      <c r="L119">
        <v>400</v>
      </c>
      <c r="M119">
        <v>254</v>
      </c>
      <c r="N119">
        <v>129</v>
      </c>
      <c r="O119">
        <f>SUM(All_India_Index_Upto_April23__1[[#This Row],[Fuel and light]:[HousingBucket]])</f>
        <v>3348.9</v>
      </c>
    </row>
    <row r="120" spans="2:15" x14ac:dyDescent="0.3">
      <c r="B120" t="s">
        <v>15</v>
      </c>
      <c r="C120">
        <v>2016</v>
      </c>
      <c r="D120" t="s">
        <v>19</v>
      </c>
      <c r="E120">
        <v>114.6</v>
      </c>
      <c r="F120">
        <v>120</v>
      </c>
      <c r="G120">
        <v>110</v>
      </c>
      <c r="H120">
        <v>127.6</v>
      </c>
      <c r="I120">
        <v>118.2</v>
      </c>
      <c r="J120">
        <v>1706.3</v>
      </c>
      <c r="K120">
        <v>378.6</v>
      </c>
      <c r="L120">
        <v>373.1</v>
      </c>
      <c r="M120">
        <v>248.8</v>
      </c>
      <c r="N120">
        <v>125.3</v>
      </c>
      <c r="O120">
        <f>SUM(All_India_Index_Upto_April23__1[[#This Row],[Fuel and light]:[HousingBucket]])</f>
        <v>3297.2</v>
      </c>
    </row>
    <row r="121" spans="2:15" x14ac:dyDescent="0.3">
      <c r="B121" t="s">
        <v>16</v>
      </c>
      <c r="C121">
        <v>2016</v>
      </c>
      <c r="D121" t="s">
        <v>19</v>
      </c>
      <c r="E121">
        <v>122.3</v>
      </c>
      <c r="F121">
        <v>123.2</v>
      </c>
      <c r="G121">
        <v>112.1</v>
      </c>
      <c r="H121">
        <v>127.7</v>
      </c>
      <c r="I121">
        <v>120</v>
      </c>
      <c r="J121">
        <v>1701.3</v>
      </c>
      <c r="K121">
        <v>376.29999999999995</v>
      </c>
      <c r="L121">
        <v>389.20000000000005</v>
      </c>
      <c r="M121">
        <v>251.5</v>
      </c>
      <c r="N121">
        <v>127.3</v>
      </c>
      <c r="O121">
        <f>SUM(All_India_Index_Upto_April23__1[[#This Row],[Fuel and light]:[HousingBucket]])</f>
        <v>3323.5999999999995</v>
      </c>
    </row>
    <row r="122" spans="2:15" x14ac:dyDescent="0.3">
      <c r="B122" t="s">
        <v>13</v>
      </c>
      <c r="C122">
        <v>2016</v>
      </c>
      <c r="D122" t="s">
        <v>20</v>
      </c>
      <c r="E122">
        <v>127.4</v>
      </c>
      <c r="F122">
        <v>125.8</v>
      </c>
      <c r="G122">
        <v>115.1</v>
      </c>
      <c r="H122">
        <v>129.1</v>
      </c>
      <c r="I122">
        <v>122.5</v>
      </c>
      <c r="J122">
        <v>1723.6999999999998</v>
      </c>
      <c r="K122">
        <v>379.3</v>
      </c>
      <c r="L122">
        <v>401.3</v>
      </c>
      <c r="M122">
        <v>254.5</v>
      </c>
      <c r="N122">
        <v>130.30000000000001</v>
      </c>
      <c r="O122">
        <f>SUM(All_India_Index_Upto_April23__1[[#This Row],[Fuel and light]:[HousingBucket]])</f>
        <v>3378.7000000000003</v>
      </c>
    </row>
    <row r="123" spans="2:15" x14ac:dyDescent="0.3">
      <c r="B123" t="s">
        <v>15</v>
      </c>
      <c r="C123">
        <v>2016</v>
      </c>
      <c r="D123" t="s">
        <v>20</v>
      </c>
      <c r="E123">
        <v>115</v>
      </c>
      <c r="F123">
        <v>120.3</v>
      </c>
      <c r="G123">
        <v>110.7</v>
      </c>
      <c r="H123">
        <v>128</v>
      </c>
      <c r="I123">
        <v>118.7</v>
      </c>
      <c r="J123">
        <v>1746.7999999999997</v>
      </c>
      <c r="K123">
        <v>380.5</v>
      </c>
      <c r="L123">
        <v>374.1</v>
      </c>
      <c r="M123">
        <v>249.2</v>
      </c>
      <c r="N123">
        <v>126.6</v>
      </c>
      <c r="O123">
        <f>SUM(All_India_Index_Upto_April23__1[[#This Row],[Fuel and light]:[HousingBucket]])</f>
        <v>3343.2999999999997</v>
      </c>
    </row>
    <row r="124" spans="2:15" x14ac:dyDescent="0.3">
      <c r="B124" t="s">
        <v>16</v>
      </c>
      <c r="C124">
        <v>2016</v>
      </c>
      <c r="D124" t="s">
        <v>20</v>
      </c>
      <c r="E124">
        <v>122.7</v>
      </c>
      <c r="F124">
        <v>123.7</v>
      </c>
      <c r="G124">
        <v>112.8</v>
      </c>
      <c r="H124">
        <v>128.5</v>
      </c>
      <c r="I124">
        <v>120.7</v>
      </c>
      <c r="J124">
        <v>1730.4</v>
      </c>
      <c r="K124">
        <v>378.4</v>
      </c>
      <c r="L124">
        <v>390.4</v>
      </c>
      <c r="M124">
        <v>252</v>
      </c>
      <c r="N124">
        <v>128.6</v>
      </c>
      <c r="O124">
        <f>SUM(All_India_Index_Upto_April23__1[[#This Row],[Fuel and light]:[HousingBucket]])</f>
        <v>3359.6000000000004</v>
      </c>
    </row>
    <row r="125" spans="2:15" x14ac:dyDescent="0.3">
      <c r="B125" t="s">
        <v>13</v>
      </c>
      <c r="C125">
        <v>2016</v>
      </c>
      <c r="D125" t="s">
        <v>21</v>
      </c>
      <c r="E125">
        <v>128</v>
      </c>
      <c r="F125">
        <v>126.2</v>
      </c>
      <c r="G125">
        <v>116.3</v>
      </c>
      <c r="H125">
        <v>130.19999999999999</v>
      </c>
      <c r="I125">
        <v>123.3</v>
      </c>
      <c r="J125">
        <v>1748.6</v>
      </c>
      <c r="K125">
        <v>381.19999999999993</v>
      </c>
      <c r="L125">
        <v>403.5</v>
      </c>
      <c r="M125">
        <v>255.3</v>
      </c>
      <c r="N125">
        <v>131.9</v>
      </c>
      <c r="O125">
        <f>SUM(All_India_Index_Upto_April23__1[[#This Row],[Fuel and light]:[HousingBucket]])</f>
        <v>3412.6</v>
      </c>
    </row>
    <row r="126" spans="2:15" x14ac:dyDescent="0.3">
      <c r="B126" t="s">
        <v>15</v>
      </c>
      <c r="C126">
        <v>2016</v>
      </c>
      <c r="D126" t="s">
        <v>21</v>
      </c>
      <c r="E126">
        <v>115.5</v>
      </c>
      <c r="F126">
        <v>120.6</v>
      </c>
      <c r="G126">
        <v>112.3</v>
      </c>
      <c r="H126">
        <v>129.30000000000001</v>
      </c>
      <c r="I126">
        <v>119.6</v>
      </c>
      <c r="J126">
        <v>1787.0000000000002</v>
      </c>
      <c r="K126">
        <v>381.40000000000003</v>
      </c>
      <c r="L126">
        <v>375.29999999999995</v>
      </c>
      <c r="M126">
        <v>249.2</v>
      </c>
      <c r="N126">
        <v>128.1</v>
      </c>
      <c r="O126">
        <f>SUM(All_India_Index_Upto_April23__1[[#This Row],[Fuel and light]:[HousingBucket]])</f>
        <v>3390.2</v>
      </c>
    </row>
    <row r="127" spans="2:15" x14ac:dyDescent="0.3">
      <c r="B127" t="s">
        <v>16</v>
      </c>
      <c r="C127">
        <v>2016</v>
      </c>
      <c r="D127" t="s">
        <v>21</v>
      </c>
      <c r="E127">
        <v>123.3</v>
      </c>
      <c r="F127">
        <v>124.1</v>
      </c>
      <c r="G127">
        <v>114.2</v>
      </c>
      <c r="H127">
        <v>129.69999999999999</v>
      </c>
      <c r="I127">
        <v>121.5</v>
      </c>
      <c r="J127">
        <v>1760.6</v>
      </c>
      <c r="K127">
        <v>379.79999999999995</v>
      </c>
      <c r="L127">
        <v>392.1</v>
      </c>
      <c r="M127">
        <v>252.4</v>
      </c>
      <c r="N127">
        <v>130.1</v>
      </c>
      <c r="O127">
        <f>SUM(All_India_Index_Upto_April23__1[[#This Row],[Fuel and light]:[HousingBucket]])</f>
        <v>3397.7</v>
      </c>
    </row>
    <row r="128" spans="2:15" x14ac:dyDescent="0.3">
      <c r="B128" t="s">
        <v>13</v>
      </c>
      <c r="C128">
        <v>2016</v>
      </c>
      <c r="D128" t="s">
        <v>22</v>
      </c>
      <c r="E128">
        <v>128.19999999999999</v>
      </c>
      <c r="F128">
        <v>126.7</v>
      </c>
      <c r="G128">
        <v>116.4</v>
      </c>
      <c r="H128">
        <v>130.80000000000001</v>
      </c>
      <c r="I128">
        <v>123.8</v>
      </c>
      <c r="J128">
        <v>1770.2999999999997</v>
      </c>
      <c r="K128">
        <v>384.1</v>
      </c>
      <c r="L128">
        <v>405.9</v>
      </c>
      <c r="M128">
        <v>256</v>
      </c>
      <c r="N128">
        <v>133</v>
      </c>
      <c r="O128">
        <f>SUM(All_India_Index_Upto_April23__1[[#This Row],[Fuel and light]:[HousingBucket]])</f>
        <v>3442.2</v>
      </c>
    </row>
    <row r="129" spans="2:15" x14ac:dyDescent="0.3">
      <c r="B129" t="s">
        <v>15</v>
      </c>
      <c r="C129">
        <v>2016</v>
      </c>
      <c r="D129" t="s">
        <v>22</v>
      </c>
      <c r="E129">
        <v>115.5</v>
      </c>
      <c r="F129">
        <v>120.9</v>
      </c>
      <c r="G129">
        <v>111.7</v>
      </c>
      <c r="H129">
        <v>130.80000000000001</v>
      </c>
      <c r="I129">
        <v>119.9</v>
      </c>
      <c r="J129">
        <v>1811.5000000000002</v>
      </c>
      <c r="K129">
        <v>383.2</v>
      </c>
      <c r="L129">
        <v>375.9</v>
      </c>
      <c r="M129">
        <v>249.5</v>
      </c>
      <c r="N129">
        <v>129</v>
      </c>
      <c r="O129">
        <f>SUM(All_India_Index_Upto_April23__1[[#This Row],[Fuel and light]:[HousingBucket]])</f>
        <v>3418.9</v>
      </c>
    </row>
    <row r="130" spans="2:15" x14ac:dyDescent="0.3">
      <c r="B130" t="s">
        <v>16</v>
      </c>
      <c r="C130">
        <v>2016</v>
      </c>
      <c r="D130" t="s">
        <v>22</v>
      </c>
      <c r="E130">
        <v>123.4</v>
      </c>
      <c r="F130">
        <v>124.5</v>
      </c>
      <c r="G130">
        <v>113.9</v>
      </c>
      <c r="H130">
        <v>130.80000000000001</v>
      </c>
      <c r="I130">
        <v>121.9</v>
      </c>
      <c r="J130">
        <v>1783.5</v>
      </c>
      <c r="K130">
        <v>382.20000000000005</v>
      </c>
      <c r="L130">
        <v>393.8</v>
      </c>
      <c r="M130">
        <v>252.9</v>
      </c>
      <c r="N130">
        <v>131.1</v>
      </c>
      <c r="O130">
        <f>SUM(All_India_Index_Upto_April23__1[[#This Row],[Fuel and light]:[HousingBucket]])</f>
        <v>3426.9</v>
      </c>
    </row>
    <row r="131" spans="2:15" x14ac:dyDescent="0.3">
      <c r="B131" t="s">
        <v>13</v>
      </c>
      <c r="C131">
        <v>2016</v>
      </c>
      <c r="D131" t="s">
        <v>23</v>
      </c>
      <c r="E131">
        <v>129.1</v>
      </c>
      <c r="F131">
        <v>127</v>
      </c>
      <c r="G131">
        <v>116</v>
      </c>
      <c r="H131">
        <v>131.9</v>
      </c>
      <c r="I131">
        <v>124.2</v>
      </c>
      <c r="J131">
        <v>1777.4999999999998</v>
      </c>
      <c r="K131">
        <v>386.4</v>
      </c>
      <c r="L131">
        <v>407.9</v>
      </c>
      <c r="M131">
        <v>257.60000000000002</v>
      </c>
      <c r="N131">
        <v>133.5</v>
      </c>
      <c r="O131">
        <f>SUM(All_India_Index_Upto_April23__1[[#This Row],[Fuel and light]:[HousingBucket]])</f>
        <v>3457.6</v>
      </c>
    </row>
    <row r="132" spans="2:15" x14ac:dyDescent="0.3">
      <c r="B132" t="s">
        <v>15</v>
      </c>
      <c r="C132">
        <v>2016</v>
      </c>
      <c r="D132" t="s">
        <v>23</v>
      </c>
      <c r="E132">
        <v>114.7</v>
      </c>
      <c r="F132">
        <v>121.2</v>
      </c>
      <c r="G132">
        <v>110.4</v>
      </c>
      <c r="H132">
        <v>131.5</v>
      </c>
      <c r="I132">
        <v>119.9</v>
      </c>
      <c r="J132">
        <v>1783.9999999999995</v>
      </c>
      <c r="K132">
        <v>385.1</v>
      </c>
      <c r="L132">
        <v>377</v>
      </c>
      <c r="M132">
        <v>250.9</v>
      </c>
      <c r="N132">
        <v>128.4</v>
      </c>
      <c r="O132">
        <f>SUM(All_India_Index_Upto_April23__1[[#This Row],[Fuel and light]:[HousingBucket]])</f>
        <v>3394.7</v>
      </c>
    </row>
    <row r="133" spans="2:15" x14ac:dyDescent="0.3">
      <c r="B133" t="s">
        <v>16</v>
      </c>
      <c r="C133">
        <v>2016</v>
      </c>
      <c r="D133" t="s">
        <v>23</v>
      </c>
      <c r="E133">
        <v>123.6</v>
      </c>
      <c r="F133">
        <v>124.8</v>
      </c>
      <c r="G133">
        <v>113.1</v>
      </c>
      <c r="H133">
        <v>131.69999999999999</v>
      </c>
      <c r="I133">
        <v>122.1</v>
      </c>
      <c r="J133">
        <v>1777.9</v>
      </c>
      <c r="K133">
        <v>384.4</v>
      </c>
      <c r="L133">
        <v>395.49999999999994</v>
      </c>
      <c r="M133">
        <v>254.4</v>
      </c>
      <c r="N133">
        <v>131.1</v>
      </c>
      <c r="O133">
        <f>SUM(All_India_Index_Upto_April23__1[[#This Row],[Fuel and light]:[HousingBucket]])</f>
        <v>3427.5</v>
      </c>
    </row>
    <row r="134" spans="2:15" x14ac:dyDescent="0.3">
      <c r="B134" t="s">
        <v>13</v>
      </c>
      <c r="C134">
        <v>2016</v>
      </c>
      <c r="D134" t="s">
        <v>24</v>
      </c>
      <c r="E134">
        <v>129.69999999999999</v>
      </c>
      <c r="F134">
        <v>127.8</v>
      </c>
      <c r="G134">
        <v>117</v>
      </c>
      <c r="H134">
        <v>132.19999999999999</v>
      </c>
      <c r="I134">
        <v>124.9</v>
      </c>
      <c r="J134">
        <v>1770.7</v>
      </c>
      <c r="K134">
        <v>388.40000000000003</v>
      </c>
      <c r="L134">
        <v>409.8</v>
      </c>
      <c r="M134">
        <v>259.10000000000002</v>
      </c>
      <c r="N134">
        <v>133.4</v>
      </c>
      <c r="O134">
        <f>SUM(All_India_Index_Upto_April23__1[[#This Row],[Fuel and light]:[HousingBucket]])</f>
        <v>3459.6000000000004</v>
      </c>
    </row>
    <row r="135" spans="2:15" x14ac:dyDescent="0.3">
      <c r="B135" t="s">
        <v>15</v>
      </c>
      <c r="C135">
        <v>2016</v>
      </c>
      <c r="D135" t="s">
        <v>24</v>
      </c>
      <c r="E135">
        <v>114.8</v>
      </c>
      <c r="F135">
        <v>121.4</v>
      </c>
      <c r="G135">
        <v>111.8</v>
      </c>
      <c r="H135">
        <v>131.6</v>
      </c>
      <c r="I135">
        <v>120.5</v>
      </c>
      <c r="J135">
        <v>1756.3999999999996</v>
      </c>
      <c r="K135">
        <v>385.9</v>
      </c>
      <c r="L135">
        <v>378</v>
      </c>
      <c r="M135">
        <v>252.3</v>
      </c>
      <c r="N135">
        <v>128</v>
      </c>
      <c r="O135">
        <f>SUM(All_India_Index_Upto_April23__1[[#This Row],[Fuel and light]:[HousingBucket]])</f>
        <v>3372.7</v>
      </c>
    </row>
    <row r="136" spans="2:15" x14ac:dyDescent="0.3">
      <c r="B136" t="s">
        <v>16</v>
      </c>
      <c r="C136">
        <v>2016</v>
      </c>
      <c r="D136" t="s">
        <v>24</v>
      </c>
      <c r="E136">
        <v>124.1</v>
      </c>
      <c r="F136">
        <v>125.4</v>
      </c>
      <c r="G136">
        <v>114.3</v>
      </c>
      <c r="H136">
        <v>131.80000000000001</v>
      </c>
      <c r="I136">
        <v>122.8</v>
      </c>
      <c r="J136">
        <v>1763.6999999999998</v>
      </c>
      <c r="K136">
        <v>386</v>
      </c>
      <c r="L136">
        <v>397</v>
      </c>
      <c r="M136">
        <v>255.9</v>
      </c>
      <c r="N136">
        <v>130.9</v>
      </c>
      <c r="O136">
        <f>SUM(All_India_Index_Upto_April23__1[[#This Row],[Fuel and light]:[HousingBucket]])</f>
        <v>3421</v>
      </c>
    </row>
    <row r="137" spans="2:15" x14ac:dyDescent="0.3">
      <c r="B137" t="s">
        <v>13</v>
      </c>
      <c r="C137">
        <v>2016</v>
      </c>
      <c r="D137" t="s">
        <v>25</v>
      </c>
      <c r="E137">
        <v>129.80000000000001</v>
      </c>
      <c r="F137">
        <v>128.69999999999999</v>
      </c>
      <c r="G137">
        <v>117.8</v>
      </c>
      <c r="H137">
        <v>133</v>
      </c>
      <c r="I137">
        <v>125.7</v>
      </c>
      <c r="J137">
        <v>1771.8000000000002</v>
      </c>
      <c r="K137">
        <v>390.4</v>
      </c>
      <c r="L137">
        <v>412.7</v>
      </c>
      <c r="M137">
        <v>260.8</v>
      </c>
      <c r="N137">
        <v>133.80000000000001</v>
      </c>
      <c r="O137">
        <f>SUM(All_India_Index_Upto_April23__1[[#This Row],[Fuel and light]:[HousingBucket]])</f>
        <v>3470.7000000000003</v>
      </c>
    </row>
    <row r="138" spans="2:15" x14ac:dyDescent="0.3">
      <c r="B138" t="s">
        <v>15</v>
      </c>
      <c r="C138">
        <v>2016</v>
      </c>
      <c r="D138" t="s">
        <v>25</v>
      </c>
      <c r="E138">
        <v>115.2</v>
      </c>
      <c r="F138">
        <v>121.8</v>
      </c>
      <c r="G138">
        <v>112.8</v>
      </c>
      <c r="H138">
        <v>131.9</v>
      </c>
      <c r="I138">
        <v>120.9</v>
      </c>
      <c r="J138">
        <v>1762.8999999999999</v>
      </c>
      <c r="K138">
        <v>386.3</v>
      </c>
      <c r="L138">
        <v>379</v>
      </c>
      <c r="M138">
        <v>253.5</v>
      </c>
      <c r="N138">
        <v>128.6</v>
      </c>
      <c r="O138">
        <f>SUM(All_India_Index_Upto_April23__1[[#This Row],[Fuel and light]:[HousingBucket]])</f>
        <v>3384.3</v>
      </c>
    </row>
    <row r="139" spans="2:15" x14ac:dyDescent="0.3">
      <c r="B139" t="s">
        <v>16</v>
      </c>
      <c r="C139">
        <v>2016</v>
      </c>
      <c r="D139" t="s">
        <v>25</v>
      </c>
      <c r="E139">
        <v>124.3</v>
      </c>
      <c r="F139">
        <v>126.1</v>
      </c>
      <c r="G139">
        <v>115.2</v>
      </c>
      <c r="H139">
        <v>132.4</v>
      </c>
      <c r="I139">
        <v>123.4</v>
      </c>
      <c r="J139">
        <v>1766.7999999999995</v>
      </c>
      <c r="K139">
        <v>387.4</v>
      </c>
      <c r="L139">
        <v>399.1</v>
      </c>
      <c r="M139">
        <v>257.39999999999998</v>
      </c>
      <c r="N139">
        <v>131.4</v>
      </c>
      <c r="O139">
        <f>SUM(All_India_Index_Upto_April23__1[[#This Row],[Fuel and light]:[HousingBucket]])</f>
        <v>3432.0999999999995</v>
      </c>
    </row>
    <row r="140" spans="2:15" x14ac:dyDescent="0.3">
      <c r="B140" t="s">
        <v>13</v>
      </c>
      <c r="C140">
        <v>2016</v>
      </c>
      <c r="D140" t="s">
        <v>27</v>
      </c>
      <c r="E140">
        <v>130.30000000000001</v>
      </c>
      <c r="F140">
        <v>129.1</v>
      </c>
      <c r="G140">
        <v>118.2</v>
      </c>
      <c r="H140">
        <v>133.69999999999999</v>
      </c>
      <c r="I140">
        <v>126.1</v>
      </c>
      <c r="J140">
        <v>1764.6</v>
      </c>
      <c r="K140">
        <v>391.6</v>
      </c>
      <c r="L140">
        <v>413.59999999999997</v>
      </c>
      <c r="M140">
        <v>261.10000000000002</v>
      </c>
      <c r="N140">
        <v>133.6</v>
      </c>
      <c r="O140">
        <f>SUM(All_India_Index_Upto_April23__1[[#This Row],[Fuel and light]:[HousingBucket]])</f>
        <v>3468.2999999999997</v>
      </c>
    </row>
    <row r="141" spans="2:15" x14ac:dyDescent="0.3">
      <c r="B141" t="s">
        <v>15</v>
      </c>
      <c r="C141">
        <v>2016</v>
      </c>
      <c r="D141" t="s">
        <v>27</v>
      </c>
      <c r="E141">
        <v>116.2</v>
      </c>
      <c r="F141">
        <v>122.1</v>
      </c>
      <c r="G141">
        <v>113.4</v>
      </c>
      <c r="H141">
        <v>132.1</v>
      </c>
      <c r="I141">
        <v>121.3</v>
      </c>
      <c r="J141">
        <v>1755.2</v>
      </c>
      <c r="K141">
        <v>387.3</v>
      </c>
      <c r="L141">
        <v>380.2</v>
      </c>
      <c r="M141">
        <v>253.7</v>
      </c>
      <c r="N141">
        <v>128.5</v>
      </c>
      <c r="O141">
        <f>SUM(All_India_Index_Upto_April23__1[[#This Row],[Fuel and light]:[HousingBucket]])</f>
        <v>3381.5</v>
      </c>
    </row>
    <row r="142" spans="2:15" x14ac:dyDescent="0.3">
      <c r="B142" t="s">
        <v>16</v>
      </c>
      <c r="C142">
        <v>2016</v>
      </c>
      <c r="D142" t="s">
        <v>27</v>
      </c>
      <c r="E142">
        <v>125</v>
      </c>
      <c r="F142">
        <v>126.4</v>
      </c>
      <c r="G142">
        <v>115.7</v>
      </c>
      <c r="H142">
        <v>132.80000000000001</v>
      </c>
      <c r="I142">
        <v>123.8</v>
      </c>
      <c r="J142">
        <v>1759.8</v>
      </c>
      <c r="K142">
        <v>388.6</v>
      </c>
      <c r="L142">
        <v>400.1</v>
      </c>
      <c r="M142">
        <v>257.60000000000002</v>
      </c>
      <c r="N142">
        <v>131.19999999999999</v>
      </c>
      <c r="O142">
        <f>SUM(All_India_Index_Upto_April23__1[[#This Row],[Fuel and light]:[HousingBucket]])</f>
        <v>3429.7999999999997</v>
      </c>
    </row>
    <row r="143" spans="2:15" x14ac:dyDescent="0.3">
      <c r="B143" t="s">
        <v>13</v>
      </c>
      <c r="C143">
        <v>2016</v>
      </c>
      <c r="D143" t="s">
        <v>28</v>
      </c>
      <c r="E143">
        <v>132</v>
      </c>
      <c r="F143">
        <v>129.69999999999999</v>
      </c>
      <c r="G143">
        <v>118.6</v>
      </c>
      <c r="H143">
        <v>134.19999999999999</v>
      </c>
      <c r="I143">
        <v>126.3</v>
      </c>
      <c r="J143">
        <v>1749.1</v>
      </c>
      <c r="K143">
        <v>391.6</v>
      </c>
      <c r="L143">
        <v>415.3</v>
      </c>
      <c r="M143">
        <v>260.89999999999998</v>
      </c>
      <c r="N143">
        <v>132.80000000000001</v>
      </c>
      <c r="O143">
        <f>SUM(All_India_Index_Upto_April23__1[[#This Row],[Fuel and light]:[HousingBucket]])</f>
        <v>3457.7</v>
      </c>
    </row>
    <row r="144" spans="2:15" x14ac:dyDescent="0.3">
      <c r="B144" t="s">
        <v>15</v>
      </c>
      <c r="C144">
        <v>2016</v>
      </c>
      <c r="D144" t="s">
        <v>28</v>
      </c>
      <c r="E144">
        <v>117.8</v>
      </c>
      <c r="F144">
        <v>122.3</v>
      </c>
      <c r="G144">
        <v>113.7</v>
      </c>
      <c r="H144">
        <v>132.30000000000001</v>
      </c>
      <c r="I144">
        <v>121.4</v>
      </c>
      <c r="J144">
        <v>1729.8</v>
      </c>
      <c r="K144">
        <v>386.70000000000005</v>
      </c>
      <c r="L144">
        <v>381</v>
      </c>
      <c r="M144">
        <v>253</v>
      </c>
      <c r="N144">
        <v>127.6</v>
      </c>
      <c r="O144">
        <f>SUM(All_India_Index_Upto_April23__1[[#This Row],[Fuel and light]:[HousingBucket]])</f>
        <v>3358</v>
      </c>
    </row>
    <row r="145" spans="2:15" x14ac:dyDescent="0.3">
      <c r="B145" t="s">
        <v>16</v>
      </c>
      <c r="C145">
        <v>2016</v>
      </c>
      <c r="D145" t="s">
        <v>28</v>
      </c>
      <c r="E145">
        <v>126.6</v>
      </c>
      <c r="F145">
        <v>126.9</v>
      </c>
      <c r="G145">
        <v>116</v>
      </c>
      <c r="H145">
        <v>133.1</v>
      </c>
      <c r="I145">
        <v>123.9</v>
      </c>
      <c r="J145">
        <v>1740.7</v>
      </c>
      <c r="K145">
        <v>388.4</v>
      </c>
      <c r="L145">
        <v>401.5</v>
      </c>
      <c r="M145">
        <v>257.2</v>
      </c>
      <c r="N145">
        <v>130.4</v>
      </c>
      <c r="O145">
        <f>SUM(All_India_Index_Upto_April23__1[[#This Row],[Fuel and light]:[HousingBucket]])</f>
        <v>3414.2999999999997</v>
      </c>
    </row>
    <row r="146" spans="2:15" x14ac:dyDescent="0.3">
      <c r="B146" t="s">
        <v>13</v>
      </c>
      <c r="C146">
        <v>2017</v>
      </c>
      <c r="D146" t="s">
        <v>14</v>
      </c>
      <c r="E146">
        <v>132.1</v>
      </c>
      <c r="F146">
        <v>129.9</v>
      </c>
      <c r="G146">
        <v>119.1</v>
      </c>
      <c r="H146">
        <v>134.6</v>
      </c>
      <c r="I146">
        <v>126.6</v>
      </c>
      <c r="J146">
        <v>1737.3000000000002</v>
      </c>
      <c r="K146">
        <v>392.40000000000003</v>
      </c>
      <c r="L146">
        <v>416.5</v>
      </c>
      <c r="M146">
        <v>263.2</v>
      </c>
      <c r="N146">
        <v>132.4</v>
      </c>
      <c r="O146">
        <f>SUM(All_India_Index_Upto_April23__1[[#This Row],[Fuel and light]:[HousingBucket]])</f>
        <v>3451.7000000000003</v>
      </c>
    </row>
    <row r="147" spans="2:15" x14ac:dyDescent="0.3">
      <c r="B147" t="s">
        <v>15</v>
      </c>
      <c r="C147">
        <v>2017</v>
      </c>
      <c r="D147" t="s">
        <v>14</v>
      </c>
      <c r="E147">
        <v>118</v>
      </c>
      <c r="F147">
        <v>122.6</v>
      </c>
      <c r="G147">
        <v>115.2</v>
      </c>
      <c r="H147">
        <v>132.4</v>
      </c>
      <c r="I147">
        <v>122.1</v>
      </c>
      <c r="J147">
        <v>1713.2</v>
      </c>
      <c r="K147">
        <v>388.5</v>
      </c>
      <c r="L147">
        <v>381.5</v>
      </c>
      <c r="M147">
        <v>255.1</v>
      </c>
      <c r="N147">
        <v>127.8</v>
      </c>
      <c r="O147">
        <f>SUM(All_India_Index_Upto_April23__1[[#This Row],[Fuel and light]:[HousingBucket]])</f>
        <v>3348.6</v>
      </c>
    </row>
    <row r="148" spans="2:15" x14ac:dyDescent="0.3">
      <c r="B148" t="s">
        <v>16</v>
      </c>
      <c r="C148">
        <v>2017</v>
      </c>
      <c r="D148" t="s">
        <v>14</v>
      </c>
      <c r="E148">
        <v>126.8</v>
      </c>
      <c r="F148">
        <v>127.1</v>
      </c>
      <c r="G148">
        <v>117</v>
      </c>
      <c r="H148">
        <v>133.30000000000001</v>
      </c>
      <c r="I148">
        <v>124.4</v>
      </c>
      <c r="J148">
        <v>1727.2999999999995</v>
      </c>
      <c r="K148">
        <v>389.7</v>
      </c>
      <c r="L148">
        <v>402.4</v>
      </c>
      <c r="M148">
        <v>259.39999999999998</v>
      </c>
      <c r="N148">
        <v>130.30000000000001</v>
      </c>
      <c r="O148">
        <f>SUM(All_India_Index_Upto_April23__1[[#This Row],[Fuel and light]:[HousingBucket]])</f>
        <v>3407.3999999999996</v>
      </c>
    </row>
    <row r="149" spans="2:15" x14ac:dyDescent="0.3">
      <c r="B149" t="s">
        <v>13</v>
      </c>
      <c r="C149">
        <v>2017</v>
      </c>
      <c r="D149" t="s">
        <v>17</v>
      </c>
      <c r="E149">
        <v>133.19999999999999</v>
      </c>
      <c r="F149">
        <v>130.1</v>
      </c>
      <c r="G149">
        <v>119.5</v>
      </c>
      <c r="H149">
        <v>134.9</v>
      </c>
      <c r="I149">
        <v>127</v>
      </c>
      <c r="J149">
        <v>1734.5000000000002</v>
      </c>
      <c r="K149">
        <v>394.59999999999997</v>
      </c>
      <c r="L149">
        <v>416.90000000000003</v>
      </c>
      <c r="M149">
        <v>263.60000000000002</v>
      </c>
      <c r="N149">
        <v>132.6</v>
      </c>
      <c r="O149">
        <f>SUM(All_India_Index_Upto_April23__1[[#This Row],[Fuel and light]:[HousingBucket]])</f>
        <v>3454.3</v>
      </c>
    </row>
    <row r="150" spans="2:15" x14ac:dyDescent="0.3">
      <c r="B150" t="s">
        <v>15</v>
      </c>
      <c r="C150">
        <v>2017</v>
      </c>
      <c r="D150" t="s">
        <v>17</v>
      </c>
      <c r="E150">
        <v>119.2</v>
      </c>
      <c r="F150">
        <v>122.9</v>
      </c>
      <c r="G150">
        <v>115.5</v>
      </c>
      <c r="H150">
        <v>132.4</v>
      </c>
      <c r="I150">
        <v>122.4</v>
      </c>
      <c r="J150">
        <v>1705.3000000000002</v>
      </c>
      <c r="K150">
        <v>390.2</v>
      </c>
      <c r="L150">
        <v>382.3</v>
      </c>
      <c r="M150">
        <v>255.3</v>
      </c>
      <c r="N150">
        <v>128.19999999999999</v>
      </c>
      <c r="O150">
        <f>SUM(All_India_Index_Upto_April23__1[[#This Row],[Fuel and light]:[HousingBucket]])</f>
        <v>3345.5000000000005</v>
      </c>
    </row>
    <row r="151" spans="2:15" x14ac:dyDescent="0.3">
      <c r="B151" t="s">
        <v>16</v>
      </c>
      <c r="C151">
        <v>2017</v>
      </c>
      <c r="D151" t="s">
        <v>17</v>
      </c>
      <c r="E151">
        <v>127.9</v>
      </c>
      <c r="F151">
        <v>127.4</v>
      </c>
      <c r="G151">
        <v>117.4</v>
      </c>
      <c r="H151">
        <v>133.4</v>
      </c>
      <c r="I151">
        <v>124.8</v>
      </c>
      <c r="J151">
        <v>1722.3000000000002</v>
      </c>
      <c r="K151">
        <v>391.6</v>
      </c>
      <c r="L151">
        <v>403</v>
      </c>
      <c r="M151">
        <v>259.7</v>
      </c>
      <c r="N151">
        <v>130.6</v>
      </c>
      <c r="O151">
        <f>SUM(All_India_Index_Upto_April23__1[[#This Row],[Fuel and light]:[HousingBucket]])</f>
        <v>3407.5</v>
      </c>
    </row>
    <row r="152" spans="2:15" x14ac:dyDescent="0.3">
      <c r="B152" t="s">
        <v>13</v>
      </c>
      <c r="C152">
        <v>2017</v>
      </c>
      <c r="D152" t="s">
        <v>18</v>
      </c>
      <c r="E152">
        <v>134.19999999999999</v>
      </c>
      <c r="F152">
        <v>130.6</v>
      </c>
      <c r="G152">
        <v>119.8</v>
      </c>
      <c r="H152">
        <v>135.19999999999999</v>
      </c>
      <c r="I152">
        <v>127.4</v>
      </c>
      <c r="J152">
        <v>1728.5000000000002</v>
      </c>
      <c r="K152">
        <v>395.8</v>
      </c>
      <c r="L152">
        <v>418.59999999999997</v>
      </c>
      <c r="M152">
        <v>265.10000000000002</v>
      </c>
      <c r="N152">
        <v>132.80000000000001</v>
      </c>
      <c r="O152">
        <f>SUM(All_India_Index_Upto_April23__1[[#This Row],[Fuel and light]:[HousingBucket]])</f>
        <v>3455.2000000000003</v>
      </c>
    </row>
    <row r="153" spans="2:15" x14ac:dyDescent="0.3">
      <c r="B153" t="s">
        <v>15</v>
      </c>
      <c r="C153">
        <v>2017</v>
      </c>
      <c r="D153" t="s">
        <v>18</v>
      </c>
      <c r="E153">
        <v>120.8</v>
      </c>
      <c r="F153">
        <v>123.1</v>
      </c>
      <c r="G153">
        <v>115.6</v>
      </c>
      <c r="H153">
        <v>132.80000000000001</v>
      </c>
      <c r="I153">
        <v>122.6</v>
      </c>
      <c r="J153">
        <v>1705.6999999999998</v>
      </c>
      <c r="K153">
        <v>391.59999999999997</v>
      </c>
      <c r="L153">
        <v>383.20000000000005</v>
      </c>
      <c r="M153">
        <v>256.60000000000002</v>
      </c>
      <c r="N153">
        <v>128.69999999999999</v>
      </c>
      <c r="O153">
        <f>SUM(All_India_Index_Upto_April23__1[[#This Row],[Fuel and light]:[HousingBucket]])</f>
        <v>3351.9999999999995</v>
      </c>
    </row>
    <row r="154" spans="2:15" x14ac:dyDescent="0.3">
      <c r="B154" t="s">
        <v>16</v>
      </c>
      <c r="C154">
        <v>2017</v>
      </c>
      <c r="D154" t="s">
        <v>18</v>
      </c>
      <c r="E154">
        <v>129.1</v>
      </c>
      <c r="F154">
        <v>127.8</v>
      </c>
      <c r="G154">
        <v>117.6</v>
      </c>
      <c r="H154">
        <v>133.80000000000001</v>
      </c>
      <c r="I154">
        <v>125.1</v>
      </c>
      <c r="J154">
        <v>1718.9</v>
      </c>
      <c r="K154">
        <v>392.70000000000005</v>
      </c>
      <c r="L154">
        <v>404.29999999999995</v>
      </c>
      <c r="M154">
        <v>261.10000000000002</v>
      </c>
      <c r="N154">
        <v>130.9</v>
      </c>
      <c r="O154">
        <f>SUM(All_India_Index_Upto_April23__1[[#This Row],[Fuel and light]:[HousingBucket]])</f>
        <v>3410.4</v>
      </c>
    </row>
    <row r="155" spans="2:15" x14ac:dyDescent="0.3">
      <c r="B155" t="s">
        <v>13</v>
      </c>
      <c r="C155">
        <v>2017</v>
      </c>
      <c r="D155" t="s">
        <v>19</v>
      </c>
      <c r="E155">
        <v>135</v>
      </c>
      <c r="F155">
        <v>131</v>
      </c>
      <c r="G155">
        <v>119.2</v>
      </c>
      <c r="H155">
        <v>135.69999999999999</v>
      </c>
      <c r="I155">
        <v>127.5</v>
      </c>
      <c r="J155">
        <v>1726.3</v>
      </c>
      <c r="K155">
        <v>396.40000000000003</v>
      </c>
      <c r="L155">
        <v>420.80000000000007</v>
      </c>
      <c r="M155">
        <v>266.3</v>
      </c>
      <c r="N155">
        <v>132.9</v>
      </c>
      <c r="O155">
        <f>SUM(All_India_Index_Upto_April23__1[[#This Row],[Fuel and light]:[HousingBucket]])</f>
        <v>3458.2000000000003</v>
      </c>
    </row>
    <row r="156" spans="2:15" x14ac:dyDescent="0.3">
      <c r="B156" t="s">
        <v>15</v>
      </c>
      <c r="C156">
        <v>2017</v>
      </c>
      <c r="D156" t="s">
        <v>19</v>
      </c>
      <c r="E156">
        <v>121.4</v>
      </c>
      <c r="F156">
        <v>123.4</v>
      </c>
      <c r="G156">
        <v>114.3</v>
      </c>
      <c r="H156">
        <v>133.6</v>
      </c>
      <c r="I156">
        <v>122.5</v>
      </c>
      <c r="J156">
        <v>1708.1</v>
      </c>
      <c r="K156">
        <v>392.8</v>
      </c>
      <c r="L156">
        <v>384.2</v>
      </c>
      <c r="M156">
        <v>258</v>
      </c>
      <c r="N156">
        <v>129.1</v>
      </c>
      <c r="O156">
        <f>SUM(All_India_Index_Upto_April23__1[[#This Row],[Fuel and light]:[HousingBucket]])</f>
        <v>3358.3</v>
      </c>
    </row>
    <row r="157" spans="2:15" x14ac:dyDescent="0.3">
      <c r="B157" t="s">
        <v>16</v>
      </c>
      <c r="C157">
        <v>2017</v>
      </c>
      <c r="D157" t="s">
        <v>19</v>
      </c>
      <c r="E157">
        <v>129.80000000000001</v>
      </c>
      <c r="F157">
        <v>128.1</v>
      </c>
      <c r="G157">
        <v>116.6</v>
      </c>
      <c r="H157">
        <v>134.5</v>
      </c>
      <c r="I157">
        <v>125.1</v>
      </c>
      <c r="J157">
        <v>1718.4</v>
      </c>
      <c r="K157">
        <v>393.6</v>
      </c>
      <c r="L157">
        <v>406.1</v>
      </c>
      <c r="M157">
        <v>262.39999999999998</v>
      </c>
      <c r="N157">
        <v>131.1</v>
      </c>
      <c r="O157">
        <f>SUM(All_India_Index_Upto_April23__1[[#This Row],[Fuel and light]:[HousingBucket]])</f>
        <v>3414.6</v>
      </c>
    </row>
    <row r="158" spans="2:15" x14ac:dyDescent="0.3">
      <c r="B158" t="s">
        <v>13</v>
      </c>
      <c r="C158">
        <v>2017</v>
      </c>
      <c r="D158" t="s">
        <v>20</v>
      </c>
      <c r="E158">
        <v>135</v>
      </c>
      <c r="F158">
        <v>131.4</v>
      </c>
      <c r="G158">
        <v>119.4</v>
      </c>
      <c r="H158">
        <v>136.30000000000001</v>
      </c>
      <c r="I158">
        <v>127.9</v>
      </c>
      <c r="J158">
        <v>1727.4999999999995</v>
      </c>
      <c r="K158">
        <v>398.59999999999997</v>
      </c>
      <c r="L158">
        <v>421.6</v>
      </c>
      <c r="M158">
        <v>266.89999999999998</v>
      </c>
      <c r="N158">
        <v>133.30000000000001</v>
      </c>
      <c r="O158">
        <f>SUM(All_India_Index_Upto_April23__1[[#This Row],[Fuel and light]:[HousingBucket]])</f>
        <v>3464.5999999999995</v>
      </c>
    </row>
    <row r="159" spans="2:15" x14ac:dyDescent="0.3">
      <c r="B159" t="s">
        <v>15</v>
      </c>
      <c r="C159">
        <v>2017</v>
      </c>
      <c r="D159" t="s">
        <v>20</v>
      </c>
      <c r="E159">
        <v>120.1</v>
      </c>
      <c r="F159">
        <v>123.6</v>
      </c>
      <c r="G159">
        <v>114.3</v>
      </c>
      <c r="H159">
        <v>133.80000000000001</v>
      </c>
      <c r="I159">
        <v>122.6</v>
      </c>
      <c r="J159">
        <v>1709.6</v>
      </c>
      <c r="K159">
        <v>393.1</v>
      </c>
      <c r="L159">
        <v>384.9</v>
      </c>
      <c r="M159">
        <v>258.5</v>
      </c>
      <c r="N159">
        <v>129.30000000000001</v>
      </c>
      <c r="O159">
        <f>SUM(All_India_Index_Upto_April23__1[[#This Row],[Fuel and light]:[HousingBucket]])</f>
        <v>3360.5</v>
      </c>
    </row>
    <row r="160" spans="2:15" x14ac:dyDescent="0.3">
      <c r="B160" t="s">
        <v>16</v>
      </c>
      <c r="C160">
        <v>2017</v>
      </c>
      <c r="D160" t="s">
        <v>20</v>
      </c>
      <c r="E160">
        <v>129.4</v>
      </c>
      <c r="F160">
        <v>128.4</v>
      </c>
      <c r="G160">
        <v>116.7</v>
      </c>
      <c r="H160">
        <v>134.80000000000001</v>
      </c>
      <c r="I160">
        <v>125.3</v>
      </c>
      <c r="J160">
        <v>1719.6000000000001</v>
      </c>
      <c r="K160">
        <v>394.9</v>
      </c>
      <c r="L160">
        <v>406.8</v>
      </c>
      <c r="M160">
        <v>262.89999999999998</v>
      </c>
      <c r="N160">
        <v>131.4</v>
      </c>
      <c r="O160">
        <f>SUM(All_India_Index_Upto_April23__1[[#This Row],[Fuel and light]:[HousingBucket]])</f>
        <v>3418.8000000000006</v>
      </c>
    </row>
    <row r="161" spans="2:15" x14ac:dyDescent="0.3">
      <c r="B161" t="s">
        <v>13</v>
      </c>
      <c r="C161">
        <v>2017</v>
      </c>
      <c r="D161" t="s">
        <v>21</v>
      </c>
      <c r="E161">
        <v>134.80000000000001</v>
      </c>
      <c r="F161">
        <v>131.30000000000001</v>
      </c>
      <c r="G161">
        <v>119.4</v>
      </c>
      <c r="H161">
        <v>136.9</v>
      </c>
      <c r="I161">
        <v>128.1</v>
      </c>
      <c r="J161">
        <v>1738.8000000000002</v>
      </c>
      <c r="K161">
        <v>399.70000000000005</v>
      </c>
      <c r="L161">
        <v>423.09999999999997</v>
      </c>
      <c r="M161">
        <v>266.2</v>
      </c>
      <c r="N161">
        <v>133.9</v>
      </c>
      <c r="O161">
        <f>SUM(All_India_Index_Upto_April23__1[[#This Row],[Fuel and light]:[HousingBucket]])</f>
        <v>3478.2999999999997</v>
      </c>
    </row>
    <row r="162" spans="2:15" x14ac:dyDescent="0.3">
      <c r="B162" t="s">
        <v>15</v>
      </c>
      <c r="C162">
        <v>2017</v>
      </c>
      <c r="D162" t="s">
        <v>21</v>
      </c>
      <c r="E162">
        <v>119</v>
      </c>
      <c r="F162">
        <v>123.8</v>
      </c>
      <c r="G162">
        <v>113.9</v>
      </c>
      <c r="H162">
        <v>134.30000000000001</v>
      </c>
      <c r="I162">
        <v>122.7</v>
      </c>
      <c r="J162">
        <v>1731.0000000000002</v>
      </c>
      <c r="K162">
        <v>394</v>
      </c>
      <c r="L162">
        <v>384.9</v>
      </c>
      <c r="M162">
        <v>257.8</v>
      </c>
      <c r="N162">
        <v>129.9</v>
      </c>
      <c r="O162">
        <f>SUM(All_India_Index_Upto_April23__1[[#This Row],[Fuel and light]:[HousingBucket]])</f>
        <v>3381.4000000000005</v>
      </c>
    </row>
    <row r="163" spans="2:15" x14ac:dyDescent="0.3">
      <c r="B163" t="s">
        <v>16</v>
      </c>
      <c r="C163">
        <v>2017</v>
      </c>
      <c r="D163" t="s">
        <v>21</v>
      </c>
      <c r="E163">
        <v>128.80000000000001</v>
      </c>
      <c r="F163">
        <v>128.5</v>
      </c>
      <c r="G163">
        <v>116.5</v>
      </c>
      <c r="H163">
        <v>135.4</v>
      </c>
      <c r="I163">
        <v>125.5</v>
      </c>
      <c r="J163">
        <v>1734.7</v>
      </c>
      <c r="K163">
        <v>395.79999999999995</v>
      </c>
      <c r="L163">
        <v>407.7</v>
      </c>
      <c r="M163">
        <v>262.2</v>
      </c>
      <c r="N163">
        <v>132</v>
      </c>
      <c r="O163">
        <f>SUM(All_India_Index_Upto_April23__1[[#This Row],[Fuel and light]:[HousingBucket]])</f>
        <v>3435.0999999999995</v>
      </c>
    </row>
    <row r="164" spans="2:15" x14ac:dyDescent="0.3">
      <c r="B164" t="s">
        <v>13</v>
      </c>
      <c r="C164">
        <v>2017</v>
      </c>
      <c r="D164" t="s">
        <v>22</v>
      </c>
      <c r="E164">
        <v>135.30000000000001</v>
      </c>
      <c r="F164">
        <v>132.1</v>
      </c>
      <c r="G164">
        <v>119.1</v>
      </c>
      <c r="H164">
        <v>138.6</v>
      </c>
      <c r="I164">
        <v>128.6</v>
      </c>
      <c r="J164">
        <v>1772.9</v>
      </c>
      <c r="K164">
        <v>402.4</v>
      </c>
      <c r="L164">
        <v>425.9</v>
      </c>
      <c r="M164">
        <v>269.10000000000002</v>
      </c>
      <c r="N164">
        <v>136.19999999999999</v>
      </c>
      <c r="O164">
        <f>SUM(All_India_Index_Upto_April23__1[[#This Row],[Fuel and light]:[HousingBucket]])</f>
        <v>3524.0000000000005</v>
      </c>
    </row>
    <row r="165" spans="2:15" x14ac:dyDescent="0.3">
      <c r="B165" t="s">
        <v>15</v>
      </c>
      <c r="C165">
        <v>2017</v>
      </c>
      <c r="D165" t="s">
        <v>22</v>
      </c>
      <c r="E165">
        <v>119.7</v>
      </c>
      <c r="F165">
        <v>125</v>
      </c>
      <c r="G165">
        <v>113.2</v>
      </c>
      <c r="H165">
        <v>135.5</v>
      </c>
      <c r="I165">
        <v>123</v>
      </c>
      <c r="J165">
        <v>1768.1</v>
      </c>
      <c r="K165">
        <v>396.4</v>
      </c>
      <c r="L165">
        <v>385.70000000000005</v>
      </c>
      <c r="M165">
        <v>260.2</v>
      </c>
      <c r="N165">
        <v>131.80000000000001</v>
      </c>
      <c r="O165">
        <f>SUM(All_India_Index_Upto_April23__1[[#This Row],[Fuel and light]:[HousingBucket]])</f>
        <v>3426.8</v>
      </c>
    </row>
    <row r="166" spans="2:15" x14ac:dyDescent="0.3">
      <c r="B166" t="s">
        <v>16</v>
      </c>
      <c r="C166">
        <v>2017</v>
      </c>
      <c r="D166" t="s">
        <v>22</v>
      </c>
      <c r="E166">
        <v>129.4</v>
      </c>
      <c r="F166">
        <v>129.4</v>
      </c>
      <c r="G166">
        <v>116</v>
      </c>
      <c r="H166">
        <v>136.80000000000001</v>
      </c>
      <c r="I166">
        <v>125.9</v>
      </c>
      <c r="J166">
        <v>1769.3999999999999</v>
      </c>
      <c r="K166">
        <v>398.4</v>
      </c>
      <c r="L166">
        <v>409.7</v>
      </c>
      <c r="M166">
        <v>264.89999999999998</v>
      </c>
      <c r="N166">
        <v>134.19999999999999</v>
      </c>
      <c r="O166">
        <f>SUM(All_India_Index_Upto_April23__1[[#This Row],[Fuel and light]:[HousingBucket]])</f>
        <v>3479.8999999999996</v>
      </c>
    </row>
    <row r="167" spans="2:15" x14ac:dyDescent="0.3">
      <c r="B167" t="s">
        <v>13</v>
      </c>
      <c r="C167">
        <v>2017</v>
      </c>
      <c r="D167" t="s">
        <v>23</v>
      </c>
      <c r="E167">
        <v>136.4</v>
      </c>
      <c r="F167">
        <v>133</v>
      </c>
      <c r="G167">
        <v>120.3</v>
      </c>
      <c r="H167">
        <v>140.19999999999999</v>
      </c>
      <c r="I167">
        <v>129.69999999999999</v>
      </c>
      <c r="J167">
        <v>1792.4999999999998</v>
      </c>
      <c r="K167">
        <v>405.9</v>
      </c>
      <c r="L167">
        <v>429</v>
      </c>
      <c r="M167">
        <v>271.3</v>
      </c>
      <c r="N167">
        <v>137.80000000000001</v>
      </c>
      <c r="O167">
        <f>SUM(All_India_Index_Upto_April23__1[[#This Row],[Fuel and light]:[HousingBucket]])</f>
        <v>3558.2999999999997</v>
      </c>
    </row>
    <row r="168" spans="2:15" x14ac:dyDescent="0.3">
      <c r="B168" t="s">
        <v>15</v>
      </c>
      <c r="C168">
        <v>2017</v>
      </c>
      <c r="D168" t="s">
        <v>23</v>
      </c>
      <c r="E168">
        <v>118.9</v>
      </c>
      <c r="F168">
        <v>125.7</v>
      </c>
      <c r="G168">
        <v>114.6</v>
      </c>
      <c r="H168">
        <v>135.69999999999999</v>
      </c>
      <c r="I168">
        <v>123.8</v>
      </c>
      <c r="J168">
        <v>1772.9999999999998</v>
      </c>
      <c r="K168">
        <v>399.5</v>
      </c>
      <c r="L168">
        <v>388.4</v>
      </c>
      <c r="M168">
        <v>261.7</v>
      </c>
      <c r="N168">
        <v>132.69999999999999</v>
      </c>
      <c r="O168">
        <f>SUM(All_India_Index_Upto_April23__1[[#This Row],[Fuel and light]:[HousingBucket]])</f>
        <v>3441.2999999999997</v>
      </c>
    </row>
    <row r="169" spans="2:15" x14ac:dyDescent="0.3">
      <c r="B169" t="s">
        <v>16</v>
      </c>
      <c r="C169">
        <v>2017</v>
      </c>
      <c r="D169" t="s">
        <v>23</v>
      </c>
      <c r="E169">
        <v>129.80000000000001</v>
      </c>
      <c r="F169">
        <v>130.19999999999999</v>
      </c>
      <c r="G169">
        <v>117.3</v>
      </c>
      <c r="H169">
        <v>137.6</v>
      </c>
      <c r="I169">
        <v>126.8</v>
      </c>
      <c r="J169">
        <v>1783.8</v>
      </c>
      <c r="K169">
        <v>401.6</v>
      </c>
      <c r="L169">
        <v>412.6</v>
      </c>
      <c r="M169">
        <v>266.8</v>
      </c>
      <c r="N169">
        <v>135.4</v>
      </c>
      <c r="O169">
        <f>SUM(All_India_Index_Upto_April23__1[[#This Row],[Fuel and light]:[HousingBucket]])</f>
        <v>3506.5</v>
      </c>
    </row>
    <row r="170" spans="2:15" x14ac:dyDescent="0.3">
      <c r="B170" t="s">
        <v>13</v>
      </c>
      <c r="C170">
        <v>2017</v>
      </c>
      <c r="D170" t="s">
        <v>24</v>
      </c>
      <c r="E170">
        <v>137.4</v>
      </c>
      <c r="F170">
        <v>133.4</v>
      </c>
      <c r="G170">
        <v>121.2</v>
      </c>
      <c r="H170">
        <v>139.6</v>
      </c>
      <c r="I170">
        <v>130.30000000000001</v>
      </c>
      <c r="J170">
        <v>1784.3</v>
      </c>
      <c r="K170">
        <v>408.8</v>
      </c>
      <c r="L170">
        <v>430.99999999999994</v>
      </c>
      <c r="M170">
        <v>273.89999999999998</v>
      </c>
      <c r="N170">
        <v>137.6</v>
      </c>
      <c r="O170">
        <f>SUM(All_India_Index_Upto_April23__1[[#This Row],[Fuel and light]:[HousingBucket]])</f>
        <v>3559.9</v>
      </c>
    </row>
    <row r="171" spans="2:15" x14ac:dyDescent="0.3">
      <c r="B171" t="s">
        <v>15</v>
      </c>
      <c r="C171">
        <v>2017</v>
      </c>
      <c r="D171" t="s">
        <v>24</v>
      </c>
      <c r="E171">
        <v>120.6</v>
      </c>
      <c r="F171">
        <v>126.1</v>
      </c>
      <c r="G171">
        <v>115.7</v>
      </c>
      <c r="H171">
        <v>135.9</v>
      </c>
      <c r="I171">
        <v>124.5</v>
      </c>
      <c r="J171">
        <v>1749.7</v>
      </c>
      <c r="K171">
        <v>402.5</v>
      </c>
      <c r="L171">
        <v>389.9</v>
      </c>
      <c r="M171">
        <v>264.10000000000002</v>
      </c>
      <c r="N171">
        <v>132.4</v>
      </c>
      <c r="O171">
        <f>SUM(All_India_Index_Upto_April23__1[[#This Row],[Fuel and light]:[HousingBucket]])</f>
        <v>3429</v>
      </c>
    </row>
    <row r="172" spans="2:15" x14ac:dyDescent="0.3">
      <c r="B172" t="s">
        <v>16</v>
      </c>
      <c r="C172">
        <v>2017</v>
      </c>
      <c r="D172" t="s">
        <v>24</v>
      </c>
      <c r="E172">
        <v>131</v>
      </c>
      <c r="F172">
        <v>130.6</v>
      </c>
      <c r="G172">
        <v>118.3</v>
      </c>
      <c r="H172">
        <v>137.4</v>
      </c>
      <c r="I172">
        <v>127.5</v>
      </c>
      <c r="J172">
        <v>1769.9999999999998</v>
      </c>
      <c r="K172">
        <v>404.40000000000003</v>
      </c>
      <c r="L172">
        <v>414.5</v>
      </c>
      <c r="M172">
        <v>269.3</v>
      </c>
      <c r="N172">
        <v>135.19999999999999</v>
      </c>
      <c r="O172">
        <f>SUM(All_India_Index_Upto_April23__1[[#This Row],[Fuel and light]:[HousingBucket]])</f>
        <v>3503</v>
      </c>
    </row>
    <row r="173" spans="2:15" x14ac:dyDescent="0.3">
      <c r="B173" t="s">
        <v>13</v>
      </c>
      <c r="C173">
        <v>2017</v>
      </c>
      <c r="D173" t="s">
        <v>25</v>
      </c>
      <c r="E173">
        <v>138.1</v>
      </c>
      <c r="F173">
        <v>134.19999999999999</v>
      </c>
      <c r="G173">
        <v>121</v>
      </c>
      <c r="H173">
        <v>140.1</v>
      </c>
      <c r="I173">
        <v>130.69999999999999</v>
      </c>
      <c r="J173">
        <v>1790.8999999999999</v>
      </c>
      <c r="K173">
        <v>410.9</v>
      </c>
      <c r="L173">
        <v>433.99999999999994</v>
      </c>
      <c r="M173">
        <v>275.39999999999998</v>
      </c>
      <c r="N173">
        <v>138.30000000000001</v>
      </c>
      <c r="O173">
        <f>SUM(All_India_Index_Upto_April23__1[[#This Row],[Fuel and light]:[HousingBucket]])</f>
        <v>3575.3</v>
      </c>
    </row>
    <row r="174" spans="2:15" x14ac:dyDescent="0.3">
      <c r="B174" t="s">
        <v>15</v>
      </c>
      <c r="C174">
        <v>2017</v>
      </c>
      <c r="D174" t="s">
        <v>25</v>
      </c>
      <c r="E174">
        <v>122.6</v>
      </c>
      <c r="F174">
        <v>126.6</v>
      </c>
      <c r="G174">
        <v>115</v>
      </c>
      <c r="H174">
        <v>136.30000000000001</v>
      </c>
      <c r="I174">
        <v>124.5</v>
      </c>
      <c r="J174">
        <v>1765.6999999999998</v>
      </c>
      <c r="K174">
        <v>404</v>
      </c>
      <c r="L174">
        <v>391.5</v>
      </c>
      <c r="M174">
        <v>265.3</v>
      </c>
      <c r="N174">
        <v>133.5</v>
      </c>
      <c r="O174">
        <f>SUM(All_India_Index_Upto_April23__1[[#This Row],[Fuel and light]:[HousingBucket]])</f>
        <v>3451.5</v>
      </c>
    </row>
    <row r="175" spans="2:15" x14ac:dyDescent="0.3">
      <c r="B175" t="s">
        <v>16</v>
      </c>
      <c r="C175">
        <v>2017</v>
      </c>
      <c r="D175" t="s">
        <v>25</v>
      </c>
      <c r="E175">
        <v>132.19999999999999</v>
      </c>
      <c r="F175">
        <v>131.30000000000001</v>
      </c>
      <c r="G175">
        <v>117.8</v>
      </c>
      <c r="H175">
        <v>137.9</v>
      </c>
      <c r="I175">
        <v>127.7</v>
      </c>
      <c r="J175">
        <v>1779.6999999999998</v>
      </c>
      <c r="K175">
        <v>406.2</v>
      </c>
      <c r="L175">
        <v>416.90000000000003</v>
      </c>
      <c r="M175">
        <v>270.60000000000002</v>
      </c>
      <c r="N175">
        <v>136.1</v>
      </c>
      <c r="O175">
        <f>SUM(All_India_Index_Upto_April23__1[[#This Row],[Fuel and light]:[HousingBucket]])</f>
        <v>3520.2999999999997</v>
      </c>
    </row>
    <row r="176" spans="2:15" x14ac:dyDescent="0.3">
      <c r="B176" t="s">
        <v>13</v>
      </c>
      <c r="C176">
        <v>2017</v>
      </c>
      <c r="D176" t="s">
        <v>27</v>
      </c>
      <c r="E176">
        <v>141.1</v>
      </c>
      <c r="F176">
        <v>135.80000000000001</v>
      </c>
      <c r="G176">
        <v>121.6</v>
      </c>
      <c r="H176">
        <v>141.5</v>
      </c>
      <c r="I176">
        <v>131.69999999999999</v>
      </c>
      <c r="J176">
        <v>1817.7000000000003</v>
      </c>
      <c r="K176">
        <v>413.9</v>
      </c>
      <c r="L176">
        <v>437</v>
      </c>
      <c r="M176">
        <v>278.39999999999998</v>
      </c>
      <c r="N176">
        <v>140</v>
      </c>
      <c r="O176">
        <f>SUM(All_India_Index_Upto_April23__1[[#This Row],[Fuel and light]:[HousingBucket]])</f>
        <v>3618.7000000000007</v>
      </c>
    </row>
    <row r="177" spans="2:15" x14ac:dyDescent="0.3">
      <c r="B177" t="s">
        <v>15</v>
      </c>
      <c r="C177">
        <v>2017</v>
      </c>
      <c r="D177" t="s">
        <v>27</v>
      </c>
      <c r="E177">
        <v>125.7</v>
      </c>
      <c r="F177">
        <v>127.4</v>
      </c>
      <c r="G177">
        <v>115.3</v>
      </c>
      <c r="H177">
        <v>136.6</v>
      </c>
      <c r="I177">
        <v>124.9</v>
      </c>
      <c r="J177">
        <v>1796.7</v>
      </c>
      <c r="K177">
        <v>406.19999999999993</v>
      </c>
      <c r="L177">
        <v>393.9</v>
      </c>
      <c r="M177">
        <v>267.8</v>
      </c>
      <c r="N177">
        <v>134.80000000000001</v>
      </c>
      <c r="O177">
        <f>SUM(All_India_Index_Upto_April23__1[[#This Row],[Fuel and light]:[HousingBucket]])</f>
        <v>3494.5</v>
      </c>
    </row>
    <row r="178" spans="2:15" x14ac:dyDescent="0.3">
      <c r="B178" t="s">
        <v>16</v>
      </c>
      <c r="C178">
        <v>2017</v>
      </c>
      <c r="D178" t="s">
        <v>27</v>
      </c>
      <c r="E178">
        <v>135.30000000000001</v>
      </c>
      <c r="F178">
        <v>132.6</v>
      </c>
      <c r="G178">
        <v>118.3</v>
      </c>
      <c r="H178">
        <v>138.6</v>
      </c>
      <c r="I178">
        <v>128.4</v>
      </c>
      <c r="J178">
        <v>1808.2</v>
      </c>
      <c r="K178">
        <v>408.90000000000003</v>
      </c>
      <c r="L178">
        <v>419.6</v>
      </c>
      <c r="M178">
        <v>273.39999999999998</v>
      </c>
      <c r="N178">
        <v>137.6</v>
      </c>
      <c r="O178">
        <f>SUM(All_India_Index_Upto_April23__1[[#This Row],[Fuel and light]:[HousingBucket]])</f>
        <v>3563.3</v>
      </c>
    </row>
    <row r="179" spans="2:15" x14ac:dyDescent="0.3">
      <c r="B179" t="s">
        <v>13</v>
      </c>
      <c r="C179">
        <v>2017</v>
      </c>
      <c r="D179" t="s">
        <v>28</v>
      </c>
      <c r="E179">
        <v>142.6</v>
      </c>
      <c r="F179">
        <v>136.1</v>
      </c>
      <c r="G179">
        <v>122</v>
      </c>
      <c r="H179">
        <v>141.1</v>
      </c>
      <c r="I179">
        <v>131.9</v>
      </c>
      <c r="J179">
        <v>1813.6000000000001</v>
      </c>
      <c r="K179">
        <v>414.40000000000003</v>
      </c>
      <c r="L179">
        <v>437.09999999999997</v>
      </c>
      <c r="M179">
        <v>278.5</v>
      </c>
      <c r="N179">
        <v>139.80000000000001</v>
      </c>
      <c r="O179">
        <f>SUM(All_India_Index_Upto_April23__1[[#This Row],[Fuel and light]:[HousingBucket]])</f>
        <v>3617.3</v>
      </c>
    </row>
    <row r="180" spans="2:15" x14ac:dyDescent="0.3">
      <c r="B180" t="s">
        <v>15</v>
      </c>
      <c r="C180">
        <v>2017</v>
      </c>
      <c r="D180" t="s">
        <v>28</v>
      </c>
      <c r="E180">
        <v>126.8</v>
      </c>
      <c r="F180">
        <v>128.19999999999999</v>
      </c>
      <c r="G180">
        <v>115.3</v>
      </c>
      <c r="H180">
        <v>136.69999999999999</v>
      </c>
      <c r="I180">
        <v>125.1</v>
      </c>
      <c r="J180">
        <v>1767.5</v>
      </c>
      <c r="K180">
        <v>407.20000000000005</v>
      </c>
      <c r="L180">
        <v>395.2</v>
      </c>
      <c r="M180">
        <v>268.3</v>
      </c>
      <c r="N180">
        <v>134.1</v>
      </c>
      <c r="O180">
        <f>SUM(All_India_Index_Upto_April23__1[[#This Row],[Fuel and light]:[HousingBucket]])</f>
        <v>3470.3</v>
      </c>
    </row>
    <row r="181" spans="2:15" x14ac:dyDescent="0.3">
      <c r="B181" t="s">
        <v>16</v>
      </c>
      <c r="C181">
        <v>2017</v>
      </c>
      <c r="D181" t="s">
        <v>28</v>
      </c>
      <c r="E181">
        <v>136.6</v>
      </c>
      <c r="F181">
        <v>133.1</v>
      </c>
      <c r="G181">
        <v>118.5</v>
      </c>
      <c r="H181">
        <v>138.5</v>
      </c>
      <c r="I181">
        <v>128.6</v>
      </c>
      <c r="J181">
        <v>1794.9999999999998</v>
      </c>
      <c r="K181">
        <v>409.7</v>
      </c>
      <c r="L181">
        <v>420.2</v>
      </c>
      <c r="M181">
        <v>273.7</v>
      </c>
      <c r="N181">
        <v>137.19999999999999</v>
      </c>
      <c r="O181">
        <f>SUM(All_India_Index_Upto_April23__1[[#This Row],[Fuel and light]:[HousingBucket]])</f>
        <v>3553.8999999999992</v>
      </c>
    </row>
    <row r="182" spans="2:15" x14ac:dyDescent="0.3">
      <c r="B182" t="s">
        <v>13</v>
      </c>
      <c r="C182">
        <v>2018</v>
      </c>
      <c r="D182" t="s">
        <v>14</v>
      </c>
      <c r="E182">
        <v>142.30000000000001</v>
      </c>
      <c r="F182">
        <v>136</v>
      </c>
      <c r="G182">
        <v>122.7</v>
      </c>
      <c r="H182">
        <v>141.6</v>
      </c>
      <c r="I182">
        <v>132.30000000000001</v>
      </c>
      <c r="J182">
        <v>1800.7</v>
      </c>
      <c r="K182">
        <v>416.5</v>
      </c>
      <c r="L182">
        <v>438.1</v>
      </c>
      <c r="M182">
        <v>279.8</v>
      </c>
      <c r="N182">
        <v>139.30000000000001</v>
      </c>
      <c r="O182">
        <f>SUM(All_India_Index_Upto_April23__1[[#This Row],[Fuel and light]:[HousingBucket]])</f>
        <v>3610.0000000000005</v>
      </c>
    </row>
    <row r="183" spans="2:15" x14ac:dyDescent="0.3">
      <c r="B183" t="s">
        <v>15</v>
      </c>
      <c r="C183">
        <v>2018</v>
      </c>
      <c r="D183" t="s">
        <v>14</v>
      </c>
      <c r="E183">
        <v>127.3</v>
      </c>
      <c r="F183">
        <v>129</v>
      </c>
      <c r="G183">
        <v>116.3</v>
      </c>
      <c r="H183">
        <v>137.1</v>
      </c>
      <c r="I183">
        <v>125.8</v>
      </c>
      <c r="J183">
        <v>1748.3000000000002</v>
      </c>
      <c r="K183">
        <v>409.4</v>
      </c>
      <c r="L183">
        <v>396.29999999999995</v>
      </c>
      <c r="M183">
        <v>269.5</v>
      </c>
      <c r="N183">
        <v>134.1</v>
      </c>
      <c r="O183">
        <f>SUM(All_India_Index_Upto_April23__1[[#This Row],[Fuel and light]:[HousingBucket]])</f>
        <v>3459</v>
      </c>
    </row>
    <row r="184" spans="2:15" x14ac:dyDescent="0.3">
      <c r="B184" t="s">
        <v>16</v>
      </c>
      <c r="C184">
        <v>2018</v>
      </c>
      <c r="D184" t="s">
        <v>14</v>
      </c>
      <c r="E184">
        <v>136.6</v>
      </c>
      <c r="F184">
        <v>133.30000000000001</v>
      </c>
      <c r="G184">
        <v>119.3</v>
      </c>
      <c r="H184">
        <v>139</v>
      </c>
      <c r="I184">
        <v>129.1</v>
      </c>
      <c r="J184">
        <v>1779.9</v>
      </c>
      <c r="K184">
        <v>411.7</v>
      </c>
      <c r="L184">
        <v>421.3</v>
      </c>
      <c r="M184">
        <v>274.89999999999998</v>
      </c>
      <c r="N184">
        <v>136.9</v>
      </c>
      <c r="O184">
        <f>SUM(All_India_Index_Upto_April23__1[[#This Row],[Fuel and light]:[HousingBucket]])</f>
        <v>3545.1000000000004</v>
      </c>
    </row>
    <row r="185" spans="2:15" x14ac:dyDescent="0.3">
      <c r="B185" t="s">
        <v>13</v>
      </c>
      <c r="C185">
        <v>2018</v>
      </c>
      <c r="D185" t="s">
        <v>17</v>
      </c>
      <c r="E185">
        <v>142.4</v>
      </c>
      <c r="F185">
        <v>136.19999999999999</v>
      </c>
      <c r="G185">
        <v>123.3</v>
      </c>
      <c r="H185">
        <v>141.5</v>
      </c>
      <c r="I185">
        <v>132.5</v>
      </c>
      <c r="J185">
        <v>1781.5</v>
      </c>
      <c r="K185">
        <v>416.40000000000003</v>
      </c>
      <c r="L185">
        <v>438.90000000000003</v>
      </c>
      <c r="M185">
        <v>280.89999999999998</v>
      </c>
      <c r="N185">
        <v>138.5</v>
      </c>
      <c r="O185">
        <f>SUM(All_India_Index_Upto_April23__1[[#This Row],[Fuel and light]:[HousingBucket]])</f>
        <v>3593.6000000000004</v>
      </c>
    </row>
    <row r="186" spans="2:15" x14ac:dyDescent="0.3">
      <c r="B186" t="s">
        <v>15</v>
      </c>
      <c r="C186">
        <v>2018</v>
      </c>
      <c r="D186" t="s">
        <v>17</v>
      </c>
      <c r="E186">
        <v>127.3</v>
      </c>
      <c r="F186">
        <v>129.80000000000001</v>
      </c>
      <c r="G186">
        <v>117.4</v>
      </c>
      <c r="H186">
        <v>137.19999999999999</v>
      </c>
      <c r="I186">
        <v>126.5</v>
      </c>
      <c r="J186">
        <v>1727.9</v>
      </c>
      <c r="K186">
        <v>412</v>
      </c>
      <c r="L186">
        <v>397.09999999999997</v>
      </c>
      <c r="M186">
        <v>270.89999999999998</v>
      </c>
      <c r="N186">
        <v>134</v>
      </c>
      <c r="O186">
        <f>SUM(All_India_Index_Upto_April23__1[[#This Row],[Fuel and light]:[HousingBucket]])</f>
        <v>3446.1000000000004</v>
      </c>
    </row>
    <row r="187" spans="2:15" x14ac:dyDescent="0.3">
      <c r="B187" t="s">
        <v>16</v>
      </c>
      <c r="C187">
        <v>2018</v>
      </c>
      <c r="D187" t="s">
        <v>17</v>
      </c>
      <c r="E187">
        <v>136.69999999999999</v>
      </c>
      <c r="F187">
        <v>133.80000000000001</v>
      </c>
      <c r="G187">
        <v>120.2</v>
      </c>
      <c r="H187">
        <v>139</v>
      </c>
      <c r="I187">
        <v>129.6</v>
      </c>
      <c r="J187">
        <v>1760.3999999999996</v>
      </c>
      <c r="K187">
        <v>412.5</v>
      </c>
      <c r="L187">
        <v>422</v>
      </c>
      <c r="M187">
        <v>276.2</v>
      </c>
      <c r="N187">
        <v>136.4</v>
      </c>
      <c r="O187">
        <f>SUM(All_India_Index_Upto_April23__1[[#This Row],[Fuel and light]:[HousingBucket]])</f>
        <v>3530.3999999999996</v>
      </c>
    </row>
    <row r="188" spans="2:15" x14ac:dyDescent="0.3">
      <c r="B188" t="s">
        <v>13</v>
      </c>
      <c r="C188">
        <v>2018</v>
      </c>
      <c r="D188" t="s">
        <v>18</v>
      </c>
      <c r="E188">
        <v>142.6</v>
      </c>
      <c r="F188">
        <v>136.69999999999999</v>
      </c>
      <c r="G188">
        <v>124.6</v>
      </c>
      <c r="H188">
        <v>142.69999999999999</v>
      </c>
      <c r="I188">
        <v>133.30000000000001</v>
      </c>
      <c r="J188">
        <v>1781.9999999999998</v>
      </c>
      <c r="K188">
        <v>419.5</v>
      </c>
      <c r="L188">
        <v>440.5</v>
      </c>
      <c r="M188">
        <v>281.89999999999998</v>
      </c>
      <c r="N188">
        <v>138.69999999999999</v>
      </c>
      <c r="O188">
        <f>SUM(All_India_Index_Upto_April23__1[[#This Row],[Fuel and light]:[HousingBucket]])</f>
        <v>3603.7999999999997</v>
      </c>
    </row>
    <row r="189" spans="2:15" x14ac:dyDescent="0.3">
      <c r="B189" t="s">
        <v>15</v>
      </c>
      <c r="C189">
        <v>2018</v>
      </c>
      <c r="D189" t="s">
        <v>18</v>
      </c>
      <c r="E189">
        <v>126.4</v>
      </c>
      <c r="F189">
        <v>130.5</v>
      </c>
      <c r="G189">
        <v>117.8</v>
      </c>
      <c r="H189">
        <v>137.80000000000001</v>
      </c>
      <c r="I189">
        <v>127.1</v>
      </c>
      <c r="J189">
        <v>1715.5</v>
      </c>
      <c r="K189">
        <v>413.2</v>
      </c>
      <c r="L189">
        <v>398.59999999999997</v>
      </c>
      <c r="M189">
        <v>272.8</v>
      </c>
      <c r="N189">
        <v>134</v>
      </c>
      <c r="O189">
        <f>SUM(All_India_Index_Upto_April23__1[[#This Row],[Fuel and light]:[HousingBucket]])</f>
        <v>3439.7</v>
      </c>
    </row>
    <row r="190" spans="2:15" x14ac:dyDescent="0.3">
      <c r="B190" t="s">
        <v>16</v>
      </c>
      <c r="C190">
        <v>2018</v>
      </c>
      <c r="D190" t="s">
        <v>18</v>
      </c>
      <c r="E190">
        <v>136.5</v>
      </c>
      <c r="F190">
        <v>134.30000000000001</v>
      </c>
      <c r="G190">
        <v>121</v>
      </c>
      <c r="H190">
        <v>139.80000000000001</v>
      </c>
      <c r="I190">
        <v>130.30000000000001</v>
      </c>
      <c r="J190">
        <v>1756</v>
      </c>
      <c r="K190">
        <v>414.90000000000003</v>
      </c>
      <c r="L190">
        <v>423.6</v>
      </c>
      <c r="M190">
        <v>277.60000000000002</v>
      </c>
      <c r="N190">
        <v>136.5</v>
      </c>
      <c r="O190">
        <f>SUM(All_India_Index_Upto_April23__1[[#This Row],[Fuel and light]:[HousingBucket]])</f>
        <v>3534</v>
      </c>
    </row>
    <row r="191" spans="2:15" x14ac:dyDescent="0.3">
      <c r="B191" t="s">
        <v>13</v>
      </c>
      <c r="C191">
        <v>2018</v>
      </c>
      <c r="D191" t="s">
        <v>19</v>
      </c>
      <c r="E191">
        <v>143.80000000000001</v>
      </c>
      <c r="F191">
        <v>137.6</v>
      </c>
      <c r="G191">
        <v>125.3</v>
      </c>
      <c r="H191">
        <v>143.69999999999999</v>
      </c>
      <c r="I191">
        <v>134.19999999999999</v>
      </c>
      <c r="J191">
        <v>1780</v>
      </c>
      <c r="K191">
        <v>422.5</v>
      </c>
      <c r="L191">
        <v>442.5</v>
      </c>
      <c r="M191">
        <v>283.89999999999998</v>
      </c>
      <c r="N191">
        <v>139.1</v>
      </c>
      <c r="O191">
        <f>SUM(All_India_Index_Upto_April23__1[[#This Row],[Fuel and light]:[HousingBucket]])</f>
        <v>3613.5</v>
      </c>
    </row>
    <row r="192" spans="2:15" x14ac:dyDescent="0.3">
      <c r="B192" t="s">
        <v>15</v>
      </c>
      <c r="C192">
        <v>2018</v>
      </c>
      <c r="D192" t="s">
        <v>19</v>
      </c>
      <c r="E192">
        <v>124.6</v>
      </c>
      <c r="F192">
        <v>131.30000000000001</v>
      </c>
      <c r="G192">
        <v>118.9</v>
      </c>
      <c r="H192">
        <v>139.69999999999999</v>
      </c>
      <c r="I192">
        <v>128.19999999999999</v>
      </c>
      <c r="J192">
        <v>1720.0000000000002</v>
      </c>
      <c r="K192">
        <v>414.4</v>
      </c>
      <c r="L192">
        <v>401.40000000000003</v>
      </c>
      <c r="M192">
        <v>274.8</v>
      </c>
      <c r="N192">
        <v>134.80000000000001</v>
      </c>
      <c r="O192">
        <f>SUM(All_India_Index_Upto_April23__1[[#This Row],[Fuel and light]:[HousingBucket]])</f>
        <v>3453.3000000000006</v>
      </c>
    </row>
    <row r="193" spans="2:15" x14ac:dyDescent="0.3">
      <c r="B193" t="s">
        <v>16</v>
      </c>
      <c r="C193">
        <v>2018</v>
      </c>
      <c r="D193" t="s">
        <v>19</v>
      </c>
      <c r="E193">
        <v>136.5</v>
      </c>
      <c r="F193">
        <v>135.19999999999999</v>
      </c>
      <c r="G193">
        <v>121.9</v>
      </c>
      <c r="H193">
        <v>141.4</v>
      </c>
      <c r="I193">
        <v>131.30000000000001</v>
      </c>
      <c r="J193">
        <v>1757.1000000000001</v>
      </c>
      <c r="K193">
        <v>417.40000000000003</v>
      </c>
      <c r="L193">
        <v>426</v>
      </c>
      <c r="M193">
        <v>279.60000000000002</v>
      </c>
      <c r="N193">
        <v>137.1</v>
      </c>
      <c r="O193">
        <f>SUM(All_India_Index_Upto_April23__1[[#This Row],[Fuel and light]:[HousingBucket]])</f>
        <v>3546.4</v>
      </c>
    </row>
    <row r="194" spans="2:15" x14ac:dyDescent="0.3">
      <c r="B194" t="s">
        <v>13</v>
      </c>
      <c r="C194">
        <v>2018</v>
      </c>
      <c r="D194" t="s">
        <v>20</v>
      </c>
      <c r="E194">
        <v>144.30000000000001</v>
      </c>
      <c r="F194">
        <v>138.4</v>
      </c>
      <c r="G194">
        <v>126.4</v>
      </c>
      <c r="H194">
        <v>144.4</v>
      </c>
      <c r="I194">
        <v>135.1</v>
      </c>
      <c r="J194">
        <v>1782.4</v>
      </c>
      <c r="K194">
        <v>425</v>
      </c>
      <c r="L194">
        <v>444.7</v>
      </c>
      <c r="M194">
        <v>284.8</v>
      </c>
      <c r="N194">
        <v>139.80000000000001</v>
      </c>
      <c r="O194">
        <f>SUM(All_India_Index_Upto_April23__1[[#This Row],[Fuel and light]:[HousingBucket]])</f>
        <v>3625.5</v>
      </c>
    </row>
    <row r="195" spans="2:15" x14ac:dyDescent="0.3">
      <c r="B195" t="s">
        <v>15</v>
      </c>
      <c r="C195">
        <v>2018</v>
      </c>
      <c r="D195" t="s">
        <v>20</v>
      </c>
      <c r="E195">
        <v>124.7</v>
      </c>
      <c r="F195">
        <v>132</v>
      </c>
      <c r="G195">
        <v>119.8</v>
      </c>
      <c r="H195">
        <v>140.4</v>
      </c>
      <c r="I195">
        <v>128.9</v>
      </c>
      <c r="J195">
        <v>1722.8999999999999</v>
      </c>
      <c r="K195">
        <v>416.4</v>
      </c>
      <c r="L195">
        <v>403.5</v>
      </c>
      <c r="M195">
        <v>275.5</v>
      </c>
      <c r="N195">
        <v>135.4</v>
      </c>
      <c r="O195">
        <f>SUM(All_India_Index_Upto_April23__1[[#This Row],[Fuel and light]:[HousingBucket]])</f>
        <v>3464.1</v>
      </c>
    </row>
    <row r="196" spans="2:15" x14ac:dyDescent="0.3">
      <c r="B196" t="s">
        <v>16</v>
      </c>
      <c r="C196">
        <v>2018</v>
      </c>
      <c r="D196" t="s">
        <v>20</v>
      </c>
      <c r="E196">
        <v>136.9</v>
      </c>
      <c r="F196">
        <v>136</v>
      </c>
      <c r="G196">
        <v>122.9</v>
      </c>
      <c r="H196">
        <v>142.1</v>
      </c>
      <c r="I196">
        <v>132.1</v>
      </c>
      <c r="J196">
        <v>1759.8</v>
      </c>
      <c r="K196">
        <v>419.6</v>
      </c>
      <c r="L196">
        <v>428.09999999999997</v>
      </c>
      <c r="M196">
        <v>280.39999999999998</v>
      </c>
      <c r="N196">
        <v>137.80000000000001</v>
      </c>
      <c r="O196">
        <f>SUM(All_India_Index_Upto_April23__1[[#This Row],[Fuel and light]:[HousingBucket]])</f>
        <v>3557.9</v>
      </c>
    </row>
    <row r="197" spans="2:15" x14ac:dyDescent="0.3">
      <c r="B197" t="s">
        <v>13</v>
      </c>
      <c r="C197">
        <v>2018</v>
      </c>
      <c r="D197" t="s">
        <v>21</v>
      </c>
      <c r="E197">
        <v>145.1</v>
      </c>
      <c r="F197">
        <v>138.4</v>
      </c>
      <c r="G197">
        <v>127.4</v>
      </c>
      <c r="H197">
        <v>145.1</v>
      </c>
      <c r="I197">
        <v>135.6</v>
      </c>
      <c r="J197">
        <v>1790.2999999999997</v>
      </c>
      <c r="K197">
        <v>426.5</v>
      </c>
      <c r="L197">
        <v>446.3</v>
      </c>
      <c r="M197">
        <v>284.2</v>
      </c>
      <c r="N197">
        <v>140.5</v>
      </c>
      <c r="O197">
        <f>SUM(All_India_Index_Upto_April23__1[[#This Row],[Fuel and light]:[HousingBucket]])</f>
        <v>3638.8999999999996</v>
      </c>
    </row>
    <row r="198" spans="2:15" x14ac:dyDescent="0.3">
      <c r="B198" t="s">
        <v>15</v>
      </c>
      <c r="C198">
        <v>2018</v>
      </c>
      <c r="D198" t="s">
        <v>21</v>
      </c>
      <c r="E198">
        <v>126.5</v>
      </c>
      <c r="F198">
        <v>132.6</v>
      </c>
      <c r="G198">
        <v>120.4</v>
      </c>
      <c r="H198">
        <v>141.19999999999999</v>
      </c>
      <c r="I198">
        <v>129.5</v>
      </c>
      <c r="J198">
        <v>1747.3000000000002</v>
      </c>
      <c r="K198">
        <v>417.7</v>
      </c>
      <c r="L198">
        <v>405</v>
      </c>
      <c r="M198">
        <v>275.10000000000002</v>
      </c>
      <c r="N198">
        <v>136.19999999999999</v>
      </c>
      <c r="O198">
        <f>SUM(All_India_Index_Upto_April23__1[[#This Row],[Fuel and light]:[HousingBucket]])</f>
        <v>3495.2999999999997</v>
      </c>
    </row>
    <row r="199" spans="2:15" x14ac:dyDescent="0.3">
      <c r="B199" t="s">
        <v>16</v>
      </c>
      <c r="C199">
        <v>2018</v>
      </c>
      <c r="D199" t="s">
        <v>21</v>
      </c>
      <c r="E199">
        <v>138.1</v>
      </c>
      <c r="F199">
        <v>136.19999999999999</v>
      </c>
      <c r="G199">
        <v>123.7</v>
      </c>
      <c r="H199">
        <v>142.80000000000001</v>
      </c>
      <c r="I199">
        <v>132.6</v>
      </c>
      <c r="J199">
        <v>1774.1000000000001</v>
      </c>
      <c r="K199">
        <v>421</v>
      </c>
      <c r="L199">
        <v>429.7</v>
      </c>
      <c r="M199">
        <v>279.89999999999998</v>
      </c>
      <c r="N199">
        <v>138.5</v>
      </c>
      <c r="O199">
        <f>SUM(All_India_Index_Upto_April23__1[[#This Row],[Fuel and light]:[HousingBucket]])</f>
        <v>3578.1</v>
      </c>
    </row>
    <row r="200" spans="2:15" x14ac:dyDescent="0.3">
      <c r="B200" t="s">
        <v>13</v>
      </c>
      <c r="C200">
        <v>2018</v>
      </c>
      <c r="D200" t="s">
        <v>22</v>
      </c>
      <c r="E200">
        <v>146.80000000000001</v>
      </c>
      <c r="F200">
        <v>139</v>
      </c>
      <c r="G200">
        <v>127.5</v>
      </c>
      <c r="H200">
        <v>145.80000000000001</v>
      </c>
      <c r="I200">
        <v>136</v>
      </c>
      <c r="J200">
        <v>1810.5000000000002</v>
      </c>
      <c r="K200">
        <v>425.9</v>
      </c>
      <c r="L200">
        <v>447.20000000000005</v>
      </c>
      <c r="M200">
        <v>287.10000000000002</v>
      </c>
      <c r="N200">
        <v>141.80000000000001</v>
      </c>
      <c r="O200">
        <f>SUM(All_India_Index_Upto_April23__1[[#This Row],[Fuel and light]:[HousingBucket]])</f>
        <v>3665.8000000000006</v>
      </c>
    </row>
    <row r="201" spans="2:15" x14ac:dyDescent="0.3">
      <c r="B201" t="s">
        <v>15</v>
      </c>
      <c r="C201">
        <v>2018</v>
      </c>
      <c r="D201" t="s">
        <v>22</v>
      </c>
      <c r="E201">
        <v>128.1</v>
      </c>
      <c r="F201">
        <v>133.6</v>
      </c>
      <c r="G201">
        <v>120.1</v>
      </c>
      <c r="H201">
        <v>144</v>
      </c>
      <c r="I201">
        <v>130.19999999999999</v>
      </c>
      <c r="J201">
        <v>1771.1</v>
      </c>
      <c r="K201">
        <v>418.59999999999997</v>
      </c>
      <c r="L201">
        <v>406.4</v>
      </c>
      <c r="M201">
        <v>277.60000000000002</v>
      </c>
      <c r="N201">
        <v>137.5</v>
      </c>
      <c r="O201">
        <f>SUM(All_India_Index_Upto_April23__1[[#This Row],[Fuel and light]:[HousingBucket]])</f>
        <v>3529.7</v>
      </c>
    </row>
    <row r="202" spans="2:15" x14ac:dyDescent="0.3">
      <c r="B202" t="s">
        <v>16</v>
      </c>
      <c r="C202">
        <v>2018</v>
      </c>
      <c r="D202" t="s">
        <v>22</v>
      </c>
      <c r="E202">
        <v>139.69999999999999</v>
      </c>
      <c r="F202">
        <v>137</v>
      </c>
      <c r="G202">
        <v>123.6</v>
      </c>
      <c r="H202">
        <v>144.69999999999999</v>
      </c>
      <c r="I202">
        <v>133.19999999999999</v>
      </c>
      <c r="J202">
        <v>1795.3</v>
      </c>
      <c r="K202">
        <v>420.70000000000005</v>
      </c>
      <c r="L202">
        <v>430.80000000000007</v>
      </c>
      <c r="M202">
        <v>282.60000000000002</v>
      </c>
      <c r="N202">
        <v>139.80000000000001</v>
      </c>
      <c r="O202">
        <f>SUM(All_India_Index_Upto_April23__1[[#This Row],[Fuel and light]:[HousingBucket]])</f>
        <v>3607.6</v>
      </c>
    </row>
    <row r="203" spans="2:15" x14ac:dyDescent="0.3">
      <c r="B203" t="s">
        <v>13</v>
      </c>
      <c r="C203">
        <v>2018</v>
      </c>
      <c r="D203" t="s">
        <v>23</v>
      </c>
      <c r="E203">
        <v>147.69999999999999</v>
      </c>
      <c r="F203">
        <v>139.4</v>
      </c>
      <c r="G203">
        <v>128.30000000000001</v>
      </c>
      <c r="H203">
        <v>146.9</v>
      </c>
      <c r="I203">
        <v>136.6</v>
      </c>
      <c r="J203">
        <v>1818.8</v>
      </c>
      <c r="K203">
        <v>426.3</v>
      </c>
      <c r="L203">
        <v>449.2</v>
      </c>
      <c r="M203">
        <v>288.8</v>
      </c>
      <c r="N203">
        <v>142.5</v>
      </c>
      <c r="O203">
        <f>SUM(All_India_Index_Upto_April23__1[[#This Row],[Fuel and light]:[HousingBucket]])</f>
        <v>3682</v>
      </c>
    </row>
    <row r="204" spans="2:15" x14ac:dyDescent="0.3">
      <c r="B204" t="s">
        <v>15</v>
      </c>
      <c r="C204">
        <v>2018</v>
      </c>
      <c r="D204" t="s">
        <v>23</v>
      </c>
      <c r="E204">
        <v>129.80000000000001</v>
      </c>
      <c r="F204">
        <v>134.9</v>
      </c>
      <c r="G204">
        <v>120.7</v>
      </c>
      <c r="H204">
        <v>145.30000000000001</v>
      </c>
      <c r="I204">
        <v>131</v>
      </c>
      <c r="J204">
        <v>1767.6</v>
      </c>
      <c r="K204">
        <v>420.2</v>
      </c>
      <c r="L204">
        <v>407.3</v>
      </c>
      <c r="M204">
        <v>279.39999999999998</v>
      </c>
      <c r="N204">
        <v>138</v>
      </c>
      <c r="O204">
        <f>SUM(All_India_Index_Upto_April23__1[[#This Row],[Fuel and light]:[HousingBucket]])</f>
        <v>3536.2000000000003</v>
      </c>
    </row>
    <row r="205" spans="2:15" x14ac:dyDescent="0.3">
      <c r="B205" t="s">
        <v>16</v>
      </c>
      <c r="C205">
        <v>2018</v>
      </c>
      <c r="D205" t="s">
        <v>23</v>
      </c>
      <c r="E205">
        <v>140.9</v>
      </c>
      <c r="F205">
        <v>137.69999999999999</v>
      </c>
      <c r="G205">
        <v>124.3</v>
      </c>
      <c r="H205">
        <v>146</v>
      </c>
      <c r="I205">
        <v>133.9</v>
      </c>
      <c r="J205">
        <v>1798.7000000000003</v>
      </c>
      <c r="K205">
        <v>421.6</v>
      </c>
      <c r="L205">
        <v>432.20000000000005</v>
      </c>
      <c r="M205">
        <v>284.39999999999998</v>
      </c>
      <c r="N205">
        <v>140.4</v>
      </c>
      <c r="O205">
        <f>SUM(All_India_Index_Upto_April23__1[[#This Row],[Fuel and light]:[HousingBucket]])</f>
        <v>3619.7000000000003</v>
      </c>
    </row>
    <row r="206" spans="2:15" x14ac:dyDescent="0.3">
      <c r="B206" t="s">
        <v>13</v>
      </c>
      <c r="C206">
        <v>2018</v>
      </c>
      <c r="D206" t="s">
        <v>24</v>
      </c>
      <c r="E206">
        <v>149</v>
      </c>
      <c r="F206">
        <v>140</v>
      </c>
      <c r="G206">
        <v>129.9</v>
      </c>
      <c r="H206">
        <v>147.6</v>
      </c>
      <c r="I206">
        <v>137.4</v>
      </c>
      <c r="J206">
        <v>1799.8000000000002</v>
      </c>
      <c r="K206">
        <v>429.7</v>
      </c>
      <c r="L206">
        <v>449.5</v>
      </c>
      <c r="M206">
        <v>289</v>
      </c>
      <c r="N206">
        <v>142.1</v>
      </c>
      <c r="O206">
        <f>SUM(All_India_Index_Upto_April23__1[[#This Row],[Fuel and light]:[HousingBucket]])</f>
        <v>3671.9</v>
      </c>
    </row>
    <row r="207" spans="2:15" x14ac:dyDescent="0.3">
      <c r="B207" t="s">
        <v>15</v>
      </c>
      <c r="C207">
        <v>2018</v>
      </c>
      <c r="D207" t="s">
        <v>24</v>
      </c>
      <c r="E207">
        <v>131.19999999999999</v>
      </c>
      <c r="F207">
        <v>135.69999999999999</v>
      </c>
      <c r="G207">
        <v>122.5</v>
      </c>
      <c r="H207">
        <v>145.19999999999999</v>
      </c>
      <c r="I207">
        <v>131.9</v>
      </c>
      <c r="J207">
        <v>1748.4</v>
      </c>
      <c r="K207">
        <v>422.8</v>
      </c>
      <c r="L207">
        <v>409.20000000000005</v>
      </c>
      <c r="M207">
        <v>279.89999999999998</v>
      </c>
      <c r="N207">
        <v>138.1</v>
      </c>
      <c r="O207">
        <f>SUM(All_India_Index_Upto_April23__1[[#This Row],[Fuel and light]:[HousingBucket]])</f>
        <v>3526.8000000000006</v>
      </c>
    </row>
    <row r="208" spans="2:15" x14ac:dyDescent="0.3">
      <c r="B208" t="s">
        <v>16</v>
      </c>
      <c r="C208">
        <v>2018</v>
      </c>
      <c r="D208" t="s">
        <v>24</v>
      </c>
      <c r="E208">
        <v>142.30000000000001</v>
      </c>
      <c r="F208">
        <v>138.4</v>
      </c>
      <c r="G208">
        <v>126</v>
      </c>
      <c r="H208">
        <v>146.19999999999999</v>
      </c>
      <c r="I208">
        <v>134.69999999999999</v>
      </c>
      <c r="J208">
        <v>1779.5</v>
      </c>
      <c r="K208">
        <v>424.6</v>
      </c>
      <c r="L208">
        <v>433.29999999999995</v>
      </c>
      <c r="M208">
        <v>284.7</v>
      </c>
      <c r="N208">
        <v>140.19999999999999</v>
      </c>
      <c r="O208">
        <f>SUM(All_India_Index_Upto_April23__1[[#This Row],[Fuel and light]:[HousingBucket]])</f>
        <v>3609.7</v>
      </c>
    </row>
    <row r="209" spans="2:15" x14ac:dyDescent="0.3">
      <c r="B209" t="s">
        <v>13</v>
      </c>
      <c r="C209">
        <v>2018</v>
      </c>
      <c r="D209" t="s">
        <v>25</v>
      </c>
      <c r="E209">
        <v>149.69999999999999</v>
      </c>
      <c r="F209">
        <v>144.80000000000001</v>
      </c>
      <c r="G209">
        <v>130.80000000000001</v>
      </c>
      <c r="H209">
        <v>148</v>
      </c>
      <c r="I209">
        <v>139.80000000000001</v>
      </c>
      <c r="J209">
        <v>1782.2</v>
      </c>
      <c r="K209">
        <v>434.1</v>
      </c>
      <c r="L209">
        <v>445</v>
      </c>
      <c r="M209">
        <v>293.5</v>
      </c>
      <c r="N209">
        <v>142.19999999999999</v>
      </c>
      <c r="O209">
        <f>SUM(All_India_Index_Upto_April23__1[[#This Row],[Fuel and light]:[HousingBucket]])</f>
        <v>3667.9</v>
      </c>
    </row>
    <row r="210" spans="2:15" x14ac:dyDescent="0.3">
      <c r="B210" t="s">
        <v>15</v>
      </c>
      <c r="C210">
        <v>2018</v>
      </c>
      <c r="D210" t="s">
        <v>25</v>
      </c>
      <c r="E210">
        <v>133.4</v>
      </c>
      <c r="F210">
        <v>136.19999999999999</v>
      </c>
      <c r="G210">
        <v>123.3</v>
      </c>
      <c r="H210">
        <v>145.5</v>
      </c>
      <c r="I210">
        <v>132.5</v>
      </c>
      <c r="J210">
        <v>1754.1</v>
      </c>
      <c r="K210">
        <v>425.1</v>
      </c>
      <c r="L210">
        <v>411</v>
      </c>
      <c r="M210">
        <v>281.10000000000002</v>
      </c>
      <c r="N210">
        <v>138.9</v>
      </c>
      <c r="O210">
        <f>SUM(All_India_Index_Upto_April23__1[[#This Row],[Fuel and light]:[HousingBucket]])</f>
        <v>3542.2</v>
      </c>
    </row>
    <row r="211" spans="2:15" x14ac:dyDescent="0.3">
      <c r="B211" t="s">
        <v>16</v>
      </c>
      <c r="C211">
        <v>2018</v>
      </c>
      <c r="D211" t="s">
        <v>25</v>
      </c>
      <c r="E211">
        <v>145.30000000000001</v>
      </c>
      <c r="F211">
        <v>142.1</v>
      </c>
      <c r="G211">
        <v>125.5</v>
      </c>
      <c r="H211">
        <v>147.80000000000001</v>
      </c>
      <c r="I211">
        <v>136.30000000000001</v>
      </c>
      <c r="J211">
        <v>1776.2</v>
      </c>
      <c r="K211">
        <v>431.1</v>
      </c>
      <c r="L211">
        <v>434</v>
      </c>
      <c r="M211">
        <v>289.2</v>
      </c>
      <c r="N211">
        <v>140.80000000000001</v>
      </c>
      <c r="O211">
        <f>SUM(All_India_Index_Upto_April23__1[[#This Row],[Fuel and light]:[HousingBucket]])</f>
        <v>3627.4999999999995</v>
      </c>
    </row>
    <row r="212" spans="2:15" x14ac:dyDescent="0.3">
      <c r="B212" t="s">
        <v>13</v>
      </c>
      <c r="C212">
        <v>2018</v>
      </c>
      <c r="D212" t="s">
        <v>27</v>
      </c>
      <c r="E212">
        <v>150.30000000000001</v>
      </c>
      <c r="F212">
        <v>145.4</v>
      </c>
      <c r="G212">
        <v>130.30000000000001</v>
      </c>
      <c r="H212">
        <v>150.19999999999999</v>
      </c>
      <c r="I212">
        <v>140.1</v>
      </c>
      <c r="J212">
        <v>1787.4999999999995</v>
      </c>
      <c r="K212">
        <v>438.1</v>
      </c>
      <c r="L212">
        <v>448</v>
      </c>
      <c r="M212">
        <v>295</v>
      </c>
      <c r="N212">
        <v>142.4</v>
      </c>
      <c r="O212">
        <f>SUM(All_India_Index_Upto_April23__1[[#This Row],[Fuel and light]:[HousingBucket]])</f>
        <v>3684.8999999999996</v>
      </c>
    </row>
    <row r="213" spans="2:15" x14ac:dyDescent="0.3">
      <c r="B213" t="s">
        <v>15</v>
      </c>
      <c r="C213">
        <v>2018</v>
      </c>
      <c r="D213" t="s">
        <v>27</v>
      </c>
      <c r="E213">
        <v>136.69999999999999</v>
      </c>
      <c r="F213">
        <v>136.80000000000001</v>
      </c>
      <c r="G213">
        <v>121.2</v>
      </c>
      <c r="H213">
        <v>146.1</v>
      </c>
      <c r="I213">
        <v>132.19999999999999</v>
      </c>
      <c r="J213">
        <v>1757.4999999999998</v>
      </c>
      <c r="K213">
        <v>426.20000000000005</v>
      </c>
      <c r="L213">
        <v>413.1</v>
      </c>
      <c r="M213">
        <v>282.8</v>
      </c>
      <c r="N213">
        <v>139</v>
      </c>
      <c r="O213">
        <f>SUM(All_India_Index_Upto_April23__1[[#This Row],[Fuel and light]:[HousingBucket]])</f>
        <v>3552.6</v>
      </c>
    </row>
    <row r="214" spans="2:15" x14ac:dyDescent="0.3">
      <c r="B214" t="s">
        <v>16</v>
      </c>
      <c r="C214">
        <v>2018</v>
      </c>
      <c r="D214" t="s">
        <v>27</v>
      </c>
      <c r="E214">
        <v>145.1</v>
      </c>
      <c r="F214">
        <v>142.1</v>
      </c>
      <c r="G214">
        <v>125.5</v>
      </c>
      <c r="H214">
        <v>147.80000000000001</v>
      </c>
      <c r="I214">
        <v>136.30000000000001</v>
      </c>
      <c r="J214">
        <v>1775.7000000000003</v>
      </c>
      <c r="K214">
        <v>431.1</v>
      </c>
      <c r="L214">
        <v>433.8</v>
      </c>
      <c r="M214">
        <v>289.2</v>
      </c>
      <c r="N214">
        <v>140.80000000000001</v>
      </c>
      <c r="O214">
        <f>SUM(All_India_Index_Upto_April23__1[[#This Row],[Fuel and light]:[HousingBucket]])</f>
        <v>3626.6</v>
      </c>
    </row>
    <row r="215" spans="2:15" x14ac:dyDescent="0.3">
      <c r="B215" t="s">
        <v>13</v>
      </c>
      <c r="C215">
        <v>2018</v>
      </c>
      <c r="D215" t="s">
        <v>28</v>
      </c>
      <c r="E215">
        <v>149</v>
      </c>
      <c r="F215">
        <v>149.6</v>
      </c>
      <c r="G215">
        <v>128.9</v>
      </c>
      <c r="H215">
        <v>155.1</v>
      </c>
      <c r="I215">
        <v>141.6</v>
      </c>
      <c r="J215">
        <v>1773.1000000000001</v>
      </c>
      <c r="K215">
        <v>438.90000000000003</v>
      </c>
      <c r="L215">
        <v>448.3</v>
      </c>
      <c r="M215">
        <v>295.5</v>
      </c>
      <c r="N215">
        <v>141.9</v>
      </c>
      <c r="O215">
        <f>SUM(All_India_Index_Upto_April23__1[[#This Row],[Fuel and light]:[HousingBucket]])</f>
        <v>3680.0000000000005</v>
      </c>
    </row>
    <row r="216" spans="2:15" x14ac:dyDescent="0.3">
      <c r="B216" t="s">
        <v>15</v>
      </c>
      <c r="C216">
        <v>2018</v>
      </c>
      <c r="D216" t="s">
        <v>28</v>
      </c>
      <c r="E216">
        <v>132.4</v>
      </c>
      <c r="F216">
        <v>137.30000000000001</v>
      </c>
      <c r="G216">
        <v>118.8</v>
      </c>
      <c r="H216">
        <v>146.5</v>
      </c>
      <c r="I216">
        <v>131.69999999999999</v>
      </c>
      <c r="J216">
        <v>1746.6</v>
      </c>
      <c r="K216">
        <v>427.09999999999997</v>
      </c>
      <c r="L216">
        <v>413.8</v>
      </c>
      <c r="M216">
        <v>282.2</v>
      </c>
      <c r="N216">
        <v>138</v>
      </c>
      <c r="O216">
        <f>SUM(All_India_Index_Upto_April23__1[[#This Row],[Fuel and light]:[HousingBucket]])</f>
        <v>3536.4</v>
      </c>
    </row>
    <row r="217" spans="2:15" x14ac:dyDescent="0.3">
      <c r="B217" t="s">
        <v>16</v>
      </c>
      <c r="C217">
        <v>2018</v>
      </c>
      <c r="D217" t="s">
        <v>28</v>
      </c>
      <c r="E217">
        <v>142.69999999999999</v>
      </c>
      <c r="F217">
        <v>144.9</v>
      </c>
      <c r="G217">
        <v>123.6</v>
      </c>
      <c r="H217">
        <v>150.1</v>
      </c>
      <c r="I217">
        <v>136.80000000000001</v>
      </c>
      <c r="J217">
        <v>1762.7999999999997</v>
      </c>
      <c r="K217">
        <v>432</v>
      </c>
      <c r="L217">
        <v>434.3</v>
      </c>
      <c r="M217">
        <v>289.2</v>
      </c>
      <c r="N217">
        <v>140.1</v>
      </c>
      <c r="O217">
        <f>SUM(All_India_Index_Upto_April23__1[[#This Row],[Fuel and light]:[HousingBucket]])</f>
        <v>3616.3999999999996</v>
      </c>
    </row>
    <row r="218" spans="2:15" x14ac:dyDescent="0.3">
      <c r="B218" t="s">
        <v>13</v>
      </c>
      <c r="C218">
        <v>2019</v>
      </c>
      <c r="D218" t="s">
        <v>14</v>
      </c>
      <c r="E218">
        <v>146.19999999999999</v>
      </c>
      <c r="F218">
        <v>149.6</v>
      </c>
      <c r="G218">
        <v>128.6</v>
      </c>
      <c r="H218">
        <v>155.19999999999999</v>
      </c>
      <c r="I218">
        <v>141.69999999999999</v>
      </c>
      <c r="J218">
        <v>1759.6000000000001</v>
      </c>
      <c r="K218">
        <v>439.1</v>
      </c>
      <c r="L218">
        <v>445.6</v>
      </c>
      <c r="M218">
        <v>298.10000000000002</v>
      </c>
      <c r="N218">
        <v>141</v>
      </c>
      <c r="O218">
        <f>SUM(All_India_Index_Upto_April23__1[[#This Row],[Fuel and light]:[HousingBucket]])</f>
        <v>3663.7</v>
      </c>
    </row>
    <row r="219" spans="2:15" x14ac:dyDescent="0.3">
      <c r="B219" t="s">
        <v>15</v>
      </c>
      <c r="C219">
        <v>2019</v>
      </c>
      <c r="D219" t="s">
        <v>14</v>
      </c>
      <c r="E219">
        <v>128.6</v>
      </c>
      <c r="F219">
        <v>137.80000000000001</v>
      </c>
      <c r="G219">
        <v>118.6</v>
      </c>
      <c r="H219">
        <v>146.6</v>
      </c>
      <c r="I219">
        <v>131.80000000000001</v>
      </c>
      <c r="J219">
        <v>1744.3000000000002</v>
      </c>
      <c r="K219">
        <v>428.3</v>
      </c>
      <c r="L219">
        <v>414.5</v>
      </c>
      <c r="M219">
        <v>284.3</v>
      </c>
      <c r="N219">
        <v>138</v>
      </c>
      <c r="O219">
        <f>SUM(All_India_Index_Upto_April23__1[[#This Row],[Fuel and light]:[HousingBucket]])</f>
        <v>3534.8000000000006</v>
      </c>
    </row>
    <row r="220" spans="2:15" x14ac:dyDescent="0.3">
      <c r="B220" t="s">
        <v>16</v>
      </c>
      <c r="C220">
        <v>2019</v>
      </c>
      <c r="D220" t="s">
        <v>14</v>
      </c>
      <c r="E220">
        <v>139.5</v>
      </c>
      <c r="F220">
        <v>145.1</v>
      </c>
      <c r="G220">
        <v>123.3</v>
      </c>
      <c r="H220">
        <v>150.19999999999999</v>
      </c>
      <c r="I220">
        <v>136.9</v>
      </c>
      <c r="J220">
        <v>1753.3999999999999</v>
      </c>
      <c r="K220">
        <v>432.7</v>
      </c>
      <c r="L220">
        <v>433</v>
      </c>
      <c r="M220">
        <v>291.60000000000002</v>
      </c>
      <c r="N220">
        <v>139.6</v>
      </c>
      <c r="O220">
        <f>SUM(All_India_Index_Upto_April23__1[[#This Row],[Fuel and light]:[HousingBucket]])</f>
        <v>3605.6999999999994</v>
      </c>
    </row>
    <row r="221" spans="2:15" x14ac:dyDescent="0.3">
      <c r="B221" t="s">
        <v>13</v>
      </c>
      <c r="C221">
        <v>2019</v>
      </c>
      <c r="D221" t="s">
        <v>17</v>
      </c>
      <c r="E221">
        <v>145.30000000000001</v>
      </c>
      <c r="F221">
        <v>149.9</v>
      </c>
      <c r="G221">
        <v>129.19999999999999</v>
      </c>
      <c r="H221">
        <v>155.5</v>
      </c>
      <c r="I221">
        <v>142.19999999999999</v>
      </c>
      <c r="J221">
        <v>1759.8000000000002</v>
      </c>
      <c r="K221">
        <v>441.1</v>
      </c>
      <c r="L221">
        <v>446.5</v>
      </c>
      <c r="M221">
        <v>298.10000000000002</v>
      </c>
      <c r="N221">
        <v>141</v>
      </c>
      <c r="O221">
        <f>SUM(All_India_Index_Upto_April23__1[[#This Row],[Fuel and light]:[HousingBucket]])</f>
        <v>3667.6000000000004</v>
      </c>
    </row>
    <row r="222" spans="2:15" x14ac:dyDescent="0.3">
      <c r="B222" t="s">
        <v>15</v>
      </c>
      <c r="C222">
        <v>2019</v>
      </c>
      <c r="D222" t="s">
        <v>17</v>
      </c>
      <c r="E222">
        <v>127.1</v>
      </c>
      <c r="F222">
        <v>138.5</v>
      </c>
      <c r="G222">
        <v>119.2</v>
      </c>
      <c r="H222">
        <v>146.6</v>
      </c>
      <c r="I222">
        <v>132.4</v>
      </c>
      <c r="J222">
        <v>1754.4</v>
      </c>
      <c r="K222">
        <v>430.1</v>
      </c>
      <c r="L222">
        <v>415.5</v>
      </c>
      <c r="M222">
        <v>284.60000000000002</v>
      </c>
      <c r="N222">
        <v>138.6</v>
      </c>
      <c r="O222">
        <f>SUM(All_India_Index_Upto_April23__1[[#This Row],[Fuel and light]:[HousingBucket]])</f>
        <v>3548.3999999999996</v>
      </c>
    </row>
    <row r="223" spans="2:15" x14ac:dyDescent="0.3">
      <c r="B223" t="s">
        <v>16</v>
      </c>
      <c r="C223">
        <v>2019</v>
      </c>
      <c r="D223" t="s">
        <v>17</v>
      </c>
      <c r="E223">
        <v>138.4</v>
      </c>
      <c r="F223">
        <v>145.6</v>
      </c>
      <c r="G223">
        <v>123.9</v>
      </c>
      <c r="H223">
        <v>150.30000000000001</v>
      </c>
      <c r="I223">
        <v>137.4</v>
      </c>
      <c r="J223">
        <v>1757.1</v>
      </c>
      <c r="K223">
        <v>434.6</v>
      </c>
      <c r="L223">
        <v>433.9</v>
      </c>
      <c r="M223">
        <v>291.7</v>
      </c>
      <c r="N223">
        <v>139.9</v>
      </c>
      <c r="O223">
        <f>SUM(All_India_Index_Upto_April23__1[[#This Row],[Fuel and light]:[HousingBucket]])</f>
        <v>3612.8999999999996</v>
      </c>
    </row>
    <row r="224" spans="2:15" x14ac:dyDescent="0.3">
      <c r="B224" t="s">
        <v>13</v>
      </c>
      <c r="C224">
        <v>2019</v>
      </c>
      <c r="D224" t="s">
        <v>18</v>
      </c>
      <c r="E224">
        <v>146.4</v>
      </c>
      <c r="F224">
        <v>150.4</v>
      </c>
      <c r="G224">
        <v>129.9</v>
      </c>
      <c r="H224">
        <v>155.5</v>
      </c>
      <c r="I224">
        <v>142.4</v>
      </c>
      <c r="J224">
        <v>1761.2000000000003</v>
      </c>
      <c r="K224">
        <v>440.70000000000005</v>
      </c>
      <c r="L224">
        <v>447</v>
      </c>
      <c r="M224">
        <v>299</v>
      </c>
      <c r="N224">
        <v>141.19999999999999</v>
      </c>
      <c r="O224">
        <f>SUM(All_India_Index_Upto_April23__1[[#This Row],[Fuel and light]:[HousingBucket]])</f>
        <v>3672.5</v>
      </c>
    </row>
    <row r="225" spans="2:15" x14ac:dyDescent="0.3">
      <c r="B225" t="s">
        <v>15</v>
      </c>
      <c r="C225">
        <v>2019</v>
      </c>
      <c r="D225" t="s">
        <v>18</v>
      </c>
      <c r="E225">
        <v>128.80000000000001</v>
      </c>
      <c r="F225">
        <v>139.19999999999999</v>
      </c>
      <c r="G225">
        <v>119.9</v>
      </c>
      <c r="H225">
        <v>146.69999999999999</v>
      </c>
      <c r="I225">
        <v>132.80000000000001</v>
      </c>
      <c r="J225">
        <v>1768.4</v>
      </c>
      <c r="K225">
        <v>430.8</v>
      </c>
      <c r="L225">
        <v>416.29999999999995</v>
      </c>
      <c r="M225">
        <v>285.8</v>
      </c>
      <c r="N225">
        <v>139.5</v>
      </c>
      <c r="O225">
        <f>SUM(All_India_Index_Upto_April23__1[[#This Row],[Fuel and light]:[HousingBucket]])</f>
        <v>3568.7000000000007</v>
      </c>
    </row>
    <row r="226" spans="2:15" x14ac:dyDescent="0.3">
      <c r="B226" t="s">
        <v>16</v>
      </c>
      <c r="C226">
        <v>2019</v>
      </c>
      <c r="D226" t="s">
        <v>18</v>
      </c>
      <c r="E226">
        <v>139.69999999999999</v>
      </c>
      <c r="F226">
        <v>146.19999999999999</v>
      </c>
      <c r="G226">
        <v>124.6</v>
      </c>
      <c r="H226">
        <v>150.30000000000001</v>
      </c>
      <c r="I226">
        <v>137.69999999999999</v>
      </c>
      <c r="J226">
        <v>1762.9</v>
      </c>
      <c r="K226">
        <v>434.6</v>
      </c>
      <c r="L226">
        <v>434.5</v>
      </c>
      <c r="M226">
        <v>292.8</v>
      </c>
      <c r="N226">
        <v>140.4</v>
      </c>
      <c r="O226">
        <f>SUM(All_India_Index_Upto_April23__1[[#This Row],[Fuel and light]:[HousingBucket]])</f>
        <v>3623.3</v>
      </c>
    </row>
    <row r="227" spans="2:15" x14ac:dyDescent="0.3">
      <c r="B227" t="s">
        <v>13</v>
      </c>
      <c r="C227">
        <v>2019</v>
      </c>
      <c r="D227" t="s">
        <v>20</v>
      </c>
      <c r="E227">
        <v>146.9</v>
      </c>
      <c r="F227">
        <v>151.30000000000001</v>
      </c>
      <c r="G227">
        <v>130.19999999999999</v>
      </c>
      <c r="H227">
        <v>156.69999999999999</v>
      </c>
      <c r="I227">
        <v>142.9</v>
      </c>
      <c r="J227">
        <v>1782.1000000000001</v>
      </c>
      <c r="K227">
        <v>443.1</v>
      </c>
      <c r="L227">
        <v>448.59999999999997</v>
      </c>
      <c r="M227">
        <v>299.5</v>
      </c>
      <c r="N227">
        <v>142.4</v>
      </c>
      <c r="O227">
        <f>SUM(All_India_Index_Upto_April23__1[[#This Row],[Fuel and light]:[HousingBucket]])</f>
        <v>3701.3</v>
      </c>
    </row>
    <row r="228" spans="2:15" x14ac:dyDescent="0.3">
      <c r="B228" t="s">
        <v>15</v>
      </c>
      <c r="C228">
        <v>2019</v>
      </c>
      <c r="D228" t="s">
        <v>20</v>
      </c>
      <c r="E228">
        <v>129.4</v>
      </c>
      <c r="F228">
        <v>139.80000000000001</v>
      </c>
      <c r="G228">
        <v>120.1</v>
      </c>
      <c r="H228">
        <v>148</v>
      </c>
      <c r="I228">
        <v>133.30000000000001</v>
      </c>
      <c r="J228">
        <v>1811.5000000000002</v>
      </c>
      <c r="K228">
        <v>432.79999999999995</v>
      </c>
      <c r="L228">
        <v>417.9</v>
      </c>
      <c r="M228">
        <v>287.2</v>
      </c>
      <c r="N228">
        <v>141.5</v>
      </c>
      <c r="O228">
        <f>SUM(All_India_Index_Upto_April23__1[[#This Row],[Fuel and light]:[HousingBucket]])</f>
        <v>3620.0000000000005</v>
      </c>
    </row>
    <row r="229" spans="2:15" x14ac:dyDescent="0.3">
      <c r="B229" t="s">
        <v>16</v>
      </c>
      <c r="C229">
        <v>2019</v>
      </c>
      <c r="D229" t="s">
        <v>20</v>
      </c>
      <c r="E229">
        <v>140.30000000000001</v>
      </c>
      <c r="F229">
        <v>146.9</v>
      </c>
      <c r="G229">
        <v>124.9</v>
      </c>
      <c r="H229">
        <v>151.6</v>
      </c>
      <c r="I229">
        <v>138.19999999999999</v>
      </c>
      <c r="J229">
        <v>1791.9000000000003</v>
      </c>
      <c r="K229">
        <v>436.69999999999993</v>
      </c>
      <c r="L229">
        <v>436.1</v>
      </c>
      <c r="M229">
        <v>293.7</v>
      </c>
      <c r="N229">
        <v>142</v>
      </c>
      <c r="O229">
        <f>SUM(All_India_Index_Upto_April23__1[[#This Row],[Fuel and light]:[HousingBucket]])</f>
        <v>3660.2999999999997</v>
      </c>
    </row>
    <row r="230" spans="2:15" x14ac:dyDescent="0.3">
      <c r="B230" t="s">
        <v>13</v>
      </c>
      <c r="C230">
        <v>2019</v>
      </c>
      <c r="D230" t="s">
        <v>21</v>
      </c>
      <c r="E230">
        <v>147.80000000000001</v>
      </c>
      <c r="F230">
        <v>151.69999999999999</v>
      </c>
      <c r="G230">
        <v>130.19999999999999</v>
      </c>
      <c r="H230">
        <v>157.69999999999999</v>
      </c>
      <c r="I230">
        <v>143.30000000000001</v>
      </c>
      <c r="J230">
        <v>1804.1999999999998</v>
      </c>
      <c r="K230">
        <v>445.40000000000003</v>
      </c>
      <c r="L230">
        <v>448.59999999999997</v>
      </c>
      <c r="M230">
        <v>298.60000000000002</v>
      </c>
      <c r="N230">
        <v>143.6</v>
      </c>
      <c r="O230">
        <f>SUM(All_India_Index_Upto_April23__1[[#This Row],[Fuel and light]:[HousingBucket]])</f>
        <v>3727.4999999999995</v>
      </c>
    </row>
    <row r="231" spans="2:15" x14ac:dyDescent="0.3">
      <c r="B231" t="s">
        <v>15</v>
      </c>
      <c r="C231">
        <v>2019</v>
      </c>
      <c r="D231" t="s">
        <v>21</v>
      </c>
      <c r="E231">
        <v>130.5</v>
      </c>
      <c r="F231">
        <v>140.30000000000001</v>
      </c>
      <c r="G231">
        <v>119.6</v>
      </c>
      <c r="H231">
        <v>148.9</v>
      </c>
      <c r="I231">
        <v>133.6</v>
      </c>
      <c r="J231">
        <v>1833.2999999999997</v>
      </c>
      <c r="K231">
        <v>434.7</v>
      </c>
      <c r="L231">
        <v>418.4</v>
      </c>
      <c r="M231">
        <v>286.39999999999998</v>
      </c>
      <c r="N231">
        <v>142.1</v>
      </c>
      <c r="O231">
        <f>SUM(All_India_Index_Upto_April23__1[[#This Row],[Fuel and light]:[HousingBucket]])</f>
        <v>3645.7</v>
      </c>
    </row>
    <row r="232" spans="2:15" x14ac:dyDescent="0.3">
      <c r="B232" t="s">
        <v>16</v>
      </c>
      <c r="C232">
        <v>2019</v>
      </c>
      <c r="D232" t="s">
        <v>21</v>
      </c>
      <c r="E232">
        <v>141.19999999999999</v>
      </c>
      <c r="F232">
        <v>147.4</v>
      </c>
      <c r="G232">
        <v>124.6</v>
      </c>
      <c r="H232">
        <v>152.5</v>
      </c>
      <c r="I232">
        <v>138.6</v>
      </c>
      <c r="J232">
        <v>1814.1000000000001</v>
      </c>
      <c r="K232">
        <v>438.8</v>
      </c>
      <c r="L232">
        <v>436.4</v>
      </c>
      <c r="M232">
        <v>292.8</v>
      </c>
      <c r="N232">
        <v>142.9</v>
      </c>
      <c r="O232">
        <f>SUM(All_India_Index_Upto_April23__1[[#This Row],[Fuel and light]:[HousingBucket]])</f>
        <v>3686.4000000000005</v>
      </c>
    </row>
    <row r="233" spans="2:15" x14ac:dyDescent="0.3">
      <c r="B233" t="s">
        <v>13</v>
      </c>
      <c r="C233">
        <v>2019</v>
      </c>
      <c r="D233" t="s">
        <v>22</v>
      </c>
      <c r="E233">
        <v>146.80000000000001</v>
      </c>
      <c r="F233">
        <v>152.19999999999999</v>
      </c>
      <c r="G233">
        <v>131.19999999999999</v>
      </c>
      <c r="H233">
        <v>159.1</v>
      </c>
      <c r="I233">
        <v>144.19999999999999</v>
      </c>
      <c r="J233">
        <v>1826.8999999999999</v>
      </c>
      <c r="K233">
        <v>448.1</v>
      </c>
      <c r="L233">
        <v>449.1</v>
      </c>
      <c r="M233">
        <v>301</v>
      </c>
      <c r="N233">
        <v>144.9</v>
      </c>
      <c r="O233">
        <f>SUM(All_India_Index_Upto_April23__1[[#This Row],[Fuel and light]:[HousingBucket]])</f>
        <v>3758.5999999999995</v>
      </c>
    </row>
    <row r="234" spans="2:15" x14ac:dyDescent="0.3">
      <c r="B234" t="s">
        <v>15</v>
      </c>
      <c r="C234">
        <v>2019</v>
      </c>
      <c r="D234" t="s">
        <v>22</v>
      </c>
      <c r="E234">
        <v>127</v>
      </c>
      <c r="F234">
        <v>140.80000000000001</v>
      </c>
      <c r="G234">
        <v>120.6</v>
      </c>
      <c r="H234">
        <v>150.4</v>
      </c>
      <c r="I234">
        <v>134.5</v>
      </c>
      <c r="J234">
        <v>1857.3999999999999</v>
      </c>
      <c r="K234">
        <v>437.29999999999995</v>
      </c>
      <c r="L234">
        <v>419.3</v>
      </c>
      <c r="M234">
        <v>288.7</v>
      </c>
      <c r="N234">
        <v>143.30000000000001</v>
      </c>
      <c r="O234">
        <f>SUM(All_India_Index_Upto_April23__1[[#This Row],[Fuel and light]:[HousingBucket]])</f>
        <v>3676</v>
      </c>
    </row>
    <row r="235" spans="2:15" x14ac:dyDescent="0.3">
      <c r="B235" t="s">
        <v>16</v>
      </c>
      <c r="C235">
        <v>2019</v>
      </c>
      <c r="D235" t="s">
        <v>22</v>
      </c>
      <c r="E235">
        <v>139.30000000000001</v>
      </c>
      <c r="F235">
        <v>147.9</v>
      </c>
      <c r="G235">
        <v>125.6</v>
      </c>
      <c r="H235">
        <v>154</v>
      </c>
      <c r="I235">
        <v>139.5</v>
      </c>
      <c r="J235">
        <v>1837.5</v>
      </c>
      <c r="K235">
        <v>441.4</v>
      </c>
      <c r="L235">
        <v>437</v>
      </c>
      <c r="M235">
        <v>295.2</v>
      </c>
      <c r="N235">
        <v>144.19999999999999</v>
      </c>
      <c r="O235">
        <f>SUM(All_India_Index_Upto_April23__1[[#This Row],[Fuel and light]:[HousingBucket]])</f>
        <v>3717.4</v>
      </c>
    </row>
    <row r="236" spans="2:15" x14ac:dyDescent="0.3">
      <c r="B236" t="s">
        <v>13</v>
      </c>
      <c r="C236">
        <v>2019</v>
      </c>
      <c r="D236" t="s">
        <v>23</v>
      </c>
      <c r="E236">
        <v>146.4</v>
      </c>
      <c r="F236">
        <v>152.69999999999999</v>
      </c>
      <c r="G236">
        <v>131.4</v>
      </c>
      <c r="H236">
        <v>159.69999999999999</v>
      </c>
      <c r="I236">
        <v>144.9</v>
      </c>
      <c r="J236">
        <v>1834.5000000000002</v>
      </c>
      <c r="K236">
        <v>451.90000000000003</v>
      </c>
      <c r="L236">
        <v>449.5</v>
      </c>
      <c r="M236">
        <v>302.2</v>
      </c>
      <c r="N236">
        <v>145.69999999999999</v>
      </c>
      <c r="O236">
        <f>SUM(All_India_Index_Upto_April23__1[[#This Row],[Fuel and light]:[HousingBucket]])</f>
        <v>3773.2000000000003</v>
      </c>
    </row>
    <row r="237" spans="2:15" x14ac:dyDescent="0.3">
      <c r="B237" t="s">
        <v>15</v>
      </c>
      <c r="C237">
        <v>2019</v>
      </c>
      <c r="D237" t="s">
        <v>23</v>
      </c>
      <c r="E237">
        <v>125.5</v>
      </c>
      <c r="F237">
        <v>141.5</v>
      </c>
      <c r="G237">
        <v>120.8</v>
      </c>
      <c r="H237">
        <v>151.5</v>
      </c>
      <c r="I237">
        <v>135.30000000000001</v>
      </c>
      <c r="J237">
        <v>1869.1</v>
      </c>
      <c r="K237">
        <v>441.1</v>
      </c>
      <c r="L237">
        <v>420.2</v>
      </c>
      <c r="M237">
        <v>290.10000000000002</v>
      </c>
      <c r="N237">
        <v>144.19999999999999</v>
      </c>
      <c r="O237">
        <f>SUM(All_India_Index_Upto_April23__1[[#This Row],[Fuel and light]:[HousingBucket]])</f>
        <v>3695.0999999999995</v>
      </c>
    </row>
    <row r="238" spans="2:15" x14ac:dyDescent="0.3">
      <c r="B238" t="s">
        <v>16</v>
      </c>
      <c r="C238">
        <v>2019</v>
      </c>
      <c r="D238" t="s">
        <v>23</v>
      </c>
      <c r="E238">
        <v>138.5</v>
      </c>
      <c r="F238">
        <v>148.5</v>
      </c>
      <c r="G238">
        <v>125.8</v>
      </c>
      <c r="H238">
        <v>154.9</v>
      </c>
      <c r="I238">
        <v>140.19999999999999</v>
      </c>
      <c r="J238">
        <v>1846.5</v>
      </c>
      <c r="K238">
        <v>445.1</v>
      </c>
      <c r="L238">
        <v>437.6</v>
      </c>
      <c r="M238">
        <v>296.5</v>
      </c>
      <c r="N238">
        <v>145</v>
      </c>
      <c r="O238">
        <f>SUM(All_India_Index_Upto_April23__1[[#This Row],[Fuel and light]:[HousingBucket]])</f>
        <v>3733.6</v>
      </c>
    </row>
    <row r="239" spans="2:15" x14ac:dyDescent="0.3">
      <c r="B239" t="s">
        <v>13</v>
      </c>
      <c r="C239">
        <v>2019</v>
      </c>
      <c r="D239" t="s">
        <v>24</v>
      </c>
      <c r="E239">
        <v>146.9</v>
      </c>
      <c r="F239">
        <v>153.4</v>
      </c>
      <c r="G239">
        <v>131.6</v>
      </c>
      <c r="H239">
        <v>160.19999999999999</v>
      </c>
      <c r="I239">
        <v>145.4</v>
      </c>
      <c r="J239">
        <v>1848.7</v>
      </c>
      <c r="K239">
        <v>454.2</v>
      </c>
      <c r="L239">
        <v>449.29999999999995</v>
      </c>
      <c r="M239">
        <v>302.3</v>
      </c>
      <c r="N239">
        <v>146.69999999999999</v>
      </c>
      <c r="O239">
        <f>SUM(All_India_Index_Upto_April23__1[[#This Row],[Fuel and light]:[HousingBucket]])</f>
        <v>3792</v>
      </c>
    </row>
    <row r="240" spans="2:15" x14ac:dyDescent="0.3">
      <c r="B240" t="s">
        <v>15</v>
      </c>
      <c r="C240">
        <v>2019</v>
      </c>
      <c r="D240" t="s">
        <v>24</v>
      </c>
      <c r="E240">
        <v>126.6</v>
      </c>
      <c r="F240">
        <v>141.9</v>
      </c>
      <c r="G240">
        <v>121.2</v>
      </c>
      <c r="H240">
        <v>151.6</v>
      </c>
      <c r="I240">
        <v>135.69999999999999</v>
      </c>
      <c r="J240">
        <v>1874.9</v>
      </c>
      <c r="K240">
        <v>443.5</v>
      </c>
      <c r="L240">
        <v>420.8</v>
      </c>
      <c r="M240">
        <v>290.3</v>
      </c>
      <c r="N240">
        <v>144.69999999999999</v>
      </c>
      <c r="O240">
        <f>SUM(All_India_Index_Upto_April23__1[[#This Row],[Fuel and light]:[HousingBucket]])</f>
        <v>3706.5000000000005</v>
      </c>
    </row>
    <row r="241" spans="2:15" x14ac:dyDescent="0.3">
      <c r="B241" t="s">
        <v>16</v>
      </c>
      <c r="C241">
        <v>2019</v>
      </c>
      <c r="D241" t="s">
        <v>24</v>
      </c>
      <c r="E241">
        <v>139.19999999999999</v>
      </c>
      <c r="F241">
        <v>149</v>
      </c>
      <c r="G241">
        <v>126.1</v>
      </c>
      <c r="H241">
        <v>155.19999999999999</v>
      </c>
      <c r="I241">
        <v>140.69999999999999</v>
      </c>
      <c r="J241">
        <v>1857.6999999999998</v>
      </c>
      <c r="K241">
        <v>447.5</v>
      </c>
      <c r="L241">
        <v>437.69999999999993</v>
      </c>
      <c r="M241">
        <v>296.60000000000002</v>
      </c>
      <c r="N241">
        <v>145.80000000000001</v>
      </c>
      <c r="O241">
        <f>SUM(All_India_Index_Upto_April23__1[[#This Row],[Fuel and light]:[HousingBucket]])</f>
        <v>3749.6999999999994</v>
      </c>
    </row>
    <row r="242" spans="2:15" x14ac:dyDescent="0.3">
      <c r="B242" t="s">
        <v>13</v>
      </c>
      <c r="C242">
        <v>2019</v>
      </c>
      <c r="D242" t="s">
        <v>25</v>
      </c>
      <c r="E242">
        <v>147.69999999999999</v>
      </c>
      <c r="F242">
        <v>153.69999999999999</v>
      </c>
      <c r="G242">
        <v>131.69999999999999</v>
      </c>
      <c r="H242">
        <v>160.69999999999999</v>
      </c>
      <c r="I242">
        <v>145.69999999999999</v>
      </c>
      <c r="J242">
        <v>1876.8999999999996</v>
      </c>
      <c r="K242">
        <v>455.3</v>
      </c>
      <c r="L242">
        <v>449.4</v>
      </c>
      <c r="M242">
        <v>303.60000000000002</v>
      </c>
      <c r="N242">
        <v>148.30000000000001</v>
      </c>
      <c r="O242">
        <f>SUM(All_India_Index_Upto_April23__1[[#This Row],[Fuel and light]:[HousingBucket]])</f>
        <v>3824.7</v>
      </c>
    </row>
    <row r="243" spans="2:15" x14ac:dyDescent="0.3">
      <c r="B243" t="s">
        <v>15</v>
      </c>
      <c r="C243">
        <v>2019</v>
      </c>
      <c r="D243" t="s">
        <v>25</v>
      </c>
      <c r="E243">
        <v>128.9</v>
      </c>
      <c r="F243">
        <v>142.4</v>
      </c>
      <c r="G243">
        <v>121.5</v>
      </c>
      <c r="H243">
        <v>151.69999999999999</v>
      </c>
      <c r="I243">
        <v>136</v>
      </c>
      <c r="J243">
        <v>1902.6000000000001</v>
      </c>
      <c r="K243">
        <v>445</v>
      </c>
      <c r="L243">
        <v>422.20000000000005</v>
      </c>
      <c r="M243">
        <v>291.7</v>
      </c>
      <c r="N243">
        <v>146</v>
      </c>
      <c r="O243">
        <f>SUM(All_India_Index_Upto_April23__1[[#This Row],[Fuel and light]:[HousingBucket]])</f>
        <v>3742</v>
      </c>
    </row>
    <row r="244" spans="2:15" x14ac:dyDescent="0.3">
      <c r="B244" t="s">
        <v>16</v>
      </c>
      <c r="C244">
        <v>2019</v>
      </c>
      <c r="D244" t="s">
        <v>25</v>
      </c>
      <c r="E244">
        <v>140.6</v>
      </c>
      <c r="F244">
        <v>149.4</v>
      </c>
      <c r="G244">
        <v>126.3</v>
      </c>
      <c r="H244">
        <v>155.4</v>
      </c>
      <c r="I244">
        <v>141</v>
      </c>
      <c r="J244">
        <v>1885.5999999999997</v>
      </c>
      <c r="K244">
        <v>448.79999999999995</v>
      </c>
      <c r="L244">
        <v>438.40000000000003</v>
      </c>
      <c r="M244">
        <v>298</v>
      </c>
      <c r="N244">
        <v>147.19999999999999</v>
      </c>
      <c r="O244">
        <f>SUM(All_India_Index_Upto_April23__1[[#This Row],[Fuel and light]:[HousingBucket]])</f>
        <v>3783.4999999999995</v>
      </c>
    </row>
    <row r="245" spans="2:15" x14ac:dyDescent="0.3">
      <c r="B245" t="s">
        <v>13</v>
      </c>
      <c r="C245">
        <v>2019</v>
      </c>
      <c r="D245" t="s">
        <v>27</v>
      </c>
      <c r="E245">
        <v>148.4</v>
      </c>
      <c r="F245">
        <v>154.30000000000001</v>
      </c>
      <c r="G245">
        <v>132.1</v>
      </c>
      <c r="H245">
        <v>160.80000000000001</v>
      </c>
      <c r="I245">
        <v>146.1</v>
      </c>
      <c r="J245">
        <v>1904.6000000000001</v>
      </c>
      <c r="K245">
        <v>456.9</v>
      </c>
      <c r="L245">
        <v>450.8</v>
      </c>
      <c r="M245">
        <v>304.89999999999998</v>
      </c>
      <c r="N245">
        <v>149.9</v>
      </c>
      <c r="O245">
        <f>SUM(All_India_Index_Upto_April23__1[[#This Row],[Fuel and light]:[HousingBucket]])</f>
        <v>3858.9000000000005</v>
      </c>
    </row>
    <row r="246" spans="2:15" x14ac:dyDescent="0.3">
      <c r="B246" t="s">
        <v>15</v>
      </c>
      <c r="C246">
        <v>2019</v>
      </c>
      <c r="D246" t="s">
        <v>27</v>
      </c>
      <c r="E246">
        <v>132.19999999999999</v>
      </c>
      <c r="F246">
        <v>142.80000000000001</v>
      </c>
      <c r="G246">
        <v>121.7</v>
      </c>
      <c r="H246">
        <v>151.80000000000001</v>
      </c>
      <c r="I246">
        <v>136.30000000000001</v>
      </c>
      <c r="J246">
        <v>1923.9999999999998</v>
      </c>
      <c r="K246">
        <v>446.40000000000003</v>
      </c>
      <c r="L246">
        <v>423.09999999999997</v>
      </c>
      <c r="M246">
        <v>293.10000000000002</v>
      </c>
      <c r="N246">
        <v>147</v>
      </c>
      <c r="O246">
        <f>SUM(All_India_Index_Upto_April23__1[[#This Row],[Fuel and light]:[HousingBucket]])</f>
        <v>3771.3999999999996</v>
      </c>
    </row>
    <row r="247" spans="2:15" x14ac:dyDescent="0.3">
      <c r="B247" t="s">
        <v>16</v>
      </c>
      <c r="C247">
        <v>2019</v>
      </c>
      <c r="D247" t="s">
        <v>27</v>
      </c>
      <c r="E247">
        <v>142.30000000000001</v>
      </c>
      <c r="F247">
        <v>149.9</v>
      </c>
      <c r="G247">
        <v>126.6</v>
      </c>
      <c r="H247">
        <v>155.5</v>
      </c>
      <c r="I247">
        <v>141.30000000000001</v>
      </c>
      <c r="J247">
        <v>1910.9</v>
      </c>
      <c r="K247">
        <v>450.3</v>
      </c>
      <c r="L247">
        <v>439.5</v>
      </c>
      <c r="M247">
        <v>299.3</v>
      </c>
      <c r="N247">
        <v>148.6</v>
      </c>
      <c r="O247">
        <f>SUM(All_India_Index_Upto_April23__1[[#This Row],[Fuel and light]:[HousingBucket]])</f>
        <v>3815.6000000000004</v>
      </c>
    </row>
    <row r="248" spans="2:15" x14ac:dyDescent="0.3">
      <c r="B248" t="s">
        <v>13</v>
      </c>
      <c r="C248">
        <v>2019</v>
      </c>
      <c r="D248" t="s">
        <v>28</v>
      </c>
      <c r="E248">
        <v>149.9</v>
      </c>
      <c r="F248">
        <v>154.80000000000001</v>
      </c>
      <c r="G248">
        <v>135</v>
      </c>
      <c r="H248">
        <v>161.1</v>
      </c>
      <c r="I248">
        <v>147.1</v>
      </c>
      <c r="J248">
        <v>1940.9999999999995</v>
      </c>
      <c r="K248">
        <v>457.9</v>
      </c>
      <c r="L248">
        <v>451.79999999999995</v>
      </c>
      <c r="M248">
        <v>304.2</v>
      </c>
      <c r="N248">
        <v>152.30000000000001</v>
      </c>
      <c r="O248">
        <f>SUM(All_India_Index_Upto_April23__1[[#This Row],[Fuel and light]:[HousingBucket]])</f>
        <v>3902.7999999999993</v>
      </c>
    </row>
    <row r="249" spans="2:15" x14ac:dyDescent="0.3">
      <c r="B249" t="s">
        <v>15</v>
      </c>
      <c r="C249">
        <v>2019</v>
      </c>
      <c r="D249" t="s">
        <v>28</v>
      </c>
      <c r="E249">
        <v>133.6</v>
      </c>
      <c r="F249">
        <v>143.19999999999999</v>
      </c>
      <c r="G249">
        <v>125.2</v>
      </c>
      <c r="H249">
        <v>151.9</v>
      </c>
      <c r="I249">
        <v>137.69999999999999</v>
      </c>
      <c r="J249">
        <v>1956.7</v>
      </c>
      <c r="K249">
        <v>447.40000000000003</v>
      </c>
      <c r="L249">
        <v>424.20000000000005</v>
      </c>
      <c r="M249">
        <v>292.8</v>
      </c>
      <c r="N249">
        <v>148.30000000000001</v>
      </c>
      <c r="O249">
        <f>SUM(All_India_Index_Upto_April23__1[[#This Row],[Fuel and light]:[HousingBucket]])</f>
        <v>3812.7000000000007</v>
      </c>
    </row>
    <row r="250" spans="2:15" x14ac:dyDescent="0.3">
      <c r="B250" t="s">
        <v>16</v>
      </c>
      <c r="C250">
        <v>2019</v>
      </c>
      <c r="D250" t="s">
        <v>28</v>
      </c>
      <c r="E250">
        <v>143.69999999999999</v>
      </c>
      <c r="F250">
        <v>150.4</v>
      </c>
      <c r="G250">
        <v>129.80000000000001</v>
      </c>
      <c r="H250">
        <v>155.69999999999999</v>
      </c>
      <c r="I250">
        <v>142.5</v>
      </c>
      <c r="J250">
        <v>1946.1000000000001</v>
      </c>
      <c r="K250">
        <v>451.20000000000005</v>
      </c>
      <c r="L250">
        <v>440.6</v>
      </c>
      <c r="M250">
        <v>298.8</v>
      </c>
      <c r="N250">
        <v>150.4</v>
      </c>
      <c r="O250">
        <f>SUM(All_India_Index_Upto_April23__1[[#This Row],[Fuel and light]:[HousingBucket]])</f>
        <v>3858.8000000000006</v>
      </c>
    </row>
    <row r="251" spans="2:15" x14ac:dyDescent="0.3">
      <c r="B251" t="s">
        <v>13</v>
      </c>
      <c r="C251">
        <v>2020</v>
      </c>
      <c r="D251" t="s">
        <v>14</v>
      </c>
      <c r="E251">
        <v>150.4</v>
      </c>
      <c r="F251">
        <v>155.69999999999999</v>
      </c>
      <c r="G251">
        <v>136.30000000000001</v>
      </c>
      <c r="H251">
        <v>161.69999999999999</v>
      </c>
      <c r="I251">
        <v>148.1</v>
      </c>
      <c r="J251">
        <v>1938.6</v>
      </c>
      <c r="K251">
        <v>461.2</v>
      </c>
      <c r="L251">
        <v>452.30000000000007</v>
      </c>
      <c r="M251">
        <v>305.7</v>
      </c>
      <c r="N251">
        <v>151.9</v>
      </c>
      <c r="O251">
        <f>SUM(All_India_Index_Upto_April23__1[[#This Row],[Fuel and light]:[HousingBucket]])</f>
        <v>3910</v>
      </c>
    </row>
    <row r="252" spans="2:15" x14ac:dyDescent="0.3">
      <c r="B252" t="s">
        <v>15</v>
      </c>
      <c r="C252">
        <v>2020</v>
      </c>
      <c r="D252" t="s">
        <v>14</v>
      </c>
      <c r="E252">
        <v>135.1</v>
      </c>
      <c r="F252">
        <v>143.80000000000001</v>
      </c>
      <c r="G252">
        <v>126.1</v>
      </c>
      <c r="H252">
        <v>152.1</v>
      </c>
      <c r="I252">
        <v>138.4</v>
      </c>
      <c r="J252">
        <v>1945.3999999999999</v>
      </c>
      <c r="K252">
        <v>450.1</v>
      </c>
      <c r="L252">
        <v>425.1</v>
      </c>
      <c r="M252">
        <v>294.10000000000002</v>
      </c>
      <c r="N252">
        <v>148.19999999999999</v>
      </c>
      <c r="O252">
        <f>SUM(All_India_Index_Upto_April23__1[[#This Row],[Fuel and light]:[HousingBucket]])</f>
        <v>3810.1999999999994</v>
      </c>
    </row>
    <row r="253" spans="2:15" x14ac:dyDescent="0.3">
      <c r="B253" t="s">
        <v>16</v>
      </c>
      <c r="C253">
        <v>2020</v>
      </c>
      <c r="D253" t="s">
        <v>14</v>
      </c>
      <c r="E253">
        <v>144.6</v>
      </c>
      <c r="F253">
        <v>151.19999999999999</v>
      </c>
      <c r="G253">
        <v>130.9</v>
      </c>
      <c r="H253">
        <v>156.1</v>
      </c>
      <c r="I253">
        <v>143.4</v>
      </c>
      <c r="J253">
        <v>1940.3999999999999</v>
      </c>
      <c r="K253">
        <v>454.3</v>
      </c>
      <c r="L253">
        <v>441.2</v>
      </c>
      <c r="M253">
        <v>300.2</v>
      </c>
      <c r="N253">
        <v>150.19999999999999</v>
      </c>
      <c r="O253">
        <f>SUM(All_India_Index_Upto_April23__1[[#This Row],[Fuel and light]:[HousingBucket]])</f>
        <v>3862.2999999999997</v>
      </c>
    </row>
    <row r="254" spans="2:15" x14ac:dyDescent="0.3">
      <c r="B254" t="s">
        <v>13</v>
      </c>
      <c r="C254">
        <v>2020</v>
      </c>
      <c r="D254" t="s">
        <v>17</v>
      </c>
      <c r="E254">
        <v>152.30000000000001</v>
      </c>
      <c r="F254">
        <v>156.19999999999999</v>
      </c>
      <c r="G254">
        <v>136</v>
      </c>
      <c r="H254">
        <v>161.9</v>
      </c>
      <c r="I254">
        <v>148.4</v>
      </c>
      <c r="J254">
        <v>1909.7999999999997</v>
      </c>
      <c r="K254">
        <v>463.20000000000005</v>
      </c>
      <c r="L254">
        <v>452.8</v>
      </c>
      <c r="M254">
        <v>306.8</v>
      </c>
      <c r="N254">
        <v>150.4</v>
      </c>
      <c r="O254">
        <f>SUM(All_India_Index_Upto_April23__1[[#This Row],[Fuel and light]:[HousingBucket]])</f>
        <v>3887.3999999999996</v>
      </c>
    </row>
    <row r="255" spans="2:15" x14ac:dyDescent="0.3">
      <c r="B255" t="s">
        <v>15</v>
      </c>
      <c r="C255">
        <v>2020</v>
      </c>
      <c r="D255" t="s">
        <v>17</v>
      </c>
      <c r="E255">
        <v>138.9</v>
      </c>
      <c r="F255">
        <v>144.4</v>
      </c>
      <c r="G255">
        <v>125.2</v>
      </c>
      <c r="H255">
        <v>152.19999999999999</v>
      </c>
      <c r="I255">
        <v>138.4</v>
      </c>
      <c r="J255">
        <v>1916.6</v>
      </c>
      <c r="K255">
        <v>453.2</v>
      </c>
      <c r="L255">
        <v>426</v>
      </c>
      <c r="M255">
        <v>295.39999999999998</v>
      </c>
      <c r="N255">
        <v>147.69999999999999</v>
      </c>
      <c r="O255">
        <f>SUM(All_India_Index_Upto_April23__1[[#This Row],[Fuel and light]:[HousingBucket]])</f>
        <v>3790.2999999999997</v>
      </c>
    </row>
    <row r="256" spans="2:15" x14ac:dyDescent="0.3">
      <c r="B256" t="s">
        <v>16</v>
      </c>
      <c r="C256">
        <v>2020</v>
      </c>
      <c r="D256" t="s">
        <v>17</v>
      </c>
      <c r="E256">
        <v>147.19999999999999</v>
      </c>
      <c r="F256">
        <v>151.69999999999999</v>
      </c>
      <c r="G256">
        <v>130.30000000000001</v>
      </c>
      <c r="H256">
        <v>156.19999999999999</v>
      </c>
      <c r="I256">
        <v>143.6</v>
      </c>
      <c r="J256">
        <v>1911.6</v>
      </c>
      <c r="K256">
        <v>456.69999999999993</v>
      </c>
      <c r="L256">
        <v>442</v>
      </c>
      <c r="M256">
        <v>301.39999999999998</v>
      </c>
      <c r="N256">
        <v>149.1</v>
      </c>
      <c r="O256">
        <f>SUM(All_India_Index_Upto_April23__1[[#This Row],[Fuel and light]:[HousingBucket]])</f>
        <v>3840.7</v>
      </c>
    </row>
    <row r="257" spans="2:15" x14ac:dyDescent="0.3">
      <c r="B257" t="s">
        <v>13</v>
      </c>
      <c r="C257">
        <v>2020</v>
      </c>
      <c r="D257" t="s">
        <v>18</v>
      </c>
      <c r="E257">
        <v>153.4</v>
      </c>
      <c r="F257">
        <v>156.69999999999999</v>
      </c>
      <c r="G257">
        <v>135.80000000000001</v>
      </c>
      <c r="H257">
        <v>161.19999999999999</v>
      </c>
      <c r="I257">
        <v>148.6</v>
      </c>
      <c r="J257">
        <v>1894.5999999999997</v>
      </c>
      <c r="K257">
        <v>466.79999999999995</v>
      </c>
      <c r="L257">
        <v>453.5</v>
      </c>
      <c r="M257">
        <v>305.5</v>
      </c>
      <c r="N257">
        <v>149.80000000000001</v>
      </c>
      <c r="O257">
        <f>SUM(All_India_Index_Upto_April23__1[[#This Row],[Fuel and light]:[HousingBucket]])</f>
        <v>3876.0999999999995</v>
      </c>
    </row>
    <row r="258" spans="2:15" x14ac:dyDescent="0.3">
      <c r="B258" t="s">
        <v>15</v>
      </c>
      <c r="C258">
        <v>2020</v>
      </c>
      <c r="D258" t="s">
        <v>18</v>
      </c>
      <c r="E258">
        <v>141.4</v>
      </c>
      <c r="F258">
        <v>145</v>
      </c>
      <c r="G258">
        <v>124.6</v>
      </c>
      <c r="H258">
        <v>152.5</v>
      </c>
      <c r="I258">
        <v>138.69999999999999</v>
      </c>
      <c r="J258">
        <v>1898.5</v>
      </c>
      <c r="K258">
        <v>456.50000000000006</v>
      </c>
      <c r="L258">
        <v>427.1</v>
      </c>
      <c r="M258">
        <v>294.8</v>
      </c>
      <c r="N258">
        <v>147.30000000000001</v>
      </c>
      <c r="O258">
        <f>SUM(All_India_Index_Upto_April23__1[[#This Row],[Fuel and light]:[HousingBucket]])</f>
        <v>3779.1</v>
      </c>
    </row>
    <row r="259" spans="2:15" x14ac:dyDescent="0.3">
      <c r="B259" t="s">
        <v>16</v>
      </c>
      <c r="C259">
        <v>2020</v>
      </c>
      <c r="D259" t="s">
        <v>18</v>
      </c>
      <c r="E259">
        <v>148.9</v>
      </c>
      <c r="F259">
        <v>152.30000000000001</v>
      </c>
      <c r="G259">
        <v>129.9</v>
      </c>
      <c r="H259">
        <v>156.1</v>
      </c>
      <c r="I259">
        <v>143.80000000000001</v>
      </c>
      <c r="J259">
        <v>1895.4</v>
      </c>
      <c r="K259">
        <v>460.09999999999997</v>
      </c>
      <c r="L259">
        <v>442.90000000000003</v>
      </c>
      <c r="M259">
        <v>300.39999999999998</v>
      </c>
      <c r="N259">
        <v>148.6</v>
      </c>
      <c r="O259">
        <f>SUM(All_India_Index_Upto_April23__1[[#This Row],[Fuel and light]:[HousingBucket]])</f>
        <v>3829.8</v>
      </c>
    </row>
    <row r="260" spans="2:15" x14ac:dyDescent="0.3">
      <c r="B260" t="s">
        <v>13</v>
      </c>
      <c r="C260">
        <v>2020</v>
      </c>
      <c r="D260" t="s">
        <v>19</v>
      </c>
      <c r="E260">
        <v>148.4</v>
      </c>
      <c r="F260">
        <v>154.30000000000001</v>
      </c>
      <c r="G260">
        <v>131.5</v>
      </c>
      <c r="H260">
        <v>157.30000000000001</v>
      </c>
      <c r="I260">
        <v>144.1</v>
      </c>
      <c r="J260">
        <v>1941.2</v>
      </c>
      <c r="K260">
        <v>457.99999999999994</v>
      </c>
      <c r="L260">
        <v>441.9</v>
      </c>
      <c r="M260">
        <v>302.89999999999998</v>
      </c>
      <c r="N260">
        <v>149.6</v>
      </c>
      <c r="O260">
        <f>SUM(All_India_Index_Upto_April23__1[[#This Row],[Fuel and light]:[HousingBucket]])</f>
        <v>3879.6000000000004</v>
      </c>
    </row>
    <row r="261" spans="2:15" x14ac:dyDescent="0.3">
      <c r="B261" t="s">
        <v>15</v>
      </c>
      <c r="C261">
        <v>2020</v>
      </c>
      <c r="D261" t="s">
        <v>19</v>
      </c>
      <c r="E261">
        <v>137.1</v>
      </c>
      <c r="F261">
        <v>144.80000000000001</v>
      </c>
      <c r="G261">
        <v>129.80000000000001</v>
      </c>
      <c r="H261">
        <v>156</v>
      </c>
      <c r="I261">
        <v>142.80000000000001</v>
      </c>
      <c r="J261">
        <v>1963.1999999999998</v>
      </c>
      <c r="K261">
        <v>457.30000000000007</v>
      </c>
      <c r="L261">
        <v>438.3</v>
      </c>
      <c r="M261">
        <v>301.3</v>
      </c>
      <c r="N261">
        <v>149</v>
      </c>
      <c r="O261">
        <f>SUM(All_India_Index_Upto_April23__1[[#This Row],[Fuel and light]:[HousingBucket]])</f>
        <v>3870.6000000000004</v>
      </c>
    </row>
    <row r="262" spans="2:15" x14ac:dyDescent="0.3">
      <c r="B262" t="s">
        <v>16</v>
      </c>
      <c r="C262">
        <v>2020</v>
      </c>
      <c r="D262" t="s">
        <v>19</v>
      </c>
      <c r="E262">
        <v>144.1</v>
      </c>
      <c r="F262">
        <v>150.69999999999999</v>
      </c>
      <c r="G262">
        <v>130.4</v>
      </c>
      <c r="H262">
        <v>156.6</v>
      </c>
      <c r="I262">
        <v>143.6</v>
      </c>
      <c r="J262">
        <v>1949.2</v>
      </c>
      <c r="K262">
        <v>458.6</v>
      </c>
      <c r="L262">
        <v>440.9</v>
      </c>
      <c r="M262">
        <v>302.2</v>
      </c>
      <c r="N262">
        <v>149</v>
      </c>
      <c r="O262">
        <f>SUM(All_India_Index_Upto_April23__1[[#This Row],[Fuel and light]:[HousingBucket]])</f>
        <v>3876.2999999999997</v>
      </c>
    </row>
    <row r="263" spans="2:15" x14ac:dyDescent="0.3">
      <c r="B263" t="s">
        <v>13</v>
      </c>
      <c r="C263">
        <v>2020</v>
      </c>
      <c r="D263" t="s">
        <v>20</v>
      </c>
      <c r="E263">
        <v>147.19999999999999</v>
      </c>
      <c r="F263">
        <v>151.5</v>
      </c>
      <c r="G263">
        <v>130.30000000000001</v>
      </c>
      <c r="H263">
        <v>156.69999999999999</v>
      </c>
      <c r="I263">
        <v>143.6</v>
      </c>
      <c r="J263">
        <v>1909.8000000000002</v>
      </c>
      <c r="K263">
        <v>459.40000000000003</v>
      </c>
      <c r="L263">
        <v>440.8</v>
      </c>
      <c r="M263">
        <v>301.2</v>
      </c>
      <c r="N263">
        <v>148.80000000000001</v>
      </c>
      <c r="O263">
        <f>SUM(All_India_Index_Upto_April23__1[[#This Row],[Fuel and light]:[HousingBucket]])</f>
        <v>3840.5000000000005</v>
      </c>
    </row>
    <row r="264" spans="2:15" x14ac:dyDescent="0.3">
      <c r="B264" t="s">
        <v>15</v>
      </c>
      <c r="C264">
        <v>2020</v>
      </c>
      <c r="D264" t="s">
        <v>20</v>
      </c>
      <c r="E264">
        <v>145</v>
      </c>
      <c r="F264">
        <v>149.9</v>
      </c>
      <c r="G264">
        <v>129.19999999999999</v>
      </c>
      <c r="H264">
        <v>155.6</v>
      </c>
      <c r="I264">
        <v>142.6</v>
      </c>
      <c r="J264">
        <v>1917.5000000000002</v>
      </c>
      <c r="K264">
        <v>458.6</v>
      </c>
      <c r="L264">
        <v>438.29999999999995</v>
      </c>
      <c r="M264">
        <v>300.10000000000002</v>
      </c>
      <c r="N264">
        <v>148.5</v>
      </c>
      <c r="O264">
        <f>SUM(All_India_Index_Upto_April23__1[[#This Row],[Fuel and light]:[HousingBucket]])</f>
        <v>3836.7999999999997</v>
      </c>
    </row>
    <row r="265" spans="2:15" x14ac:dyDescent="0.3">
      <c r="B265" t="s">
        <v>16</v>
      </c>
      <c r="C265">
        <v>2020</v>
      </c>
      <c r="D265" t="s">
        <v>20</v>
      </c>
      <c r="E265">
        <v>145.80000000000001</v>
      </c>
      <c r="F265">
        <v>150.80000000000001</v>
      </c>
      <c r="G265">
        <v>130.19999999999999</v>
      </c>
      <c r="H265">
        <v>156.5</v>
      </c>
      <c r="I265">
        <v>143.69999999999999</v>
      </c>
      <c r="J265">
        <v>1922.0000000000005</v>
      </c>
      <c r="K265">
        <v>460.1</v>
      </c>
      <c r="L265">
        <v>441.5</v>
      </c>
      <c r="M265">
        <v>301.3</v>
      </c>
      <c r="N265">
        <v>148.69999999999999</v>
      </c>
      <c r="O265">
        <f>SUM(All_India_Index_Upto_April23__1[[#This Row],[Fuel and light]:[HousingBucket]])</f>
        <v>3851.9000000000005</v>
      </c>
    </row>
    <row r="266" spans="2:15" x14ac:dyDescent="0.3">
      <c r="B266" t="s">
        <v>13</v>
      </c>
      <c r="C266">
        <v>2020</v>
      </c>
      <c r="D266" t="s">
        <v>21</v>
      </c>
      <c r="E266">
        <v>144.9</v>
      </c>
      <c r="F266">
        <v>158.19999999999999</v>
      </c>
      <c r="G266">
        <v>141.4</v>
      </c>
      <c r="H266">
        <v>161.80000000000001</v>
      </c>
      <c r="I266">
        <v>151.69999999999999</v>
      </c>
      <c r="J266">
        <v>1951</v>
      </c>
      <c r="K266">
        <v>486.8</v>
      </c>
      <c r="L266">
        <v>458.79999999999995</v>
      </c>
      <c r="M266">
        <v>306.7</v>
      </c>
      <c r="N266">
        <v>152.69999999999999</v>
      </c>
      <c r="O266">
        <f>SUM(All_India_Index_Upto_April23__1[[#This Row],[Fuel and light]:[HousingBucket]])</f>
        <v>3961.3</v>
      </c>
    </row>
    <row r="267" spans="2:15" x14ac:dyDescent="0.3">
      <c r="B267" t="s">
        <v>15</v>
      </c>
      <c r="C267">
        <v>2020</v>
      </c>
      <c r="D267" t="s">
        <v>21</v>
      </c>
      <c r="E267">
        <v>137.1</v>
      </c>
      <c r="F267">
        <v>148.1</v>
      </c>
      <c r="G267">
        <v>129.30000000000001</v>
      </c>
      <c r="H267">
        <v>152.5</v>
      </c>
      <c r="I267">
        <v>142</v>
      </c>
      <c r="J267">
        <v>1994.9999999999998</v>
      </c>
      <c r="K267">
        <v>483.4</v>
      </c>
      <c r="L267">
        <v>432.9</v>
      </c>
      <c r="M267">
        <v>295.39999999999998</v>
      </c>
      <c r="N267">
        <v>150.80000000000001</v>
      </c>
      <c r="O267">
        <f>SUM(All_India_Index_Upto_April23__1[[#This Row],[Fuel and light]:[HousingBucket]])</f>
        <v>3915.7000000000003</v>
      </c>
    </row>
    <row r="268" spans="2:15" x14ac:dyDescent="0.3">
      <c r="B268" t="s">
        <v>16</v>
      </c>
      <c r="C268">
        <v>2020</v>
      </c>
      <c r="D268" t="s">
        <v>21</v>
      </c>
      <c r="E268">
        <v>141.9</v>
      </c>
      <c r="F268">
        <v>154.4</v>
      </c>
      <c r="G268">
        <v>135</v>
      </c>
      <c r="H268">
        <v>156.4</v>
      </c>
      <c r="I268">
        <v>147</v>
      </c>
      <c r="J268">
        <v>1966.8000000000002</v>
      </c>
      <c r="K268">
        <v>483.4</v>
      </c>
      <c r="L268">
        <v>448.29999999999995</v>
      </c>
      <c r="M268">
        <v>301.39999999999998</v>
      </c>
      <c r="N268">
        <v>151.80000000000001</v>
      </c>
      <c r="O268">
        <f>SUM(All_India_Index_Upto_April23__1[[#This Row],[Fuel and light]:[HousingBucket]])</f>
        <v>3934.6</v>
      </c>
    </row>
    <row r="269" spans="2:15" x14ac:dyDescent="0.3">
      <c r="B269" t="s">
        <v>13</v>
      </c>
      <c r="C269">
        <v>2020</v>
      </c>
      <c r="D269" t="s">
        <v>22</v>
      </c>
      <c r="E269">
        <v>144.9</v>
      </c>
      <c r="F269">
        <v>158.19999999999999</v>
      </c>
      <c r="G269">
        <v>141.4</v>
      </c>
      <c r="H269">
        <v>161.80000000000001</v>
      </c>
      <c r="I269">
        <v>151.69999999999999</v>
      </c>
      <c r="J269">
        <v>1951</v>
      </c>
      <c r="K269">
        <v>486.8</v>
      </c>
      <c r="L269">
        <v>458.79999999999995</v>
      </c>
      <c r="M269">
        <v>306.7</v>
      </c>
      <c r="N269">
        <v>152.69999999999999</v>
      </c>
      <c r="O269">
        <f>SUM(All_India_Index_Upto_April23__1[[#This Row],[Fuel and light]:[HousingBucket]])</f>
        <v>3961.3</v>
      </c>
    </row>
    <row r="270" spans="2:15" x14ac:dyDescent="0.3">
      <c r="B270" t="s">
        <v>15</v>
      </c>
      <c r="C270">
        <v>2020</v>
      </c>
      <c r="D270" t="s">
        <v>22</v>
      </c>
      <c r="E270">
        <v>137.1</v>
      </c>
      <c r="F270">
        <v>148.1</v>
      </c>
      <c r="G270">
        <v>129.30000000000001</v>
      </c>
      <c r="H270">
        <v>152.5</v>
      </c>
      <c r="I270">
        <v>142</v>
      </c>
      <c r="J270">
        <v>1994.9999999999998</v>
      </c>
      <c r="K270">
        <v>483.4</v>
      </c>
      <c r="L270">
        <v>432.9</v>
      </c>
      <c r="M270">
        <v>295.39999999999998</v>
      </c>
      <c r="N270">
        <v>150.80000000000001</v>
      </c>
      <c r="O270">
        <f>SUM(All_India_Index_Upto_April23__1[[#This Row],[Fuel and light]:[HousingBucket]])</f>
        <v>3915.7000000000003</v>
      </c>
    </row>
    <row r="271" spans="2:15" x14ac:dyDescent="0.3">
      <c r="B271" t="s">
        <v>16</v>
      </c>
      <c r="C271">
        <v>2020</v>
      </c>
      <c r="D271" t="s">
        <v>22</v>
      </c>
      <c r="E271">
        <v>141.9</v>
      </c>
      <c r="F271">
        <v>154.4</v>
      </c>
      <c r="G271">
        <v>135</v>
      </c>
      <c r="H271">
        <v>156.4</v>
      </c>
      <c r="I271">
        <v>147</v>
      </c>
      <c r="J271">
        <v>1966.8000000000002</v>
      </c>
      <c r="K271">
        <v>483.4</v>
      </c>
      <c r="L271">
        <v>448.29999999999995</v>
      </c>
      <c r="M271">
        <v>301.39999999999998</v>
      </c>
      <c r="N271">
        <v>151.80000000000001</v>
      </c>
      <c r="O271">
        <f>SUM(All_India_Index_Upto_April23__1[[#This Row],[Fuel and light]:[HousingBucket]])</f>
        <v>3934.6</v>
      </c>
    </row>
    <row r="272" spans="2:15" x14ac:dyDescent="0.3">
      <c r="B272" t="s">
        <v>13</v>
      </c>
      <c r="C272">
        <v>2020</v>
      </c>
      <c r="D272" t="s">
        <v>23</v>
      </c>
      <c r="E272">
        <v>145.80000000000001</v>
      </c>
      <c r="F272">
        <v>158.80000000000001</v>
      </c>
      <c r="G272">
        <v>143.6</v>
      </c>
      <c r="H272">
        <v>162.69999999999999</v>
      </c>
      <c r="I272">
        <v>153</v>
      </c>
      <c r="J272">
        <v>1978.6</v>
      </c>
      <c r="K272">
        <v>486.70000000000005</v>
      </c>
      <c r="L272">
        <v>458.7</v>
      </c>
      <c r="M272">
        <v>307.89999999999998</v>
      </c>
      <c r="N272">
        <v>154.69999999999999</v>
      </c>
      <c r="O272">
        <f>SUM(All_India_Index_Upto_April23__1[[#This Row],[Fuel and light]:[HousingBucket]])</f>
        <v>3995.7999999999997</v>
      </c>
    </row>
    <row r="273" spans="2:15" x14ac:dyDescent="0.3">
      <c r="B273" t="s">
        <v>15</v>
      </c>
      <c r="C273">
        <v>2020</v>
      </c>
      <c r="D273" t="s">
        <v>23</v>
      </c>
      <c r="E273">
        <v>138.30000000000001</v>
      </c>
      <c r="F273">
        <v>148.69999999999999</v>
      </c>
      <c r="G273">
        <v>133.9</v>
      </c>
      <c r="H273">
        <v>155.5</v>
      </c>
      <c r="I273">
        <v>144.80000000000001</v>
      </c>
      <c r="J273">
        <v>2024.8999999999999</v>
      </c>
      <c r="K273">
        <v>483.59999999999997</v>
      </c>
      <c r="L273">
        <v>433</v>
      </c>
      <c r="M273">
        <v>300.5</v>
      </c>
      <c r="N273">
        <v>152.9</v>
      </c>
      <c r="O273">
        <f>SUM(All_India_Index_Upto_April23__1[[#This Row],[Fuel and light]:[HousingBucket]])</f>
        <v>3963.2</v>
      </c>
    </row>
    <row r="274" spans="2:15" x14ac:dyDescent="0.3">
      <c r="B274" t="s">
        <v>16</v>
      </c>
      <c r="C274">
        <v>2020</v>
      </c>
      <c r="D274" t="s">
        <v>23</v>
      </c>
      <c r="E274">
        <v>143</v>
      </c>
      <c r="F274">
        <v>155</v>
      </c>
      <c r="G274">
        <v>138.5</v>
      </c>
      <c r="H274">
        <v>158.5</v>
      </c>
      <c r="I274">
        <v>149</v>
      </c>
      <c r="J274">
        <v>1995.1999999999998</v>
      </c>
      <c r="K274">
        <v>482.90000000000003</v>
      </c>
      <c r="L274">
        <v>448.2</v>
      </c>
      <c r="M274">
        <v>304.39999999999998</v>
      </c>
      <c r="N274">
        <v>153.9</v>
      </c>
      <c r="O274">
        <f>SUM(All_India_Index_Upto_April23__1[[#This Row],[Fuel and light]:[HousingBucket]])</f>
        <v>3974.7</v>
      </c>
    </row>
    <row r="275" spans="2:15" x14ac:dyDescent="0.3">
      <c r="B275" t="s">
        <v>13</v>
      </c>
      <c r="C275">
        <v>2020</v>
      </c>
      <c r="D275" t="s">
        <v>24</v>
      </c>
      <c r="E275">
        <v>146.4</v>
      </c>
      <c r="F275">
        <v>159.1</v>
      </c>
      <c r="G275">
        <v>144.6</v>
      </c>
      <c r="H275">
        <v>161.1</v>
      </c>
      <c r="I275">
        <v>153.69999999999999</v>
      </c>
      <c r="J275">
        <v>1987.3999999999999</v>
      </c>
      <c r="K275">
        <v>493.1</v>
      </c>
      <c r="L275">
        <v>459.9</v>
      </c>
      <c r="M275">
        <v>307.60000000000002</v>
      </c>
      <c r="N275">
        <v>155.4</v>
      </c>
      <c r="O275">
        <f>SUM(All_India_Index_Upto_April23__1[[#This Row],[Fuel and light]:[HousingBucket]])</f>
        <v>4012.9</v>
      </c>
    </row>
    <row r="276" spans="2:15" x14ac:dyDescent="0.3">
      <c r="B276" t="s">
        <v>15</v>
      </c>
      <c r="C276">
        <v>2020</v>
      </c>
      <c r="D276" t="s">
        <v>24</v>
      </c>
      <c r="E276">
        <v>137.19999999999999</v>
      </c>
      <c r="F276">
        <v>150</v>
      </c>
      <c r="G276">
        <v>135.1</v>
      </c>
      <c r="H276">
        <v>154.9</v>
      </c>
      <c r="I276">
        <v>146</v>
      </c>
      <c r="J276">
        <v>2041.6000000000001</v>
      </c>
      <c r="K276">
        <v>490.3</v>
      </c>
      <c r="L276">
        <v>434.6</v>
      </c>
      <c r="M276">
        <v>301.39999999999998</v>
      </c>
      <c r="N276">
        <v>154</v>
      </c>
      <c r="O276">
        <f>SUM(All_India_Index_Upto_April23__1[[#This Row],[Fuel and light]:[HousingBucket]])</f>
        <v>3991.1000000000004</v>
      </c>
    </row>
    <row r="277" spans="2:15" x14ac:dyDescent="0.3">
      <c r="B277" t="s">
        <v>16</v>
      </c>
      <c r="C277">
        <v>2020</v>
      </c>
      <c r="D277" t="s">
        <v>24</v>
      </c>
      <c r="E277">
        <v>142.9</v>
      </c>
      <c r="F277">
        <v>155.6</v>
      </c>
      <c r="G277">
        <v>139.6</v>
      </c>
      <c r="H277">
        <v>157.5</v>
      </c>
      <c r="I277">
        <v>150</v>
      </c>
      <c r="J277">
        <v>2007</v>
      </c>
      <c r="K277">
        <v>489.4</v>
      </c>
      <c r="L277">
        <v>449.70000000000005</v>
      </c>
      <c r="M277">
        <v>304.7</v>
      </c>
      <c r="N277">
        <v>154.69999999999999</v>
      </c>
      <c r="O277">
        <f>SUM(All_India_Index_Upto_April23__1[[#This Row],[Fuel and light]:[HousingBucket]])</f>
        <v>3996.3999999999996</v>
      </c>
    </row>
    <row r="278" spans="2:15" x14ac:dyDescent="0.3">
      <c r="B278" t="s">
        <v>13</v>
      </c>
      <c r="C278">
        <v>2020</v>
      </c>
      <c r="D278" t="s">
        <v>25</v>
      </c>
      <c r="E278">
        <v>146.80000000000001</v>
      </c>
      <c r="F278">
        <v>159.5</v>
      </c>
      <c r="G278">
        <v>146.4</v>
      </c>
      <c r="H278">
        <v>162.5</v>
      </c>
      <c r="I278">
        <v>154.30000000000001</v>
      </c>
      <c r="J278">
        <v>2030.9</v>
      </c>
      <c r="K278">
        <v>491.3</v>
      </c>
      <c r="L278">
        <v>461.29999999999995</v>
      </c>
      <c r="M278">
        <v>308</v>
      </c>
      <c r="N278">
        <v>157.5</v>
      </c>
      <c r="O278">
        <f>SUM(All_India_Index_Upto_April23__1[[#This Row],[Fuel and light]:[HousingBucket]])</f>
        <v>4061</v>
      </c>
    </row>
    <row r="279" spans="2:15" x14ac:dyDescent="0.3">
      <c r="B279" t="s">
        <v>15</v>
      </c>
      <c r="C279">
        <v>2020</v>
      </c>
      <c r="D279" t="s">
        <v>25</v>
      </c>
      <c r="E279">
        <v>137.1</v>
      </c>
      <c r="F279">
        <v>151</v>
      </c>
      <c r="G279">
        <v>135.4</v>
      </c>
      <c r="H279">
        <v>155.69999999999999</v>
      </c>
      <c r="I279">
        <v>146.19999999999999</v>
      </c>
      <c r="J279">
        <v>2080.1999999999998</v>
      </c>
      <c r="K279">
        <v>488.79999999999995</v>
      </c>
      <c r="L279">
        <v>434.90000000000003</v>
      </c>
      <c r="M279">
        <v>301.10000000000002</v>
      </c>
      <c r="N279">
        <v>155.19999999999999</v>
      </c>
      <c r="O279">
        <f>SUM(All_India_Index_Upto_April23__1[[#This Row],[Fuel and light]:[HousingBucket]])</f>
        <v>4030.3999999999996</v>
      </c>
    </row>
    <row r="280" spans="2:15" x14ac:dyDescent="0.3">
      <c r="B280" t="s">
        <v>16</v>
      </c>
      <c r="C280">
        <v>2020</v>
      </c>
      <c r="D280" t="s">
        <v>25</v>
      </c>
      <c r="E280">
        <v>143.1</v>
      </c>
      <c r="F280">
        <v>156.30000000000001</v>
      </c>
      <c r="G280">
        <v>140.6</v>
      </c>
      <c r="H280">
        <v>158.5</v>
      </c>
      <c r="I280">
        <v>150.4</v>
      </c>
      <c r="J280">
        <v>2048.6000000000004</v>
      </c>
      <c r="K280">
        <v>487.8</v>
      </c>
      <c r="L280">
        <v>450.59999999999997</v>
      </c>
      <c r="M280">
        <v>304.7</v>
      </c>
      <c r="N280">
        <v>156.4</v>
      </c>
      <c r="O280">
        <f>SUM(All_India_Index_Upto_April23__1[[#This Row],[Fuel and light]:[HousingBucket]])</f>
        <v>4040.6000000000004</v>
      </c>
    </row>
    <row r="281" spans="2:15" x14ac:dyDescent="0.3">
      <c r="B281" t="s">
        <v>13</v>
      </c>
      <c r="C281">
        <v>2020</v>
      </c>
      <c r="D281" t="s">
        <v>27</v>
      </c>
      <c r="E281">
        <v>147.5</v>
      </c>
      <c r="F281">
        <v>160.4</v>
      </c>
      <c r="G281">
        <v>146.1</v>
      </c>
      <c r="H281">
        <v>161.6</v>
      </c>
      <c r="I281">
        <v>154.5</v>
      </c>
      <c r="J281">
        <v>2082.4</v>
      </c>
      <c r="K281">
        <v>493.2</v>
      </c>
      <c r="L281">
        <v>462.8</v>
      </c>
      <c r="M281">
        <v>310.8</v>
      </c>
      <c r="N281">
        <v>159.80000000000001</v>
      </c>
      <c r="O281">
        <f>SUM(All_India_Index_Upto_April23__1[[#This Row],[Fuel and light]:[HousingBucket]])</f>
        <v>4119.3</v>
      </c>
    </row>
    <row r="282" spans="2:15" x14ac:dyDescent="0.3">
      <c r="B282" t="s">
        <v>15</v>
      </c>
      <c r="C282">
        <v>2020</v>
      </c>
      <c r="D282" t="s">
        <v>27</v>
      </c>
      <c r="E282">
        <v>137.30000000000001</v>
      </c>
      <c r="F282">
        <v>152</v>
      </c>
      <c r="G282">
        <v>135.19999999999999</v>
      </c>
      <c r="H282">
        <v>156.4</v>
      </c>
      <c r="I282">
        <v>146.6</v>
      </c>
      <c r="J282">
        <v>2120.6999999999998</v>
      </c>
      <c r="K282">
        <v>491.1</v>
      </c>
      <c r="L282">
        <v>436.3</v>
      </c>
      <c r="M282">
        <v>303.10000000000002</v>
      </c>
      <c r="N282">
        <v>156.69999999999999</v>
      </c>
      <c r="O282">
        <f>SUM(All_India_Index_Upto_April23__1[[#This Row],[Fuel and light]:[HousingBucket]])</f>
        <v>4078.7</v>
      </c>
    </row>
    <row r="283" spans="2:15" x14ac:dyDescent="0.3">
      <c r="B283" t="s">
        <v>16</v>
      </c>
      <c r="C283">
        <v>2020</v>
      </c>
      <c r="D283" t="s">
        <v>27</v>
      </c>
      <c r="E283">
        <v>143.6</v>
      </c>
      <c r="F283">
        <v>157.19999999999999</v>
      </c>
      <c r="G283">
        <v>140.4</v>
      </c>
      <c r="H283">
        <v>158.6</v>
      </c>
      <c r="I283">
        <v>150.69999999999999</v>
      </c>
      <c r="J283">
        <v>2095.6</v>
      </c>
      <c r="K283">
        <v>490.1</v>
      </c>
      <c r="L283">
        <v>452.00000000000006</v>
      </c>
      <c r="M283">
        <v>307.2</v>
      </c>
      <c r="N283">
        <v>158.4</v>
      </c>
      <c r="O283">
        <f>SUM(All_India_Index_Upto_April23__1[[#This Row],[Fuel and light]:[HousingBucket]])</f>
        <v>4095.3999999999996</v>
      </c>
    </row>
    <row r="284" spans="2:15" x14ac:dyDescent="0.3">
      <c r="B284" t="s">
        <v>13</v>
      </c>
      <c r="C284">
        <v>2020</v>
      </c>
      <c r="D284" t="s">
        <v>28</v>
      </c>
      <c r="E284">
        <v>148.69999999999999</v>
      </c>
      <c r="F284">
        <v>161.6</v>
      </c>
      <c r="G284">
        <v>146.4</v>
      </c>
      <c r="H284">
        <v>162.9</v>
      </c>
      <c r="I284">
        <v>155.19999999999999</v>
      </c>
      <c r="J284">
        <v>2100.5</v>
      </c>
      <c r="K284">
        <v>494.1</v>
      </c>
      <c r="L284">
        <v>464.90000000000003</v>
      </c>
      <c r="M284">
        <v>311.39999999999998</v>
      </c>
      <c r="N284">
        <v>160.69999999999999</v>
      </c>
      <c r="O284">
        <f>SUM(All_India_Index_Upto_April23__1[[#This Row],[Fuel and light]:[HousingBucket]])</f>
        <v>4145.7</v>
      </c>
    </row>
    <row r="285" spans="2:15" x14ac:dyDescent="0.3">
      <c r="B285" t="s">
        <v>15</v>
      </c>
      <c r="C285">
        <v>2020</v>
      </c>
      <c r="D285" t="s">
        <v>28</v>
      </c>
      <c r="E285">
        <v>137.9</v>
      </c>
      <c r="F285">
        <v>152.9</v>
      </c>
      <c r="G285">
        <v>135.5</v>
      </c>
      <c r="H285">
        <v>156.9</v>
      </c>
      <c r="I285">
        <v>146.9</v>
      </c>
      <c r="J285">
        <v>2125.4</v>
      </c>
      <c r="K285">
        <v>492.4</v>
      </c>
      <c r="L285">
        <v>438.20000000000005</v>
      </c>
      <c r="M285">
        <v>303.5</v>
      </c>
      <c r="N285">
        <v>156.9</v>
      </c>
      <c r="O285">
        <f>SUM(All_India_Index_Upto_April23__1[[#This Row],[Fuel and light]:[HousingBucket]])</f>
        <v>4089.6000000000004</v>
      </c>
    </row>
    <row r="286" spans="2:15" x14ac:dyDescent="0.3">
      <c r="B286" t="s">
        <v>16</v>
      </c>
      <c r="C286">
        <v>2020</v>
      </c>
      <c r="D286" t="s">
        <v>28</v>
      </c>
      <c r="E286">
        <v>144.6</v>
      </c>
      <c r="F286">
        <v>158.30000000000001</v>
      </c>
      <c r="G286">
        <v>140.69999999999999</v>
      </c>
      <c r="H286">
        <v>159.4</v>
      </c>
      <c r="I286">
        <v>151.19999999999999</v>
      </c>
      <c r="J286">
        <v>2109.1</v>
      </c>
      <c r="K286">
        <v>491</v>
      </c>
      <c r="L286">
        <v>454</v>
      </c>
      <c r="M286">
        <v>307.7</v>
      </c>
      <c r="N286">
        <v>158.9</v>
      </c>
      <c r="O286">
        <f>SUM(All_India_Index_Upto_April23__1[[#This Row],[Fuel and light]:[HousingBucket]])</f>
        <v>4116</v>
      </c>
    </row>
    <row r="287" spans="2:15" x14ac:dyDescent="0.3">
      <c r="B287" t="s">
        <v>13</v>
      </c>
      <c r="C287">
        <v>2021</v>
      </c>
      <c r="D287" t="s">
        <v>14</v>
      </c>
      <c r="E287">
        <v>150.9</v>
      </c>
      <c r="F287">
        <v>162.5</v>
      </c>
      <c r="G287">
        <v>147.5</v>
      </c>
      <c r="H287">
        <v>163.5</v>
      </c>
      <c r="I287">
        <v>155.9</v>
      </c>
      <c r="J287">
        <v>2065.6999999999998</v>
      </c>
      <c r="K287">
        <v>495.9</v>
      </c>
      <c r="L287">
        <v>466.7</v>
      </c>
      <c r="M287">
        <v>311.89999999999998</v>
      </c>
      <c r="N287">
        <v>158.5</v>
      </c>
      <c r="O287">
        <f>SUM(All_India_Index_Upto_April23__1[[#This Row],[Fuel and light]:[HousingBucket]])</f>
        <v>4120.5</v>
      </c>
    </row>
    <row r="288" spans="2:15" x14ac:dyDescent="0.3">
      <c r="B288" t="s">
        <v>15</v>
      </c>
      <c r="C288">
        <v>2021</v>
      </c>
      <c r="D288" t="s">
        <v>14</v>
      </c>
      <c r="E288">
        <v>142.9</v>
      </c>
      <c r="F288">
        <v>154.1</v>
      </c>
      <c r="G288">
        <v>136.9</v>
      </c>
      <c r="H288">
        <v>156.1</v>
      </c>
      <c r="I288">
        <v>147.6</v>
      </c>
      <c r="J288">
        <v>2097</v>
      </c>
      <c r="K288">
        <v>494.90000000000003</v>
      </c>
      <c r="L288">
        <v>440</v>
      </c>
      <c r="M288">
        <v>303.7</v>
      </c>
      <c r="N288">
        <v>156</v>
      </c>
      <c r="O288">
        <f>SUM(All_India_Index_Upto_April23__1[[#This Row],[Fuel and light]:[HousingBucket]])</f>
        <v>4073.2</v>
      </c>
    </row>
    <row r="289" spans="2:15" x14ac:dyDescent="0.3">
      <c r="B289" t="s">
        <v>16</v>
      </c>
      <c r="C289">
        <v>2021</v>
      </c>
      <c r="D289" t="s">
        <v>14</v>
      </c>
      <c r="E289">
        <v>147.9</v>
      </c>
      <c r="F289">
        <v>159.30000000000001</v>
      </c>
      <c r="G289">
        <v>141.9</v>
      </c>
      <c r="H289">
        <v>159.19999999999999</v>
      </c>
      <c r="I289">
        <v>151.9</v>
      </c>
      <c r="J289">
        <v>2076.5</v>
      </c>
      <c r="K289">
        <v>492.90000000000003</v>
      </c>
      <c r="L289">
        <v>455.8</v>
      </c>
      <c r="M289">
        <v>308</v>
      </c>
      <c r="N289">
        <v>157.30000000000001</v>
      </c>
      <c r="O289">
        <f>SUM(All_India_Index_Upto_April23__1[[#This Row],[Fuel and light]:[HousingBucket]])</f>
        <v>4093.4</v>
      </c>
    </row>
    <row r="290" spans="2:15" x14ac:dyDescent="0.3">
      <c r="B290" t="s">
        <v>13</v>
      </c>
      <c r="C290">
        <v>2021</v>
      </c>
      <c r="D290" t="s">
        <v>17</v>
      </c>
      <c r="E290">
        <v>154.4</v>
      </c>
      <c r="F290">
        <v>164.3</v>
      </c>
      <c r="G290">
        <v>150.19999999999999</v>
      </c>
      <c r="H290">
        <v>163.6</v>
      </c>
      <c r="I290">
        <v>157.19999999999999</v>
      </c>
      <c r="J290">
        <v>2025.3</v>
      </c>
      <c r="K290">
        <v>498.7</v>
      </c>
      <c r="L290">
        <v>471.4</v>
      </c>
      <c r="M290">
        <v>314.8</v>
      </c>
      <c r="N290">
        <v>156.69999999999999</v>
      </c>
      <c r="O290">
        <f>SUM(All_India_Index_Upto_April23__1[[#This Row],[Fuel and light]:[HousingBucket]])</f>
        <v>4099.8999999999996</v>
      </c>
    </row>
    <row r="291" spans="2:15" x14ac:dyDescent="0.3">
      <c r="B291" t="s">
        <v>15</v>
      </c>
      <c r="C291">
        <v>2021</v>
      </c>
      <c r="D291" t="s">
        <v>17</v>
      </c>
      <c r="E291">
        <v>149.1</v>
      </c>
      <c r="F291">
        <v>156.30000000000001</v>
      </c>
      <c r="G291">
        <v>140.5</v>
      </c>
      <c r="H291">
        <v>156.6</v>
      </c>
      <c r="I291">
        <v>149.30000000000001</v>
      </c>
      <c r="J291">
        <v>2066</v>
      </c>
      <c r="K291">
        <v>497.3</v>
      </c>
      <c r="L291">
        <v>444.2</v>
      </c>
      <c r="M291">
        <v>306.5</v>
      </c>
      <c r="N291">
        <v>156.5</v>
      </c>
      <c r="O291">
        <f>SUM(All_India_Index_Upto_April23__1[[#This Row],[Fuel and light]:[HousingBucket]])</f>
        <v>4065.8</v>
      </c>
    </row>
    <row r="292" spans="2:15" x14ac:dyDescent="0.3">
      <c r="B292" t="s">
        <v>16</v>
      </c>
      <c r="C292">
        <v>2021</v>
      </c>
      <c r="D292" t="s">
        <v>17</v>
      </c>
      <c r="E292">
        <v>152.4</v>
      </c>
      <c r="F292">
        <v>161.30000000000001</v>
      </c>
      <c r="G292">
        <v>145.1</v>
      </c>
      <c r="H292">
        <v>159.5</v>
      </c>
      <c r="I292">
        <v>153.4</v>
      </c>
      <c r="J292">
        <v>2039.3000000000002</v>
      </c>
      <c r="K292">
        <v>495.6</v>
      </c>
      <c r="L292">
        <v>460.40000000000003</v>
      </c>
      <c r="M292">
        <v>310.89999999999998</v>
      </c>
      <c r="N292">
        <v>156.6</v>
      </c>
      <c r="O292">
        <f>SUM(All_India_Index_Upto_April23__1[[#This Row],[Fuel and light]:[HousingBucket]])</f>
        <v>4077.9</v>
      </c>
    </row>
    <row r="293" spans="2:15" x14ac:dyDescent="0.3">
      <c r="B293" t="s">
        <v>13</v>
      </c>
      <c r="C293">
        <v>2021</v>
      </c>
      <c r="D293" t="s">
        <v>18</v>
      </c>
      <c r="E293">
        <v>156</v>
      </c>
      <c r="F293">
        <v>164.6</v>
      </c>
      <c r="G293">
        <v>151.30000000000001</v>
      </c>
      <c r="H293">
        <v>163.80000000000001</v>
      </c>
      <c r="I293">
        <v>157.30000000000001</v>
      </c>
      <c r="J293">
        <v>2025.7</v>
      </c>
      <c r="K293">
        <v>497</v>
      </c>
      <c r="L293">
        <v>472.9</v>
      </c>
      <c r="M293">
        <v>314.8</v>
      </c>
      <c r="N293">
        <v>156.69999999999999</v>
      </c>
      <c r="O293">
        <f>SUM(All_India_Index_Upto_April23__1[[#This Row],[Fuel and light]:[HousingBucket]])</f>
        <v>4103.3999999999996</v>
      </c>
    </row>
    <row r="294" spans="2:15" x14ac:dyDescent="0.3">
      <c r="B294" t="s">
        <v>15</v>
      </c>
      <c r="C294">
        <v>2021</v>
      </c>
      <c r="D294" t="s">
        <v>18</v>
      </c>
      <c r="E294">
        <v>154.80000000000001</v>
      </c>
      <c r="F294">
        <v>156.9</v>
      </c>
      <c r="G294">
        <v>141.69999999999999</v>
      </c>
      <c r="H294">
        <v>157.6</v>
      </c>
      <c r="I294">
        <v>150</v>
      </c>
      <c r="J294">
        <v>2064.4999999999995</v>
      </c>
      <c r="K294">
        <v>497</v>
      </c>
      <c r="L294">
        <v>446.4</v>
      </c>
      <c r="M294">
        <v>307.2</v>
      </c>
      <c r="N294">
        <v>156.9</v>
      </c>
      <c r="O294">
        <f>SUM(All_India_Index_Upto_April23__1[[#This Row],[Fuel and light]:[HousingBucket]])</f>
        <v>4076.0999999999995</v>
      </c>
    </row>
    <row r="295" spans="2:15" x14ac:dyDescent="0.3">
      <c r="B295" t="s">
        <v>16</v>
      </c>
      <c r="C295">
        <v>2021</v>
      </c>
      <c r="D295" t="s">
        <v>18</v>
      </c>
      <c r="E295">
        <v>155.5</v>
      </c>
      <c r="F295">
        <v>161.69999999999999</v>
      </c>
      <c r="G295">
        <v>146.19999999999999</v>
      </c>
      <c r="H295">
        <v>160.19999999999999</v>
      </c>
      <c r="I295">
        <v>153.80000000000001</v>
      </c>
      <c r="J295">
        <v>2039.3999999999999</v>
      </c>
      <c r="K295">
        <v>494.5</v>
      </c>
      <c r="L295">
        <v>462.1</v>
      </c>
      <c r="M295">
        <v>311.2</v>
      </c>
      <c r="N295">
        <v>156.80000000000001</v>
      </c>
      <c r="O295">
        <f>SUM(All_India_Index_Upto_April23__1[[#This Row],[Fuel and light]:[HousingBucket]])</f>
        <v>4084.5999999999995</v>
      </c>
    </row>
    <row r="296" spans="2:15" x14ac:dyDescent="0.3">
      <c r="B296" t="s">
        <v>13</v>
      </c>
      <c r="C296">
        <v>2021</v>
      </c>
      <c r="D296" t="s">
        <v>19</v>
      </c>
      <c r="E296">
        <v>156</v>
      </c>
      <c r="F296">
        <v>165.3</v>
      </c>
      <c r="G296">
        <v>151.69999999999999</v>
      </c>
      <c r="H296">
        <v>164.1</v>
      </c>
      <c r="I296">
        <v>158</v>
      </c>
      <c r="J296">
        <v>2049.5</v>
      </c>
      <c r="K296">
        <v>500</v>
      </c>
      <c r="L296">
        <v>475.69999999999993</v>
      </c>
      <c r="M296">
        <v>316.5</v>
      </c>
      <c r="N296">
        <v>157.6</v>
      </c>
      <c r="O296">
        <f>SUM(All_India_Index_Upto_April23__1[[#This Row],[Fuel and light]:[HousingBucket]])</f>
        <v>4136.7999999999993</v>
      </c>
    </row>
    <row r="297" spans="2:15" x14ac:dyDescent="0.3">
      <c r="B297" t="s">
        <v>15</v>
      </c>
      <c r="C297">
        <v>2021</v>
      </c>
      <c r="D297" t="s">
        <v>19</v>
      </c>
      <c r="E297">
        <v>154.9</v>
      </c>
      <c r="F297">
        <v>157.5</v>
      </c>
      <c r="G297">
        <v>142.1</v>
      </c>
      <c r="H297">
        <v>157.6</v>
      </c>
      <c r="I297">
        <v>150.5</v>
      </c>
      <c r="J297">
        <v>2089.6</v>
      </c>
      <c r="K297">
        <v>500.1</v>
      </c>
      <c r="L297">
        <v>448.6</v>
      </c>
      <c r="M297">
        <v>308.60000000000002</v>
      </c>
      <c r="N297">
        <v>158</v>
      </c>
      <c r="O297">
        <f>SUM(All_India_Index_Upto_April23__1[[#This Row],[Fuel and light]:[HousingBucket]])</f>
        <v>4109.5</v>
      </c>
    </row>
    <row r="298" spans="2:15" x14ac:dyDescent="0.3">
      <c r="B298" t="s">
        <v>16</v>
      </c>
      <c r="C298">
        <v>2021</v>
      </c>
      <c r="D298" t="s">
        <v>19</v>
      </c>
      <c r="E298">
        <v>155.6</v>
      </c>
      <c r="F298">
        <v>162.30000000000001</v>
      </c>
      <c r="G298">
        <v>146.6</v>
      </c>
      <c r="H298">
        <v>160.30000000000001</v>
      </c>
      <c r="I298">
        <v>154.4</v>
      </c>
      <c r="J298">
        <v>2064.1</v>
      </c>
      <c r="K298">
        <v>497.4</v>
      </c>
      <c r="L298">
        <v>464.6</v>
      </c>
      <c r="M298">
        <v>312.8</v>
      </c>
      <c r="N298">
        <v>157.80000000000001</v>
      </c>
      <c r="O298">
        <f>SUM(All_India_Index_Upto_April23__1[[#This Row],[Fuel and light]:[HousingBucket]])</f>
        <v>4118.0999999999995</v>
      </c>
    </row>
    <row r="299" spans="2:15" x14ac:dyDescent="0.3">
      <c r="B299" t="s">
        <v>13</v>
      </c>
      <c r="C299">
        <v>2021</v>
      </c>
      <c r="D299" t="s">
        <v>20</v>
      </c>
      <c r="E299">
        <v>161.69999999999999</v>
      </c>
      <c r="F299">
        <v>169.1</v>
      </c>
      <c r="G299">
        <v>153.19999999999999</v>
      </c>
      <c r="H299">
        <v>167.6</v>
      </c>
      <c r="I299">
        <v>161.1</v>
      </c>
      <c r="J299">
        <v>2095.2999999999997</v>
      </c>
      <c r="K299">
        <v>508.90000000000003</v>
      </c>
      <c r="L299">
        <v>490.4</v>
      </c>
      <c r="M299">
        <v>320.8</v>
      </c>
      <c r="N299">
        <v>161.1</v>
      </c>
      <c r="O299">
        <f>SUM(All_India_Index_Upto_April23__1[[#This Row],[Fuel and light]:[HousingBucket]])</f>
        <v>4228.0999999999995</v>
      </c>
    </row>
    <row r="300" spans="2:15" x14ac:dyDescent="0.3">
      <c r="B300" t="s">
        <v>15</v>
      </c>
      <c r="C300">
        <v>2021</v>
      </c>
      <c r="D300" t="s">
        <v>20</v>
      </c>
      <c r="E300">
        <v>155.5</v>
      </c>
      <c r="F300">
        <v>160.4</v>
      </c>
      <c r="G300">
        <v>145</v>
      </c>
      <c r="H300">
        <v>156.6</v>
      </c>
      <c r="I300">
        <v>152.30000000000001</v>
      </c>
      <c r="J300">
        <v>2124.7000000000003</v>
      </c>
      <c r="K300">
        <v>508.29999999999995</v>
      </c>
      <c r="L300">
        <v>450.79999999999995</v>
      </c>
      <c r="M300">
        <v>312.10000000000002</v>
      </c>
      <c r="N300">
        <v>159.5</v>
      </c>
      <c r="O300">
        <f>SUM(All_India_Index_Upto_April23__1[[#This Row],[Fuel and light]:[HousingBucket]])</f>
        <v>4165.7000000000007</v>
      </c>
    </row>
    <row r="301" spans="2:15" x14ac:dyDescent="0.3">
      <c r="B301" t="s">
        <v>16</v>
      </c>
      <c r="C301">
        <v>2021</v>
      </c>
      <c r="D301" t="s">
        <v>20</v>
      </c>
      <c r="E301">
        <v>159.4</v>
      </c>
      <c r="F301">
        <v>165.8</v>
      </c>
      <c r="G301">
        <v>148.9</v>
      </c>
      <c r="H301">
        <v>161.19999999999999</v>
      </c>
      <c r="I301">
        <v>156.80000000000001</v>
      </c>
      <c r="J301">
        <v>2105.7000000000003</v>
      </c>
      <c r="K301">
        <v>506.30000000000007</v>
      </c>
      <c r="L301">
        <v>474.29999999999995</v>
      </c>
      <c r="M301">
        <v>316.7</v>
      </c>
      <c r="N301">
        <v>160.4</v>
      </c>
      <c r="O301">
        <f>SUM(All_India_Index_Upto_April23__1[[#This Row],[Fuel and light]:[HousingBucket]])</f>
        <v>4195.1000000000004</v>
      </c>
    </row>
    <row r="302" spans="2:15" x14ac:dyDescent="0.3">
      <c r="B302" t="s">
        <v>13</v>
      </c>
      <c r="C302">
        <v>2021</v>
      </c>
      <c r="D302" t="s">
        <v>21</v>
      </c>
      <c r="E302">
        <v>162.1</v>
      </c>
      <c r="F302">
        <v>169.7</v>
      </c>
      <c r="G302">
        <v>154.19999999999999</v>
      </c>
      <c r="H302">
        <v>166.8</v>
      </c>
      <c r="I302">
        <v>161.5</v>
      </c>
      <c r="J302">
        <v>2122.6</v>
      </c>
      <c r="K302">
        <v>508.9</v>
      </c>
      <c r="L302">
        <v>489.80000000000007</v>
      </c>
      <c r="M302">
        <v>319.2</v>
      </c>
      <c r="N302">
        <v>162.1</v>
      </c>
      <c r="O302">
        <f>SUM(All_India_Index_Upto_April23__1[[#This Row],[Fuel and light]:[HousingBucket]])</f>
        <v>4254.8</v>
      </c>
    </row>
    <row r="303" spans="2:15" x14ac:dyDescent="0.3">
      <c r="B303" t="s">
        <v>15</v>
      </c>
      <c r="C303">
        <v>2021</v>
      </c>
      <c r="D303" t="s">
        <v>21</v>
      </c>
      <c r="E303">
        <v>156.1</v>
      </c>
      <c r="F303">
        <v>160.80000000000001</v>
      </c>
      <c r="G303">
        <v>147.5</v>
      </c>
      <c r="H303">
        <v>158.1</v>
      </c>
      <c r="I303">
        <v>153.4</v>
      </c>
      <c r="J303">
        <v>2154.1999999999998</v>
      </c>
      <c r="K303">
        <v>504.29999999999995</v>
      </c>
      <c r="L303">
        <v>452.6</v>
      </c>
      <c r="M303">
        <v>309.8</v>
      </c>
      <c r="N303">
        <v>160.4</v>
      </c>
      <c r="O303">
        <f>SUM(All_India_Index_Upto_April23__1[[#This Row],[Fuel and light]:[HousingBucket]])</f>
        <v>4196.7999999999993</v>
      </c>
    </row>
    <row r="304" spans="2:15" x14ac:dyDescent="0.3">
      <c r="B304" t="s">
        <v>16</v>
      </c>
      <c r="C304">
        <v>2021</v>
      </c>
      <c r="D304" t="s">
        <v>21</v>
      </c>
      <c r="E304">
        <v>159.80000000000001</v>
      </c>
      <c r="F304">
        <v>166.3</v>
      </c>
      <c r="G304">
        <v>150.69999999999999</v>
      </c>
      <c r="H304">
        <v>161.69999999999999</v>
      </c>
      <c r="I304">
        <v>157.6</v>
      </c>
      <c r="J304">
        <v>2133.9</v>
      </c>
      <c r="K304">
        <v>504.50000000000006</v>
      </c>
      <c r="L304">
        <v>474.7</v>
      </c>
      <c r="M304">
        <v>314.8</v>
      </c>
      <c r="N304">
        <v>161.30000000000001</v>
      </c>
      <c r="O304">
        <f>SUM(All_India_Index_Upto_April23__1[[#This Row],[Fuel and light]:[HousingBucket]])</f>
        <v>4224</v>
      </c>
    </row>
    <row r="305" spans="2:15" x14ac:dyDescent="0.3">
      <c r="B305" t="s">
        <v>13</v>
      </c>
      <c r="C305">
        <v>2021</v>
      </c>
      <c r="D305" t="s">
        <v>22</v>
      </c>
      <c r="E305">
        <v>162.5</v>
      </c>
      <c r="F305">
        <v>170.4</v>
      </c>
      <c r="G305">
        <v>157.1</v>
      </c>
      <c r="H305">
        <v>167.2</v>
      </c>
      <c r="I305">
        <v>162.80000000000001</v>
      </c>
      <c r="J305">
        <v>2132.4</v>
      </c>
      <c r="K305">
        <v>510.79999999999995</v>
      </c>
      <c r="L305">
        <v>492.40000000000003</v>
      </c>
      <c r="M305">
        <v>322.3</v>
      </c>
      <c r="N305">
        <v>163.19999999999999</v>
      </c>
      <c r="O305">
        <f>SUM(All_India_Index_Upto_April23__1[[#This Row],[Fuel and light]:[HousingBucket]])</f>
        <v>4277.8999999999996</v>
      </c>
    </row>
    <row r="306" spans="2:15" x14ac:dyDescent="0.3">
      <c r="B306" t="s">
        <v>15</v>
      </c>
      <c r="C306">
        <v>2021</v>
      </c>
      <c r="D306" t="s">
        <v>22</v>
      </c>
      <c r="E306">
        <v>157.69999999999999</v>
      </c>
      <c r="F306">
        <v>161.5</v>
      </c>
      <c r="G306">
        <v>149.5</v>
      </c>
      <c r="H306">
        <v>160.30000000000001</v>
      </c>
      <c r="I306">
        <v>155</v>
      </c>
      <c r="J306">
        <v>2171.8000000000002</v>
      </c>
      <c r="K306">
        <v>506.29999999999995</v>
      </c>
      <c r="L306">
        <v>455.3</v>
      </c>
      <c r="M306">
        <v>312.7</v>
      </c>
      <c r="N306">
        <v>161.80000000000001</v>
      </c>
      <c r="O306">
        <f>SUM(All_India_Index_Upto_April23__1[[#This Row],[Fuel and light]:[HousingBucket]])</f>
        <v>4230.1000000000004</v>
      </c>
    </row>
    <row r="307" spans="2:15" x14ac:dyDescent="0.3">
      <c r="B307" t="s">
        <v>16</v>
      </c>
      <c r="C307">
        <v>2021</v>
      </c>
      <c r="D307" t="s">
        <v>22</v>
      </c>
      <c r="E307">
        <v>160.69999999999999</v>
      </c>
      <c r="F307">
        <v>167</v>
      </c>
      <c r="G307">
        <v>153.1</v>
      </c>
      <c r="H307">
        <v>163.19999999999999</v>
      </c>
      <c r="I307">
        <v>159</v>
      </c>
      <c r="J307">
        <v>2147</v>
      </c>
      <c r="K307">
        <v>506.6</v>
      </c>
      <c r="L307">
        <v>477.29999999999995</v>
      </c>
      <c r="M307">
        <v>317.8</v>
      </c>
      <c r="N307">
        <v>162.5</v>
      </c>
      <c r="O307">
        <f>SUM(All_India_Index_Upto_April23__1[[#This Row],[Fuel and light]:[HousingBucket]])</f>
        <v>4251.7</v>
      </c>
    </row>
    <row r="308" spans="2:15" x14ac:dyDescent="0.3">
      <c r="B308" t="s">
        <v>13</v>
      </c>
      <c r="C308">
        <v>2021</v>
      </c>
      <c r="D308" t="s">
        <v>23</v>
      </c>
      <c r="E308">
        <v>163.1</v>
      </c>
      <c r="F308">
        <v>171.1</v>
      </c>
      <c r="G308">
        <v>157.69999999999999</v>
      </c>
      <c r="H308">
        <v>167.5</v>
      </c>
      <c r="I308">
        <v>163.30000000000001</v>
      </c>
      <c r="J308">
        <v>2130.8000000000002</v>
      </c>
      <c r="K308">
        <v>511.59999999999997</v>
      </c>
      <c r="L308">
        <v>495.90000000000003</v>
      </c>
      <c r="M308">
        <v>322.89999999999998</v>
      </c>
      <c r="N308">
        <v>163.6</v>
      </c>
      <c r="O308">
        <f>SUM(All_India_Index_Upto_April23__1[[#This Row],[Fuel and light]:[HousingBucket]])</f>
        <v>4283.8999999999996</v>
      </c>
    </row>
    <row r="309" spans="2:15" x14ac:dyDescent="0.3">
      <c r="B309" t="s">
        <v>15</v>
      </c>
      <c r="C309">
        <v>2021</v>
      </c>
      <c r="D309" t="s">
        <v>23</v>
      </c>
      <c r="E309">
        <v>160.69999999999999</v>
      </c>
      <c r="F309">
        <v>162.80000000000001</v>
      </c>
      <c r="G309">
        <v>150.4</v>
      </c>
      <c r="H309">
        <v>160.4</v>
      </c>
      <c r="I309">
        <v>156</v>
      </c>
      <c r="J309">
        <v>2157.9</v>
      </c>
      <c r="K309">
        <v>509.79999999999995</v>
      </c>
      <c r="L309">
        <v>460.7</v>
      </c>
      <c r="M309">
        <v>315.2</v>
      </c>
      <c r="N309">
        <v>162.30000000000001</v>
      </c>
      <c r="O309">
        <f>SUM(All_India_Index_Upto_April23__1[[#This Row],[Fuel and light]:[HousingBucket]])</f>
        <v>4233.8999999999996</v>
      </c>
    </row>
    <row r="310" spans="2:15" x14ac:dyDescent="0.3">
      <c r="B310" t="s">
        <v>16</v>
      </c>
      <c r="C310">
        <v>2021</v>
      </c>
      <c r="D310" t="s">
        <v>23</v>
      </c>
      <c r="E310">
        <v>162.6</v>
      </c>
      <c r="F310">
        <v>168.4</v>
      </c>
      <c r="G310">
        <v>154</v>
      </c>
      <c r="H310">
        <v>163.80000000000001</v>
      </c>
      <c r="I310">
        <v>160</v>
      </c>
      <c r="J310">
        <v>2142</v>
      </c>
      <c r="K310">
        <v>509.7</v>
      </c>
      <c r="L310">
        <v>483</v>
      </c>
      <c r="M310">
        <v>319.5</v>
      </c>
      <c r="N310">
        <v>163.19999999999999</v>
      </c>
      <c r="O310">
        <f>SUM(All_India_Index_Upto_April23__1[[#This Row],[Fuel and light]:[HousingBucket]])</f>
        <v>4263</v>
      </c>
    </row>
    <row r="311" spans="2:15" x14ac:dyDescent="0.3">
      <c r="B311" t="s">
        <v>13</v>
      </c>
      <c r="C311">
        <v>2021</v>
      </c>
      <c r="D311" t="s">
        <v>24</v>
      </c>
      <c r="E311">
        <v>163.69999999999999</v>
      </c>
      <c r="F311">
        <v>171.9</v>
      </c>
      <c r="G311">
        <v>157.80000000000001</v>
      </c>
      <c r="H311">
        <v>168.5</v>
      </c>
      <c r="I311">
        <v>163.80000000000001</v>
      </c>
      <c r="J311">
        <v>2133.6</v>
      </c>
      <c r="K311">
        <v>513.4</v>
      </c>
      <c r="L311">
        <v>498.4</v>
      </c>
      <c r="M311">
        <v>323.3</v>
      </c>
      <c r="N311">
        <v>164</v>
      </c>
      <c r="O311">
        <f>SUM(All_India_Index_Upto_April23__1[[#This Row],[Fuel and light]:[HousingBucket]])</f>
        <v>4294.4000000000005</v>
      </c>
    </row>
    <row r="312" spans="2:15" x14ac:dyDescent="0.3">
      <c r="B312" t="s">
        <v>15</v>
      </c>
      <c r="C312">
        <v>2021</v>
      </c>
      <c r="D312" t="s">
        <v>24</v>
      </c>
      <c r="E312">
        <v>160.80000000000001</v>
      </c>
      <c r="F312">
        <v>162.80000000000001</v>
      </c>
      <c r="G312">
        <v>150.5</v>
      </c>
      <c r="H312">
        <v>160.30000000000001</v>
      </c>
      <c r="I312">
        <v>156</v>
      </c>
      <c r="J312">
        <v>2157.9</v>
      </c>
      <c r="K312">
        <v>510</v>
      </c>
      <c r="L312">
        <v>460.79999999999995</v>
      </c>
      <c r="M312">
        <v>315.3</v>
      </c>
      <c r="N312">
        <v>162.30000000000001</v>
      </c>
      <c r="O312">
        <f>SUM(All_India_Index_Upto_April23__1[[#This Row],[Fuel and light]:[HousingBucket]])</f>
        <v>4234.4000000000005</v>
      </c>
    </row>
    <row r="313" spans="2:15" x14ac:dyDescent="0.3">
      <c r="B313" t="s">
        <v>16</v>
      </c>
      <c r="C313">
        <v>2021</v>
      </c>
      <c r="D313" t="s">
        <v>24</v>
      </c>
      <c r="E313">
        <v>162.6</v>
      </c>
      <c r="F313">
        <v>168.4</v>
      </c>
      <c r="G313">
        <v>154</v>
      </c>
      <c r="H313">
        <v>163.69999999999999</v>
      </c>
      <c r="I313">
        <v>160</v>
      </c>
      <c r="J313">
        <v>2142</v>
      </c>
      <c r="K313">
        <v>509.79999999999995</v>
      </c>
      <c r="L313">
        <v>483.2</v>
      </c>
      <c r="M313">
        <v>319.5</v>
      </c>
      <c r="N313">
        <v>163.19999999999999</v>
      </c>
      <c r="O313">
        <f>SUM(All_India_Index_Upto_April23__1[[#This Row],[Fuel and light]:[HousingBucket]])</f>
        <v>4263.2</v>
      </c>
    </row>
    <row r="314" spans="2:15" x14ac:dyDescent="0.3">
      <c r="B314" t="s">
        <v>13</v>
      </c>
      <c r="C314">
        <v>2021</v>
      </c>
      <c r="D314" t="s">
        <v>25</v>
      </c>
      <c r="E314">
        <v>165.5</v>
      </c>
      <c r="F314">
        <v>172.5</v>
      </c>
      <c r="G314">
        <v>159.5</v>
      </c>
      <c r="H314">
        <v>169</v>
      </c>
      <c r="I314">
        <v>164.7</v>
      </c>
      <c r="J314">
        <v>2164.1999999999998</v>
      </c>
      <c r="K314">
        <v>515.5</v>
      </c>
      <c r="L314">
        <v>502.00000000000006</v>
      </c>
      <c r="M314">
        <v>326</v>
      </c>
      <c r="N314">
        <v>166.3</v>
      </c>
      <c r="O314">
        <f>SUM(All_India_Index_Upto_April23__1[[#This Row],[Fuel and light]:[HousingBucket]])</f>
        <v>4338.8999999999996</v>
      </c>
    </row>
    <row r="315" spans="2:15" x14ac:dyDescent="0.3">
      <c r="B315" t="s">
        <v>15</v>
      </c>
      <c r="C315">
        <v>2021</v>
      </c>
      <c r="D315" t="s">
        <v>25</v>
      </c>
      <c r="E315">
        <v>162.19999999999999</v>
      </c>
      <c r="F315">
        <v>163.5</v>
      </c>
      <c r="G315">
        <v>152.19999999999999</v>
      </c>
      <c r="H315">
        <v>160.30000000000001</v>
      </c>
      <c r="I315">
        <v>157</v>
      </c>
      <c r="J315">
        <v>2198.4000000000005</v>
      </c>
      <c r="K315">
        <v>512.40000000000009</v>
      </c>
      <c r="L315">
        <v>463.50000000000006</v>
      </c>
      <c r="M315">
        <v>318.3</v>
      </c>
      <c r="N315">
        <v>164.6</v>
      </c>
      <c r="O315">
        <f>SUM(All_India_Index_Upto_April23__1[[#This Row],[Fuel and light]:[HousingBucket]])</f>
        <v>4287.8</v>
      </c>
    </row>
    <row r="316" spans="2:15" x14ac:dyDescent="0.3">
      <c r="B316" t="s">
        <v>16</v>
      </c>
      <c r="C316">
        <v>2021</v>
      </c>
      <c r="D316" t="s">
        <v>25</v>
      </c>
      <c r="E316">
        <v>164.2</v>
      </c>
      <c r="F316">
        <v>169.1</v>
      </c>
      <c r="G316">
        <v>155.69999999999999</v>
      </c>
      <c r="H316">
        <v>163.9</v>
      </c>
      <c r="I316">
        <v>161</v>
      </c>
      <c r="J316">
        <v>2175.5</v>
      </c>
      <c r="K316">
        <v>512.09999999999991</v>
      </c>
      <c r="L316">
        <v>486.3</v>
      </c>
      <c r="M316">
        <v>322.39999999999998</v>
      </c>
      <c r="N316">
        <v>165.5</v>
      </c>
      <c r="O316">
        <f>SUM(All_India_Index_Upto_April23__1[[#This Row],[Fuel and light]:[HousingBucket]])</f>
        <v>4310.2</v>
      </c>
    </row>
    <row r="317" spans="2:15" x14ac:dyDescent="0.3">
      <c r="B317" t="s">
        <v>13</v>
      </c>
      <c r="C317">
        <v>2021</v>
      </c>
      <c r="D317" t="s">
        <v>27</v>
      </c>
      <c r="E317">
        <v>165.3</v>
      </c>
      <c r="F317">
        <v>173.4</v>
      </c>
      <c r="G317">
        <v>158.9</v>
      </c>
      <c r="H317">
        <v>169.3</v>
      </c>
      <c r="I317">
        <v>165.2</v>
      </c>
      <c r="J317">
        <v>2182</v>
      </c>
      <c r="K317">
        <v>517.6</v>
      </c>
      <c r="L317">
        <v>506.2</v>
      </c>
      <c r="M317">
        <v>326.89999999999998</v>
      </c>
      <c r="N317">
        <v>167.6</v>
      </c>
      <c r="O317">
        <f>SUM(All_India_Index_Upto_April23__1[[#This Row],[Fuel and light]:[HousingBucket]])</f>
        <v>4364.8</v>
      </c>
    </row>
    <row r="318" spans="2:15" x14ac:dyDescent="0.3">
      <c r="B318" t="s">
        <v>15</v>
      </c>
      <c r="C318">
        <v>2021</v>
      </c>
      <c r="D318" t="s">
        <v>27</v>
      </c>
      <c r="E318">
        <v>161.6</v>
      </c>
      <c r="F318">
        <v>164.2</v>
      </c>
      <c r="G318">
        <v>151.19999999999999</v>
      </c>
      <c r="H318">
        <v>160.80000000000001</v>
      </c>
      <c r="I318">
        <v>157.30000000000001</v>
      </c>
      <c r="J318">
        <v>2217.8999999999996</v>
      </c>
      <c r="K318">
        <v>515.5</v>
      </c>
      <c r="L318">
        <v>467.3</v>
      </c>
      <c r="M318">
        <v>319.2</v>
      </c>
      <c r="N318">
        <v>165.6</v>
      </c>
      <c r="O318">
        <f>SUM(All_India_Index_Upto_April23__1[[#This Row],[Fuel and light]:[HousingBucket]])</f>
        <v>4315</v>
      </c>
    </row>
    <row r="319" spans="2:15" x14ac:dyDescent="0.3">
      <c r="B319" t="s">
        <v>16</v>
      </c>
      <c r="C319">
        <v>2021</v>
      </c>
      <c r="D319" t="s">
        <v>27</v>
      </c>
      <c r="E319">
        <v>163.9</v>
      </c>
      <c r="F319">
        <v>169.9</v>
      </c>
      <c r="G319">
        <v>154.80000000000001</v>
      </c>
      <c r="H319">
        <v>164.3</v>
      </c>
      <c r="I319">
        <v>161.4</v>
      </c>
      <c r="J319">
        <v>2194.1</v>
      </c>
      <c r="K319">
        <v>514.90000000000009</v>
      </c>
      <c r="L319">
        <v>490.40000000000003</v>
      </c>
      <c r="M319">
        <v>323.3</v>
      </c>
      <c r="N319">
        <v>166.7</v>
      </c>
      <c r="O319">
        <f>SUM(All_India_Index_Upto_April23__1[[#This Row],[Fuel and light]:[HousingBucket]])</f>
        <v>4337</v>
      </c>
    </row>
    <row r="320" spans="2:15" x14ac:dyDescent="0.3">
      <c r="B320" t="s">
        <v>13</v>
      </c>
      <c r="C320">
        <v>2021</v>
      </c>
      <c r="D320" t="s">
        <v>28</v>
      </c>
      <c r="E320">
        <v>165.6</v>
      </c>
      <c r="F320">
        <v>174</v>
      </c>
      <c r="G320">
        <v>160.1</v>
      </c>
      <c r="H320">
        <v>169.7</v>
      </c>
      <c r="I320">
        <v>166</v>
      </c>
      <c r="J320">
        <v>2168.1999999999998</v>
      </c>
      <c r="K320">
        <v>518.1</v>
      </c>
      <c r="L320">
        <v>510.3</v>
      </c>
      <c r="M320">
        <v>326.89999999999998</v>
      </c>
      <c r="N320">
        <v>167</v>
      </c>
      <c r="O320">
        <f>SUM(All_India_Index_Upto_April23__1[[#This Row],[Fuel and light]:[HousingBucket]])</f>
        <v>4358.8999999999996</v>
      </c>
    </row>
    <row r="321" spans="2:15" x14ac:dyDescent="0.3">
      <c r="B321" t="s">
        <v>15</v>
      </c>
      <c r="C321">
        <v>2021</v>
      </c>
      <c r="D321" t="s">
        <v>28</v>
      </c>
      <c r="E321">
        <v>161.69999999999999</v>
      </c>
      <c r="F321">
        <v>165.1</v>
      </c>
      <c r="G321">
        <v>151.80000000000001</v>
      </c>
      <c r="H321">
        <v>160.6</v>
      </c>
      <c r="I321">
        <v>157.80000000000001</v>
      </c>
      <c r="J321">
        <v>2206.3000000000002</v>
      </c>
      <c r="K321">
        <v>516.79999999999995</v>
      </c>
      <c r="L321">
        <v>470.7</v>
      </c>
      <c r="M321">
        <v>319</v>
      </c>
      <c r="N321">
        <v>165.2</v>
      </c>
      <c r="O321">
        <f>SUM(All_India_Index_Upto_April23__1[[#This Row],[Fuel and light]:[HousingBucket]])</f>
        <v>4309.8</v>
      </c>
    </row>
    <row r="322" spans="2:15" x14ac:dyDescent="0.3">
      <c r="B322" t="s">
        <v>16</v>
      </c>
      <c r="C322">
        <v>2021</v>
      </c>
      <c r="D322" t="s">
        <v>28</v>
      </c>
      <c r="E322">
        <v>164.1</v>
      </c>
      <c r="F322">
        <v>170.6</v>
      </c>
      <c r="G322">
        <v>155.69999999999999</v>
      </c>
      <c r="H322">
        <v>164.4</v>
      </c>
      <c r="I322">
        <v>162</v>
      </c>
      <c r="J322">
        <v>2180.9</v>
      </c>
      <c r="K322">
        <v>515.6</v>
      </c>
      <c r="L322">
        <v>494.2</v>
      </c>
      <c r="M322">
        <v>323.2</v>
      </c>
      <c r="N322">
        <v>166.2</v>
      </c>
      <c r="O322">
        <f>SUM(All_India_Index_Upto_April23__1[[#This Row],[Fuel and light]:[HousingBucket]])</f>
        <v>4330.7</v>
      </c>
    </row>
    <row r="323" spans="2:15" x14ac:dyDescent="0.3">
      <c r="B323" t="s">
        <v>13</v>
      </c>
      <c r="C323">
        <v>2022</v>
      </c>
      <c r="D323" t="s">
        <v>14</v>
      </c>
      <c r="E323">
        <v>165.8</v>
      </c>
      <c r="F323">
        <v>174.7</v>
      </c>
      <c r="G323">
        <v>160.80000000000001</v>
      </c>
      <c r="H323">
        <v>169.9</v>
      </c>
      <c r="I323">
        <v>166.6</v>
      </c>
      <c r="J323">
        <v>2153</v>
      </c>
      <c r="K323">
        <v>518.79999999999995</v>
      </c>
      <c r="L323">
        <v>515.20000000000005</v>
      </c>
      <c r="M323">
        <v>328.9</v>
      </c>
      <c r="N323">
        <v>166.4</v>
      </c>
      <c r="O323">
        <f>SUM(All_India_Index_Upto_April23__1[[#This Row],[Fuel and light]:[HousingBucket]])</f>
        <v>4353.7</v>
      </c>
    </row>
    <row r="324" spans="2:15" x14ac:dyDescent="0.3">
      <c r="B324" t="s">
        <v>15</v>
      </c>
      <c r="C324">
        <v>2022</v>
      </c>
      <c r="D324" t="s">
        <v>14</v>
      </c>
      <c r="E324">
        <v>161.6</v>
      </c>
      <c r="F324">
        <v>166.1</v>
      </c>
      <c r="G324">
        <v>152.69999999999999</v>
      </c>
      <c r="H324">
        <v>161</v>
      </c>
      <c r="I324">
        <v>158.6</v>
      </c>
      <c r="J324">
        <v>2186.6999999999998</v>
      </c>
      <c r="K324">
        <v>517.6</v>
      </c>
      <c r="L324">
        <v>475.4</v>
      </c>
      <c r="M324">
        <v>320.8</v>
      </c>
      <c r="N324">
        <v>165</v>
      </c>
      <c r="O324">
        <f>SUM(All_India_Index_Upto_April23__1[[#This Row],[Fuel and light]:[HousingBucket]])</f>
        <v>4300.5</v>
      </c>
    </row>
    <row r="325" spans="2:15" x14ac:dyDescent="0.3">
      <c r="B325" t="s">
        <v>16</v>
      </c>
      <c r="C325">
        <v>2022</v>
      </c>
      <c r="D325" t="s">
        <v>14</v>
      </c>
      <c r="E325">
        <v>164.2</v>
      </c>
      <c r="F325">
        <v>171.4</v>
      </c>
      <c r="G325">
        <v>156.5</v>
      </c>
      <c r="H325">
        <v>164.7</v>
      </c>
      <c r="I325">
        <v>162.69999999999999</v>
      </c>
      <c r="J325">
        <v>2164.1999999999998</v>
      </c>
      <c r="K325">
        <v>516.4</v>
      </c>
      <c r="L325">
        <v>499.1</v>
      </c>
      <c r="M325">
        <v>325.10000000000002</v>
      </c>
      <c r="N325">
        <v>165.7</v>
      </c>
      <c r="O325">
        <f>SUM(All_India_Index_Upto_April23__1[[#This Row],[Fuel and light]:[HousingBucket]])</f>
        <v>4324.3</v>
      </c>
    </row>
    <row r="326" spans="2:15" x14ac:dyDescent="0.3">
      <c r="B326" t="s">
        <v>13</v>
      </c>
      <c r="C326">
        <v>2022</v>
      </c>
      <c r="D326" t="s">
        <v>17</v>
      </c>
      <c r="E326">
        <v>167.4</v>
      </c>
      <c r="F326">
        <v>175.3</v>
      </c>
      <c r="G326">
        <v>161.19999999999999</v>
      </c>
      <c r="H326">
        <v>170.3</v>
      </c>
      <c r="I326">
        <v>167.3</v>
      </c>
      <c r="J326">
        <v>2150.4</v>
      </c>
      <c r="K326">
        <v>521.5</v>
      </c>
      <c r="L326">
        <v>518.79999999999995</v>
      </c>
      <c r="M326">
        <v>331.7</v>
      </c>
      <c r="N326">
        <v>166.7</v>
      </c>
      <c r="O326">
        <f>SUM(All_India_Index_Upto_April23__1[[#This Row],[Fuel and light]:[HousingBucket]])</f>
        <v>4363.8999999999996</v>
      </c>
    </row>
    <row r="327" spans="2:15" x14ac:dyDescent="0.3">
      <c r="B327" t="s">
        <v>15</v>
      </c>
      <c r="C327">
        <v>2022</v>
      </c>
      <c r="D327" t="s">
        <v>17</v>
      </c>
      <c r="E327">
        <v>163</v>
      </c>
      <c r="F327">
        <v>167.2</v>
      </c>
      <c r="G327">
        <v>153.1</v>
      </c>
      <c r="H327">
        <v>162</v>
      </c>
      <c r="I327">
        <v>159.4</v>
      </c>
      <c r="J327">
        <v>2183.5</v>
      </c>
      <c r="K327">
        <v>520.20000000000005</v>
      </c>
      <c r="L327">
        <v>479.5</v>
      </c>
      <c r="M327">
        <v>323.39999999999998</v>
      </c>
      <c r="N327">
        <v>165.5</v>
      </c>
      <c r="O327">
        <f>SUM(All_India_Index_Upto_April23__1[[#This Row],[Fuel and light]:[HousingBucket]])</f>
        <v>4311.2999999999993</v>
      </c>
    </row>
    <row r="328" spans="2:15" x14ac:dyDescent="0.3">
      <c r="B328" t="s">
        <v>16</v>
      </c>
      <c r="C328">
        <v>2022</v>
      </c>
      <c r="D328" t="s">
        <v>17</v>
      </c>
      <c r="E328">
        <v>165.7</v>
      </c>
      <c r="F328">
        <v>172.2</v>
      </c>
      <c r="G328">
        <v>156.9</v>
      </c>
      <c r="H328">
        <v>165.4</v>
      </c>
      <c r="I328">
        <v>163.5</v>
      </c>
      <c r="J328">
        <v>2161.2000000000003</v>
      </c>
      <c r="K328">
        <v>519.29999999999995</v>
      </c>
      <c r="L328">
        <v>502.80000000000007</v>
      </c>
      <c r="M328">
        <v>327.8</v>
      </c>
      <c r="N328">
        <v>166.1</v>
      </c>
      <c r="O328">
        <f>SUM(All_India_Index_Upto_April23__1[[#This Row],[Fuel and light]:[HousingBucket]])</f>
        <v>4334.8</v>
      </c>
    </row>
    <row r="329" spans="2:15" x14ac:dyDescent="0.3">
      <c r="B329" t="s">
        <v>13</v>
      </c>
      <c r="C329">
        <v>2022</v>
      </c>
      <c r="D329" t="s">
        <v>18</v>
      </c>
      <c r="E329">
        <v>168.9</v>
      </c>
      <c r="F329">
        <v>176</v>
      </c>
      <c r="G329">
        <v>162</v>
      </c>
      <c r="H329">
        <v>170.6</v>
      </c>
      <c r="I329">
        <v>168.3</v>
      </c>
      <c r="J329">
        <v>2179.1000000000004</v>
      </c>
      <c r="K329">
        <v>526.29999999999995</v>
      </c>
      <c r="L329">
        <v>523.70000000000005</v>
      </c>
      <c r="M329">
        <v>331.5</v>
      </c>
      <c r="N329">
        <v>168.7</v>
      </c>
      <c r="O329">
        <f>SUM(All_India_Index_Upto_April23__1[[#This Row],[Fuel and light]:[HousingBucket]])</f>
        <v>4406.4000000000005</v>
      </c>
    </row>
    <row r="330" spans="2:15" x14ac:dyDescent="0.3">
      <c r="B330" t="s">
        <v>15</v>
      </c>
      <c r="C330">
        <v>2022</v>
      </c>
      <c r="D330" t="s">
        <v>18</v>
      </c>
      <c r="E330">
        <v>164.5</v>
      </c>
      <c r="F330">
        <v>168.2</v>
      </c>
      <c r="G330">
        <v>154.19999999999999</v>
      </c>
      <c r="H330">
        <v>162.69999999999999</v>
      </c>
      <c r="I330">
        <v>160.6</v>
      </c>
      <c r="J330">
        <v>2196.3000000000002</v>
      </c>
      <c r="K330">
        <v>525.1</v>
      </c>
      <c r="L330">
        <v>484.6</v>
      </c>
      <c r="M330">
        <v>323.60000000000002</v>
      </c>
      <c r="N330">
        <v>166.5</v>
      </c>
      <c r="O330">
        <f>SUM(All_India_Index_Upto_April23__1[[#This Row],[Fuel and light]:[HousingBucket]])</f>
        <v>4339.8</v>
      </c>
    </row>
    <row r="331" spans="2:15" x14ac:dyDescent="0.3">
      <c r="B331" t="s">
        <v>16</v>
      </c>
      <c r="C331">
        <v>2022</v>
      </c>
      <c r="D331" t="s">
        <v>18</v>
      </c>
      <c r="E331">
        <v>167.2</v>
      </c>
      <c r="F331">
        <v>173</v>
      </c>
      <c r="G331">
        <v>157.9</v>
      </c>
      <c r="H331">
        <v>166</v>
      </c>
      <c r="I331">
        <v>164.6</v>
      </c>
      <c r="J331">
        <v>2184.2000000000003</v>
      </c>
      <c r="K331">
        <v>524.20000000000005</v>
      </c>
      <c r="L331">
        <v>507.79999999999995</v>
      </c>
      <c r="M331">
        <v>327.8</v>
      </c>
      <c r="N331">
        <v>167.7</v>
      </c>
      <c r="O331">
        <f>SUM(All_India_Index_Upto_April23__1[[#This Row],[Fuel and light]:[HousingBucket]])</f>
        <v>4372.7000000000007</v>
      </c>
    </row>
    <row r="332" spans="2:15" x14ac:dyDescent="0.3">
      <c r="B332" t="s">
        <v>13</v>
      </c>
      <c r="C332">
        <v>2022</v>
      </c>
      <c r="D332" t="s">
        <v>19</v>
      </c>
      <c r="E332">
        <v>173.3</v>
      </c>
      <c r="F332">
        <v>177</v>
      </c>
      <c r="G332">
        <v>166.2</v>
      </c>
      <c r="H332">
        <v>170.9</v>
      </c>
      <c r="I332">
        <v>170.2</v>
      </c>
      <c r="J332">
        <v>2206.6</v>
      </c>
      <c r="K332">
        <v>529</v>
      </c>
      <c r="L332">
        <v>529.70000000000005</v>
      </c>
      <c r="M332">
        <v>334.7</v>
      </c>
      <c r="N332">
        <v>170.8</v>
      </c>
      <c r="O332">
        <f>SUM(All_India_Index_Upto_April23__1[[#This Row],[Fuel and light]:[HousingBucket]])</f>
        <v>4457.5999999999995</v>
      </c>
    </row>
    <row r="333" spans="2:15" x14ac:dyDescent="0.3">
      <c r="B333" t="s">
        <v>15</v>
      </c>
      <c r="C333">
        <v>2022</v>
      </c>
      <c r="D333" t="s">
        <v>19</v>
      </c>
      <c r="E333">
        <v>170.5</v>
      </c>
      <c r="F333">
        <v>169</v>
      </c>
      <c r="G333">
        <v>159.30000000000001</v>
      </c>
      <c r="H333">
        <v>164</v>
      </c>
      <c r="I333">
        <v>163.1</v>
      </c>
      <c r="J333">
        <v>2230.4</v>
      </c>
      <c r="K333">
        <v>527.69999999999993</v>
      </c>
      <c r="L333">
        <v>489.2</v>
      </c>
      <c r="M333">
        <v>326.8</v>
      </c>
      <c r="N333">
        <v>169.2</v>
      </c>
      <c r="O333">
        <f>SUM(All_India_Index_Upto_April23__1[[#This Row],[Fuel and light]:[HousingBucket]])</f>
        <v>4400</v>
      </c>
    </row>
    <row r="334" spans="2:15" x14ac:dyDescent="0.3">
      <c r="B334" t="s">
        <v>16</v>
      </c>
      <c r="C334">
        <v>2022</v>
      </c>
      <c r="D334" t="s">
        <v>19</v>
      </c>
      <c r="E334">
        <v>172.2</v>
      </c>
      <c r="F334">
        <v>174</v>
      </c>
      <c r="G334">
        <v>162.6</v>
      </c>
      <c r="H334">
        <v>166.9</v>
      </c>
      <c r="I334">
        <v>166.8</v>
      </c>
      <c r="J334">
        <v>2214.3000000000002</v>
      </c>
      <c r="K334">
        <v>527.1</v>
      </c>
      <c r="L334">
        <v>513.20000000000005</v>
      </c>
      <c r="M334">
        <v>331</v>
      </c>
      <c r="N334">
        <v>170.1</v>
      </c>
      <c r="O334">
        <f>SUM(All_India_Index_Upto_April23__1[[#This Row],[Fuel and light]:[HousingBucket]])</f>
        <v>4428.1000000000004</v>
      </c>
    </row>
    <row r="335" spans="2:15" x14ac:dyDescent="0.3">
      <c r="B335" t="s">
        <v>13</v>
      </c>
      <c r="C335">
        <v>2022</v>
      </c>
      <c r="D335" t="s">
        <v>20</v>
      </c>
      <c r="E335">
        <v>175.3</v>
      </c>
      <c r="F335">
        <v>177.7</v>
      </c>
      <c r="G335">
        <v>167.1</v>
      </c>
      <c r="H335">
        <v>171.8</v>
      </c>
      <c r="I335">
        <v>170.9</v>
      </c>
      <c r="J335">
        <v>2226.8000000000002</v>
      </c>
      <c r="K335">
        <v>529</v>
      </c>
      <c r="L335">
        <v>535.5</v>
      </c>
      <c r="M335">
        <v>336.9</v>
      </c>
      <c r="N335">
        <v>172.5</v>
      </c>
      <c r="O335">
        <f>SUM(All_India_Index_Upto_April23__1[[#This Row],[Fuel and light]:[HousingBucket]])</f>
        <v>4491</v>
      </c>
    </row>
    <row r="336" spans="2:15" x14ac:dyDescent="0.3">
      <c r="B336" t="s">
        <v>15</v>
      </c>
      <c r="C336">
        <v>2022</v>
      </c>
      <c r="D336" t="s">
        <v>20</v>
      </c>
      <c r="E336">
        <v>173.5</v>
      </c>
      <c r="F336">
        <v>170.1</v>
      </c>
      <c r="G336">
        <v>159.4</v>
      </c>
      <c r="H336">
        <v>165.2</v>
      </c>
      <c r="I336">
        <v>163.80000000000001</v>
      </c>
      <c r="J336">
        <v>2262.2000000000003</v>
      </c>
      <c r="K336">
        <v>528.9</v>
      </c>
      <c r="L336">
        <v>493.7</v>
      </c>
      <c r="M336">
        <v>329.1</v>
      </c>
      <c r="N336">
        <v>170.8</v>
      </c>
      <c r="O336">
        <f>SUM(All_India_Index_Upto_April23__1[[#This Row],[Fuel and light]:[HousingBucket]])</f>
        <v>4445.9000000000005</v>
      </c>
    </row>
    <row r="337" spans="2:15" x14ac:dyDescent="0.3">
      <c r="B337" t="s">
        <v>16</v>
      </c>
      <c r="C337">
        <v>2022</v>
      </c>
      <c r="D337" t="s">
        <v>20</v>
      </c>
      <c r="E337">
        <v>174.6</v>
      </c>
      <c r="F337">
        <v>174.8</v>
      </c>
      <c r="G337">
        <v>163</v>
      </c>
      <c r="H337">
        <v>167.9</v>
      </c>
      <c r="I337">
        <v>167.5</v>
      </c>
      <c r="J337">
        <v>2238.9000000000005</v>
      </c>
      <c r="K337">
        <v>527.6</v>
      </c>
      <c r="L337">
        <v>518.6</v>
      </c>
      <c r="M337">
        <v>333.2</v>
      </c>
      <c r="N337">
        <v>171.7</v>
      </c>
      <c r="O337">
        <f>SUM(All_India_Index_Upto_April23__1[[#This Row],[Fuel and light]:[HousingBucket]])</f>
        <v>4466.1000000000004</v>
      </c>
    </row>
    <row r="338" spans="2:15" x14ac:dyDescent="0.3">
      <c r="B338" t="s">
        <v>13</v>
      </c>
      <c r="C338">
        <v>2022</v>
      </c>
      <c r="D338" t="s">
        <v>21</v>
      </c>
      <c r="E338">
        <v>176.7</v>
      </c>
      <c r="F338">
        <v>178.2</v>
      </c>
      <c r="G338">
        <v>165.5</v>
      </c>
      <c r="H338">
        <v>172.6</v>
      </c>
      <c r="I338">
        <v>171</v>
      </c>
      <c r="J338">
        <v>2248.3000000000002</v>
      </c>
      <c r="K338">
        <v>530.4</v>
      </c>
      <c r="L338">
        <v>539.79999999999995</v>
      </c>
      <c r="M338">
        <v>337.3</v>
      </c>
      <c r="N338">
        <v>173.6</v>
      </c>
      <c r="O338">
        <f>SUM(All_India_Index_Upto_April23__1[[#This Row],[Fuel and light]:[HousingBucket]])</f>
        <v>4519.8</v>
      </c>
    </row>
    <row r="339" spans="2:15" x14ac:dyDescent="0.3">
      <c r="B339" t="s">
        <v>15</v>
      </c>
      <c r="C339">
        <v>2022</v>
      </c>
      <c r="D339" t="s">
        <v>21</v>
      </c>
      <c r="E339">
        <v>174.9</v>
      </c>
      <c r="F339">
        <v>170.9</v>
      </c>
      <c r="G339">
        <v>157.19999999999999</v>
      </c>
      <c r="H339">
        <v>166.5</v>
      </c>
      <c r="I339">
        <v>163.80000000000001</v>
      </c>
      <c r="J339">
        <v>2287.5</v>
      </c>
      <c r="K339">
        <v>531.59999999999991</v>
      </c>
      <c r="L339">
        <v>498.4</v>
      </c>
      <c r="M339">
        <v>329.1</v>
      </c>
      <c r="N339">
        <v>171.4</v>
      </c>
      <c r="O339">
        <f>SUM(All_India_Index_Upto_April23__1[[#This Row],[Fuel and light]:[HousingBucket]])</f>
        <v>4479.9000000000005</v>
      </c>
    </row>
    <row r="340" spans="2:15" x14ac:dyDescent="0.3">
      <c r="B340" t="s">
        <v>16</v>
      </c>
      <c r="C340">
        <v>2022</v>
      </c>
      <c r="D340" t="s">
        <v>21</v>
      </c>
      <c r="E340">
        <v>176</v>
      </c>
      <c r="F340">
        <v>175.4</v>
      </c>
      <c r="G340">
        <v>161.1</v>
      </c>
      <c r="H340">
        <v>169</v>
      </c>
      <c r="I340">
        <v>167.5</v>
      </c>
      <c r="J340">
        <v>2261.9</v>
      </c>
      <c r="K340">
        <v>529.5</v>
      </c>
      <c r="L340">
        <v>523</v>
      </c>
      <c r="M340">
        <v>333.4</v>
      </c>
      <c r="N340">
        <v>172.6</v>
      </c>
      <c r="O340">
        <f>SUM(All_India_Index_Upto_April23__1[[#This Row],[Fuel and light]:[HousingBucket]])</f>
        <v>4496.7999999999993</v>
      </c>
    </row>
    <row r="341" spans="2:15" x14ac:dyDescent="0.3">
      <c r="B341" t="s">
        <v>13</v>
      </c>
      <c r="C341">
        <v>2022</v>
      </c>
      <c r="D341" t="s">
        <v>22</v>
      </c>
      <c r="E341">
        <v>179.6</v>
      </c>
      <c r="F341">
        <v>178.8</v>
      </c>
      <c r="G341">
        <v>166.3</v>
      </c>
      <c r="H341">
        <v>174.7</v>
      </c>
      <c r="I341">
        <v>171.8</v>
      </c>
      <c r="J341">
        <v>2252.5</v>
      </c>
      <c r="K341">
        <v>531.5</v>
      </c>
      <c r="L341">
        <v>544</v>
      </c>
      <c r="M341">
        <v>339.3</v>
      </c>
      <c r="N341">
        <v>174.3</v>
      </c>
      <c r="O341">
        <f>SUM(All_India_Index_Upto_April23__1[[#This Row],[Fuel and light]:[HousingBucket]])</f>
        <v>4538.5</v>
      </c>
    </row>
    <row r="342" spans="2:15" x14ac:dyDescent="0.3">
      <c r="B342" t="s">
        <v>15</v>
      </c>
      <c r="C342">
        <v>2022</v>
      </c>
      <c r="D342" t="s">
        <v>22</v>
      </c>
      <c r="E342">
        <v>179.5</v>
      </c>
      <c r="F342">
        <v>171.7</v>
      </c>
      <c r="G342">
        <v>157.4</v>
      </c>
      <c r="H342">
        <v>169.1</v>
      </c>
      <c r="I342">
        <v>164.7</v>
      </c>
      <c r="J342">
        <v>2291.6</v>
      </c>
      <c r="K342">
        <v>533</v>
      </c>
      <c r="L342">
        <v>502</v>
      </c>
      <c r="M342">
        <v>331.1</v>
      </c>
      <c r="N342">
        <v>172.3</v>
      </c>
      <c r="O342">
        <f>SUM(All_India_Index_Upto_April23__1[[#This Row],[Fuel and light]:[HousingBucket]])</f>
        <v>4500.1000000000004</v>
      </c>
    </row>
    <row r="343" spans="2:15" x14ac:dyDescent="0.3">
      <c r="B343" t="s">
        <v>16</v>
      </c>
      <c r="C343">
        <v>2022</v>
      </c>
      <c r="D343" t="s">
        <v>22</v>
      </c>
      <c r="E343">
        <v>179.6</v>
      </c>
      <c r="F343">
        <v>176.1</v>
      </c>
      <c r="G343">
        <v>161.6</v>
      </c>
      <c r="H343">
        <v>171.4</v>
      </c>
      <c r="I343">
        <v>168.4</v>
      </c>
      <c r="J343">
        <v>2266.3000000000002</v>
      </c>
      <c r="K343">
        <v>530.59999999999991</v>
      </c>
      <c r="L343">
        <v>526.90000000000009</v>
      </c>
      <c r="M343">
        <v>335.4</v>
      </c>
      <c r="N343">
        <v>173.4</v>
      </c>
      <c r="O343">
        <f>SUM(All_India_Index_Upto_April23__1[[#This Row],[Fuel and light]:[HousingBucket]])</f>
        <v>4516.2999999999993</v>
      </c>
    </row>
    <row r="344" spans="2:15" x14ac:dyDescent="0.3">
      <c r="B344" t="s">
        <v>13</v>
      </c>
      <c r="C344">
        <v>2022</v>
      </c>
      <c r="D344" t="s">
        <v>23</v>
      </c>
      <c r="E344">
        <v>179.1</v>
      </c>
      <c r="F344">
        <v>179.4</v>
      </c>
      <c r="G344">
        <v>166.6</v>
      </c>
      <c r="H344">
        <v>175.7</v>
      </c>
      <c r="I344">
        <v>172.6</v>
      </c>
      <c r="J344">
        <v>2255.7999999999997</v>
      </c>
      <c r="K344">
        <v>534.1</v>
      </c>
      <c r="L344">
        <v>547.9</v>
      </c>
      <c r="M344">
        <v>341.3</v>
      </c>
      <c r="N344">
        <v>175.3</v>
      </c>
      <c r="O344">
        <f>SUM(All_India_Index_Upto_April23__1[[#This Row],[Fuel and light]:[HousingBucket]])</f>
        <v>4552.5</v>
      </c>
    </row>
    <row r="345" spans="2:15" x14ac:dyDescent="0.3">
      <c r="B345" t="s">
        <v>15</v>
      </c>
      <c r="C345">
        <v>2022</v>
      </c>
      <c r="D345" t="s">
        <v>23</v>
      </c>
      <c r="E345">
        <v>178.4</v>
      </c>
      <c r="F345">
        <v>172.6</v>
      </c>
      <c r="G345">
        <v>157.69999999999999</v>
      </c>
      <c r="H345">
        <v>169.9</v>
      </c>
      <c r="I345">
        <v>165.4</v>
      </c>
      <c r="J345">
        <v>2293.6999999999998</v>
      </c>
      <c r="K345">
        <v>535.19999999999993</v>
      </c>
      <c r="L345">
        <v>505.29999999999995</v>
      </c>
      <c r="M345">
        <v>333.2</v>
      </c>
      <c r="N345">
        <v>173.1</v>
      </c>
      <c r="O345">
        <f>SUM(All_India_Index_Upto_April23__1[[#This Row],[Fuel and light]:[HousingBucket]])</f>
        <v>4511.3999999999996</v>
      </c>
    </row>
    <row r="346" spans="2:15" x14ac:dyDescent="0.3">
      <c r="B346" t="s">
        <v>16</v>
      </c>
      <c r="C346">
        <v>2022</v>
      </c>
      <c r="D346" t="s">
        <v>23</v>
      </c>
      <c r="E346">
        <v>178.8</v>
      </c>
      <c r="F346">
        <v>176.8</v>
      </c>
      <c r="G346">
        <v>161.9</v>
      </c>
      <c r="H346">
        <v>172.3</v>
      </c>
      <c r="I346">
        <v>169.1</v>
      </c>
      <c r="J346">
        <v>2269.2000000000003</v>
      </c>
      <c r="K346">
        <v>533.09999999999991</v>
      </c>
      <c r="L346">
        <v>530.70000000000005</v>
      </c>
      <c r="M346">
        <v>337.5</v>
      </c>
      <c r="N346">
        <v>174.3</v>
      </c>
      <c r="O346">
        <f>SUM(All_India_Index_Upto_April23__1[[#This Row],[Fuel and light]:[HousingBucket]])</f>
        <v>4529.4000000000005</v>
      </c>
    </row>
    <row r="347" spans="2:15" x14ac:dyDescent="0.3">
      <c r="B347" t="s">
        <v>13</v>
      </c>
      <c r="C347">
        <v>2022</v>
      </c>
      <c r="D347" t="s">
        <v>24</v>
      </c>
      <c r="E347">
        <v>179.7</v>
      </c>
      <c r="F347">
        <v>180.2</v>
      </c>
      <c r="G347">
        <v>166.9</v>
      </c>
      <c r="H347">
        <v>176.2</v>
      </c>
      <c r="I347">
        <v>173.1</v>
      </c>
      <c r="J347">
        <v>2267.8000000000002</v>
      </c>
      <c r="K347">
        <v>535.29999999999995</v>
      </c>
      <c r="L347">
        <v>552.5</v>
      </c>
      <c r="M347">
        <v>343.6</v>
      </c>
      <c r="N347">
        <v>176.4</v>
      </c>
      <c r="O347">
        <f>SUM(All_India_Index_Upto_April23__1[[#This Row],[Fuel and light]:[HousingBucket]])</f>
        <v>4575.3</v>
      </c>
    </row>
    <row r="348" spans="2:15" x14ac:dyDescent="0.3">
      <c r="B348" t="s">
        <v>15</v>
      </c>
      <c r="C348">
        <v>2022</v>
      </c>
      <c r="D348" t="s">
        <v>24</v>
      </c>
      <c r="E348">
        <v>179.2</v>
      </c>
      <c r="F348">
        <v>173.8</v>
      </c>
      <c r="G348">
        <v>158.19999999999999</v>
      </c>
      <c r="H348">
        <v>170.9</v>
      </c>
      <c r="I348">
        <v>166.1</v>
      </c>
      <c r="J348">
        <v>2306.4</v>
      </c>
      <c r="K348">
        <v>536.6</v>
      </c>
      <c r="L348">
        <v>509.7</v>
      </c>
      <c r="M348">
        <v>335</v>
      </c>
      <c r="N348">
        <v>174.1</v>
      </c>
      <c r="O348">
        <f>SUM(All_India_Index_Upto_April23__1[[#This Row],[Fuel and light]:[HousingBucket]])</f>
        <v>4535.9000000000005</v>
      </c>
    </row>
    <row r="349" spans="2:15" x14ac:dyDescent="0.3">
      <c r="B349" t="s">
        <v>16</v>
      </c>
      <c r="C349">
        <v>2022</v>
      </c>
      <c r="D349" t="s">
        <v>24</v>
      </c>
      <c r="E349">
        <v>179.5</v>
      </c>
      <c r="F349">
        <v>177.8</v>
      </c>
      <c r="G349">
        <v>162.30000000000001</v>
      </c>
      <c r="H349">
        <v>173.1</v>
      </c>
      <c r="I349">
        <v>169.7</v>
      </c>
      <c r="J349">
        <v>2280.9</v>
      </c>
      <c r="K349">
        <v>534.4</v>
      </c>
      <c r="L349">
        <v>535.1</v>
      </c>
      <c r="M349">
        <v>339.5</v>
      </c>
      <c r="N349">
        <v>175.3</v>
      </c>
      <c r="O349">
        <f>SUM(All_India_Index_Upto_April23__1[[#This Row],[Fuel and light]:[HousingBucket]])</f>
        <v>4552.3</v>
      </c>
    </row>
    <row r="350" spans="2:15" x14ac:dyDescent="0.3">
      <c r="B350" t="s">
        <v>13</v>
      </c>
      <c r="C350">
        <v>2022</v>
      </c>
      <c r="D350" t="s">
        <v>25</v>
      </c>
      <c r="E350">
        <v>180.8</v>
      </c>
      <c r="F350">
        <v>181.2</v>
      </c>
      <c r="G350">
        <v>167.4</v>
      </c>
      <c r="H350">
        <v>176.5</v>
      </c>
      <c r="I350">
        <v>173.9</v>
      </c>
      <c r="J350">
        <v>2284.5</v>
      </c>
      <c r="K350">
        <v>537.5</v>
      </c>
      <c r="L350">
        <v>556.4</v>
      </c>
      <c r="M350">
        <v>345.4</v>
      </c>
      <c r="N350">
        <v>177.9</v>
      </c>
      <c r="O350">
        <f>SUM(All_India_Index_Upto_April23__1[[#This Row],[Fuel and light]:[HousingBucket]])</f>
        <v>4603.5999999999995</v>
      </c>
    </row>
    <row r="351" spans="2:15" x14ac:dyDescent="0.3">
      <c r="B351" t="s">
        <v>15</v>
      </c>
      <c r="C351">
        <v>2022</v>
      </c>
      <c r="D351" t="s">
        <v>25</v>
      </c>
      <c r="E351">
        <v>180</v>
      </c>
      <c r="F351">
        <v>174.7</v>
      </c>
      <c r="G351">
        <v>158.80000000000001</v>
      </c>
      <c r="H351">
        <v>171.2</v>
      </c>
      <c r="I351">
        <v>166.8</v>
      </c>
      <c r="J351">
        <v>2322.3000000000002</v>
      </c>
      <c r="K351">
        <v>538.70000000000005</v>
      </c>
      <c r="L351">
        <v>511.70000000000005</v>
      </c>
      <c r="M351">
        <v>337</v>
      </c>
      <c r="N351">
        <v>175.3</v>
      </c>
      <c r="O351">
        <f>SUM(All_India_Index_Upto_April23__1[[#This Row],[Fuel and light]:[HousingBucket]])</f>
        <v>4561.2</v>
      </c>
    </row>
    <row r="352" spans="2:15" x14ac:dyDescent="0.3">
      <c r="B352" t="s">
        <v>16</v>
      </c>
      <c r="C352">
        <v>2022</v>
      </c>
      <c r="D352" t="s">
        <v>25</v>
      </c>
      <c r="E352">
        <v>180.5</v>
      </c>
      <c r="F352">
        <v>178.7</v>
      </c>
      <c r="G352">
        <v>162.9</v>
      </c>
      <c r="H352">
        <v>173.4</v>
      </c>
      <c r="I352">
        <v>170.5</v>
      </c>
      <c r="J352">
        <v>2297.3000000000002</v>
      </c>
      <c r="K352">
        <v>536.6</v>
      </c>
      <c r="L352">
        <v>538.20000000000005</v>
      </c>
      <c r="M352">
        <v>341.4</v>
      </c>
      <c r="N352">
        <v>176.7</v>
      </c>
      <c r="O352">
        <f>SUM(All_India_Index_Upto_April23__1[[#This Row],[Fuel and light]:[HousingBucket]])</f>
        <v>4579.5</v>
      </c>
    </row>
    <row r="353" spans="2:15" x14ac:dyDescent="0.3">
      <c r="B353" t="s">
        <v>13</v>
      </c>
      <c r="C353">
        <v>2022</v>
      </c>
      <c r="D353" t="s">
        <v>27</v>
      </c>
      <c r="E353">
        <v>181.9</v>
      </c>
      <c r="F353">
        <v>182.3</v>
      </c>
      <c r="G353">
        <v>167.5</v>
      </c>
      <c r="H353">
        <v>176.9</v>
      </c>
      <c r="I353">
        <v>174.6</v>
      </c>
      <c r="J353">
        <v>2287.6999999999998</v>
      </c>
      <c r="K353">
        <v>539.70000000000005</v>
      </c>
      <c r="L353">
        <v>559.29999999999995</v>
      </c>
      <c r="M353">
        <v>347.5</v>
      </c>
      <c r="N353">
        <v>177.8</v>
      </c>
      <c r="O353">
        <f>SUM(All_India_Index_Upto_April23__1[[#This Row],[Fuel and light]:[HousingBucket]])</f>
        <v>4617.3999999999996</v>
      </c>
    </row>
    <row r="354" spans="2:15" x14ac:dyDescent="0.3">
      <c r="B354" t="s">
        <v>15</v>
      </c>
      <c r="C354">
        <v>2022</v>
      </c>
      <c r="D354" t="s">
        <v>27</v>
      </c>
      <c r="E354">
        <v>180.3</v>
      </c>
      <c r="F354">
        <v>175.8</v>
      </c>
      <c r="G354">
        <v>158.9</v>
      </c>
      <c r="H354">
        <v>171.5</v>
      </c>
      <c r="I354">
        <v>167.4</v>
      </c>
      <c r="J354">
        <v>2314.4</v>
      </c>
      <c r="K354">
        <v>541.09999999999991</v>
      </c>
      <c r="L354">
        <v>514.9</v>
      </c>
      <c r="M354">
        <v>338.9</v>
      </c>
      <c r="N354">
        <v>174.1</v>
      </c>
      <c r="O354">
        <f>SUM(All_India_Index_Upto_April23__1[[#This Row],[Fuel and light]:[HousingBucket]])</f>
        <v>4563.2</v>
      </c>
    </row>
    <row r="355" spans="2:15" x14ac:dyDescent="0.3">
      <c r="B355" t="s">
        <v>16</v>
      </c>
      <c r="C355">
        <v>2022</v>
      </c>
      <c r="D355" t="s">
        <v>27</v>
      </c>
      <c r="E355">
        <v>181.3</v>
      </c>
      <c r="F355">
        <v>179.8</v>
      </c>
      <c r="G355">
        <v>163</v>
      </c>
      <c r="H355">
        <v>173.7</v>
      </c>
      <c r="I355">
        <v>171.1</v>
      </c>
      <c r="J355">
        <v>2296.8000000000002</v>
      </c>
      <c r="K355">
        <v>539</v>
      </c>
      <c r="L355">
        <v>541.4</v>
      </c>
      <c r="M355">
        <v>343.4</v>
      </c>
      <c r="N355">
        <v>176.5</v>
      </c>
      <c r="O355">
        <f>SUM(All_India_Index_Upto_April23__1[[#This Row],[Fuel and light]:[HousingBucket]])</f>
        <v>4589.5</v>
      </c>
    </row>
    <row r="356" spans="2:15" x14ac:dyDescent="0.3">
      <c r="B356" t="s">
        <v>13</v>
      </c>
      <c r="C356">
        <v>2022</v>
      </c>
      <c r="D356" t="s">
        <v>28</v>
      </c>
      <c r="E356">
        <v>182.8</v>
      </c>
      <c r="F356">
        <v>183.5</v>
      </c>
      <c r="G356">
        <v>167.8</v>
      </c>
      <c r="H356">
        <v>177.3</v>
      </c>
      <c r="I356">
        <v>175.5</v>
      </c>
      <c r="J356">
        <v>2277.1</v>
      </c>
      <c r="K356">
        <v>542.79999999999995</v>
      </c>
      <c r="L356">
        <v>561.79999999999995</v>
      </c>
      <c r="M356">
        <v>347.4</v>
      </c>
      <c r="N356">
        <v>177.1</v>
      </c>
      <c r="O356">
        <f>SUM(All_India_Index_Upto_April23__1[[#This Row],[Fuel and light]:[HousingBucket]])</f>
        <v>4616</v>
      </c>
    </row>
    <row r="357" spans="2:15" x14ac:dyDescent="0.3">
      <c r="B357" t="s">
        <v>15</v>
      </c>
      <c r="C357">
        <v>2022</v>
      </c>
      <c r="D357" t="s">
        <v>28</v>
      </c>
      <c r="E357">
        <v>180.6</v>
      </c>
      <c r="F357">
        <v>177.2</v>
      </c>
      <c r="G357">
        <v>159.4</v>
      </c>
      <c r="H357">
        <v>171.8</v>
      </c>
      <c r="I357">
        <v>168.2</v>
      </c>
      <c r="J357">
        <v>2295.7999999999997</v>
      </c>
      <c r="K357">
        <v>544.20000000000005</v>
      </c>
      <c r="L357">
        <v>517.9</v>
      </c>
      <c r="M357">
        <v>338.3</v>
      </c>
      <c r="N357">
        <v>174.1</v>
      </c>
      <c r="O357">
        <f>SUM(All_India_Index_Upto_April23__1[[#This Row],[Fuel and light]:[HousingBucket]])</f>
        <v>4553.3999999999996</v>
      </c>
    </row>
    <row r="358" spans="2:15" x14ac:dyDescent="0.3">
      <c r="B358" t="s">
        <v>16</v>
      </c>
      <c r="C358">
        <v>2022</v>
      </c>
      <c r="D358" t="s">
        <v>28</v>
      </c>
      <c r="E358">
        <v>182</v>
      </c>
      <c r="F358">
        <v>181.1</v>
      </c>
      <c r="G358">
        <v>163.4</v>
      </c>
      <c r="H358">
        <v>174.1</v>
      </c>
      <c r="I358">
        <v>172</v>
      </c>
      <c r="J358">
        <v>2283.4</v>
      </c>
      <c r="K358">
        <v>542</v>
      </c>
      <c r="L358">
        <v>544</v>
      </c>
      <c r="M358">
        <v>343.1</v>
      </c>
      <c r="N358">
        <v>175.7</v>
      </c>
      <c r="O358">
        <f>SUM(All_India_Index_Upto_April23__1[[#This Row],[Fuel and light]:[HousingBucket]])</f>
        <v>4585.1000000000004</v>
      </c>
    </row>
    <row r="359" spans="2:15" x14ac:dyDescent="0.3">
      <c r="B359" t="s">
        <v>13</v>
      </c>
      <c r="C359">
        <v>2023</v>
      </c>
      <c r="D359" t="s">
        <v>14</v>
      </c>
      <c r="E359">
        <v>183.2</v>
      </c>
      <c r="F359">
        <v>184.7</v>
      </c>
      <c r="G359">
        <v>168.2</v>
      </c>
      <c r="H359">
        <v>177.8</v>
      </c>
      <c r="I359">
        <v>176.5</v>
      </c>
      <c r="J359">
        <v>2283.2000000000003</v>
      </c>
      <c r="K359">
        <v>547.1</v>
      </c>
      <c r="L359">
        <v>563.9</v>
      </c>
      <c r="M359">
        <v>349.2</v>
      </c>
      <c r="N359">
        <v>177.8</v>
      </c>
      <c r="O359">
        <f>SUM(All_India_Index_Upto_April23__1[[#This Row],[Fuel and light]:[HousingBucket]])</f>
        <v>4633.8</v>
      </c>
    </row>
    <row r="360" spans="2:15" x14ac:dyDescent="0.3">
      <c r="B360" t="s">
        <v>15</v>
      </c>
      <c r="C360">
        <v>2023</v>
      </c>
      <c r="D360" t="s">
        <v>14</v>
      </c>
      <c r="E360">
        <v>180.1</v>
      </c>
      <c r="F360">
        <v>178.5</v>
      </c>
      <c r="G360">
        <v>159.5</v>
      </c>
      <c r="H360">
        <v>171.8</v>
      </c>
      <c r="I360">
        <v>168.9</v>
      </c>
      <c r="J360">
        <v>2310.2000000000003</v>
      </c>
      <c r="K360">
        <v>548.20000000000005</v>
      </c>
      <c r="L360">
        <v>520.6</v>
      </c>
      <c r="M360">
        <v>340</v>
      </c>
      <c r="N360">
        <v>174.9</v>
      </c>
      <c r="O360">
        <f>SUM(All_India_Index_Upto_April23__1[[#This Row],[Fuel and light]:[HousingBucket]])</f>
        <v>4577.8000000000011</v>
      </c>
    </row>
    <row r="361" spans="2:15" x14ac:dyDescent="0.3">
      <c r="B361" t="s">
        <v>16</v>
      </c>
      <c r="C361">
        <v>2023</v>
      </c>
      <c r="D361" t="s">
        <v>14</v>
      </c>
      <c r="E361">
        <v>182</v>
      </c>
      <c r="F361">
        <v>182.3</v>
      </c>
      <c r="G361">
        <v>163.6</v>
      </c>
      <c r="H361">
        <v>174.3</v>
      </c>
      <c r="I361">
        <v>172.8</v>
      </c>
      <c r="J361">
        <v>2292.6999999999998</v>
      </c>
      <c r="K361">
        <v>546.29999999999995</v>
      </c>
      <c r="L361">
        <v>546.29999999999995</v>
      </c>
      <c r="M361">
        <v>344.9</v>
      </c>
      <c r="N361">
        <v>176.5</v>
      </c>
      <c r="O361">
        <f>SUM(All_India_Index_Upto_April23__1[[#This Row],[Fuel and light]:[HousingBucket]])</f>
        <v>4605.2</v>
      </c>
    </row>
    <row r="362" spans="2:15" x14ac:dyDescent="0.3">
      <c r="B362" t="s">
        <v>13</v>
      </c>
      <c r="C362">
        <v>2023</v>
      </c>
      <c r="D362" t="s">
        <v>17</v>
      </c>
      <c r="E362">
        <v>181.6</v>
      </c>
      <c r="F362">
        <v>186.6</v>
      </c>
      <c r="G362">
        <v>169</v>
      </c>
      <c r="H362">
        <v>178.5</v>
      </c>
      <c r="I362">
        <v>177.9</v>
      </c>
      <c r="J362">
        <v>2265.6999999999998</v>
      </c>
      <c r="K362">
        <v>551.79999999999995</v>
      </c>
      <c r="L362">
        <v>566.6</v>
      </c>
      <c r="M362">
        <v>352.6</v>
      </c>
      <c r="N362">
        <v>178</v>
      </c>
      <c r="O362">
        <f>SUM(All_India_Index_Upto_April23__1[[#This Row],[Fuel and light]:[HousingBucket]])</f>
        <v>4630.3</v>
      </c>
    </row>
    <row r="363" spans="2:15" x14ac:dyDescent="0.3">
      <c r="B363" t="s">
        <v>15</v>
      </c>
      <c r="C363">
        <v>2023</v>
      </c>
      <c r="D363" t="s">
        <v>17</v>
      </c>
      <c r="E363">
        <v>182.8</v>
      </c>
      <c r="F363">
        <v>180.8</v>
      </c>
      <c r="G363">
        <v>159.80000000000001</v>
      </c>
      <c r="H363">
        <v>172.5</v>
      </c>
      <c r="I363">
        <v>170</v>
      </c>
      <c r="J363">
        <v>2303.1999999999998</v>
      </c>
      <c r="K363">
        <v>552.5</v>
      </c>
      <c r="L363">
        <v>525.5</v>
      </c>
      <c r="M363">
        <v>343.2</v>
      </c>
      <c r="N363">
        <v>176.3</v>
      </c>
      <c r="O363">
        <f>SUM(All_India_Index_Upto_April23__1[[#This Row],[Fuel and light]:[HousingBucket]])</f>
        <v>4590.3</v>
      </c>
    </row>
    <row r="364" spans="2:15" x14ac:dyDescent="0.3">
      <c r="B364" t="s">
        <v>16</v>
      </c>
      <c r="C364">
        <v>2023</v>
      </c>
      <c r="D364" t="s">
        <v>17</v>
      </c>
      <c r="E364">
        <v>182.1</v>
      </c>
      <c r="F364">
        <v>184.4</v>
      </c>
      <c r="G364">
        <v>164.2</v>
      </c>
      <c r="H364">
        <v>175</v>
      </c>
      <c r="I364">
        <v>174.1</v>
      </c>
      <c r="J364">
        <v>2279.1</v>
      </c>
      <c r="K364">
        <v>550.79999999999995</v>
      </c>
      <c r="L364">
        <v>550</v>
      </c>
      <c r="M364">
        <v>348.2</v>
      </c>
      <c r="N364">
        <v>177.2</v>
      </c>
      <c r="O364">
        <f>SUM(All_India_Index_Upto_April23__1[[#This Row],[Fuel and light]:[HousingBucket]])</f>
        <v>4607.8999999999996</v>
      </c>
    </row>
    <row r="365" spans="2:15" x14ac:dyDescent="0.3">
      <c r="B365" t="s">
        <v>13</v>
      </c>
      <c r="C365">
        <v>2023</v>
      </c>
      <c r="D365" t="s">
        <v>18</v>
      </c>
      <c r="E365">
        <v>181.4</v>
      </c>
      <c r="F365">
        <v>186.6</v>
      </c>
      <c r="G365">
        <v>169</v>
      </c>
      <c r="H365">
        <v>178.5</v>
      </c>
      <c r="I365">
        <v>177.9</v>
      </c>
      <c r="J365">
        <v>2265.8000000000002</v>
      </c>
      <c r="K365">
        <v>551.90000000000009</v>
      </c>
      <c r="L365">
        <v>566.6</v>
      </c>
      <c r="M365">
        <v>352.6</v>
      </c>
      <c r="N365">
        <v>178</v>
      </c>
      <c r="O365">
        <f>SUM(All_India_Index_Upto_April23__1[[#This Row],[Fuel and light]:[HousingBucket]])</f>
        <v>4630.3000000000011</v>
      </c>
    </row>
    <row r="366" spans="2:15" x14ac:dyDescent="0.3">
      <c r="B366" t="s">
        <v>15</v>
      </c>
      <c r="C366">
        <v>2023</v>
      </c>
      <c r="D366" t="s">
        <v>18</v>
      </c>
      <c r="E366">
        <v>182.6</v>
      </c>
      <c r="F366">
        <v>180.8</v>
      </c>
      <c r="G366">
        <v>159.80000000000001</v>
      </c>
      <c r="H366">
        <v>172.5</v>
      </c>
      <c r="I366">
        <v>170</v>
      </c>
      <c r="J366">
        <v>2303.4</v>
      </c>
      <c r="K366">
        <v>552.6</v>
      </c>
      <c r="L366">
        <v>525.4</v>
      </c>
      <c r="M366">
        <v>343.2</v>
      </c>
      <c r="N366">
        <v>176.3</v>
      </c>
      <c r="O366">
        <f>SUM(All_India_Index_Upto_April23__1[[#This Row],[Fuel and light]:[HousingBucket]])</f>
        <v>4590.3</v>
      </c>
    </row>
    <row r="367" spans="2:15" x14ac:dyDescent="0.3">
      <c r="B367" t="s">
        <v>16</v>
      </c>
      <c r="C367">
        <v>2023</v>
      </c>
      <c r="D367" t="s">
        <v>18</v>
      </c>
      <c r="E367">
        <v>181.9</v>
      </c>
      <c r="F367">
        <v>184.4</v>
      </c>
      <c r="G367">
        <v>164.2</v>
      </c>
      <c r="H367">
        <v>175</v>
      </c>
      <c r="I367">
        <v>174.1</v>
      </c>
      <c r="J367">
        <v>2279.1999999999998</v>
      </c>
      <c r="K367">
        <v>550.79999999999995</v>
      </c>
      <c r="L367">
        <v>549.9</v>
      </c>
      <c r="M367">
        <v>348.2</v>
      </c>
      <c r="N367">
        <v>177.2</v>
      </c>
      <c r="O367">
        <f>SUM(All_India_Index_Upto_April23__1[[#This Row],[Fuel and light]:[HousingBucket]])</f>
        <v>4607.6999999999989</v>
      </c>
    </row>
    <row r="368" spans="2:15" x14ac:dyDescent="0.3">
      <c r="B368" t="s">
        <v>13</v>
      </c>
      <c r="C368">
        <v>2023</v>
      </c>
      <c r="D368" t="s">
        <v>19</v>
      </c>
      <c r="E368">
        <v>181.5</v>
      </c>
      <c r="F368">
        <v>187.2</v>
      </c>
      <c r="G368">
        <v>169.4</v>
      </c>
      <c r="H368">
        <v>179.4</v>
      </c>
      <c r="I368">
        <v>178.9</v>
      </c>
      <c r="J368">
        <v>2274.1999999999998</v>
      </c>
      <c r="K368">
        <v>556.5</v>
      </c>
      <c r="L368">
        <v>568.20000000000005</v>
      </c>
      <c r="M368">
        <v>354.1</v>
      </c>
      <c r="N368">
        <v>178.8</v>
      </c>
      <c r="O368">
        <f>SUM(All_India_Index_Upto_April23__1[[#This Row],[Fuel and light]:[HousingBucket]])</f>
        <v>4649.4000000000005</v>
      </c>
    </row>
    <row r="369" spans="2:15" x14ac:dyDescent="0.3">
      <c r="B369" t="s">
        <v>15</v>
      </c>
      <c r="C369">
        <v>2023</v>
      </c>
      <c r="D369" t="s">
        <v>19</v>
      </c>
      <c r="E369">
        <v>182.1</v>
      </c>
      <c r="F369">
        <v>181.5</v>
      </c>
      <c r="G369">
        <v>160.1</v>
      </c>
      <c r="H369">
        <v>174.2</v>
      </c>
      <c r="I369">
        <v>170.9</v>
      </c>
      <c r="J369">
        <v>2317.7000000000003</v>
      </c>
      <c r="K369">
        <v>556.70000000000005</v>
      </c>
      <c r="L369">
        <v>527.6</v>
      </c>
      <c r="M369">
        <v>344.6</v>
      </c>
      <c r="N369">
        <v>177.4</v>
      </c>
      <c r="O369">
        <f>SUM(All_India_Index_Upto_April23__1[[#This Row],[Fuel and light]:[HousingBucket]])</f>
        <v>4615.4000000000015</v>
      </c>
    </row>
    <row r="370" spans="2:15" x14ac:dyDescent="0.3">
      <c r="B370" t="s">
        <v>16</v>
      </c>
      <c r="C370">
        <v>2023</v>
      </c>
      <c r="D370" t="s">
        <v>19</v>
      </c>
      <c r="E370">
        <v>181.7</v>
      </c>
      <c r="F370">
        <v>185</v>
      </c>
      <c r="G370">
        <v>164.5</v>
      </c>
      <c r="H370">
        <v>176.4</v>
      </c>
      <c r="I370">
        <v>175</v>
      </c>
      <c r="J370">
        <v>2289.6000000000004</v>
      </c>
      <c r="K370">
        <v>555.29999999999995</v>
      </c>
      <c r="L370">
        <v>551.79999999999995</v>
      </c>
      <c r="M370">
        <v>349.6</v>
      </c>
      <c r="N370">
        <v>178.1</v>
      </c>
      <c r="O370">
        <f>SUM(All_India_Index_Upto_April23__1[[#This Row],[Fuel and light]:[HousingBucket]])</f>
        <v>4628.9000000000005</v>
      </c>
    </row>
    <row r="371" spans="2:15" x14ac:dyDescent="0.3">
      <c r="B371" t="s">
        <v>13</v>
      </c>
      <c r="C371">
        <v>2023</v>
      </c>
      <c r="D371" t="s">
        <v>20</v>
      </c>
      <c r="E371">
        <v>182.5</v>
      </c>
      <c r="F371">
        <v>187.8</v>
      </c>
      <c r="G371">
        <v>169.7</v>
      </c>
      <c r="H371">
        <v>180.3</v>
      </c>
      <c r="I371">
        <v>179.5</v>
      </c>
      <c r="J371">
        <v>2290.7000000000007</v>
      </c>
      <c r="K371">
        <v>558.6</v>
      </c>
      <c r="L371">
        <v>569.90000000000009</v>
      </c>
      <c r="M371">
        <v>355.8</v>
      </c>
      <c r="N371">
        <v>179.8</v>
      </c>
      <c r="O371">
        <f>SUM(All_India_Index_Upto_April23__1[[#This Row],[Fuel and light]:[HousingBucket]])</f>
        <v>4674.8000000000011</v>
      </c>
    </row>
    <row r="372" spans="2:15" x14ac:dyDescent="0.3">
      <c r="B372" t="s">
        <v>15</v>
      </c>
      <c r="C372">
        <v>2023</v>
      </c>
      <c r="D372" t="s">
        <v>20</v>
      </c>
      <c r="E372">
        <v>183.4</v>
      </c>
      <c r="F372">
        <v>182.2</v>
      </c>
      <c r="G372">
        <v>160.4</v>
      </c>
      <c r="H372">
        <v>174.8</v>
      </c>
      <c r="I372">
        <v>171.6</v>
      </c>
      <c r="J372">
        <v>2335.1</v>
      </c>
      <c r="K372">
        <v>559</v>
      </c>
      <c r="L372">
        <v>528.70000000000005</v>
      </c>
      <c r="M372">
        <v>346.1</v>
      </c>
      <c r="N372">
        <v>178.2</v>
      </c>
      <c r="O372">
        <f>SUM(All_India_Index_Upto_April23__1[[#This Row],[Fuel and light]:[HousingBucket]])</f>
        <v>4641.3</v>
      </c>
    </row>
    <row r="373" spans="2:15" x14ac:dyDescent="0.3">
      <c r="B373" t="s">
        <v>16</v>
      </c>
      <c r="C373">
        <v>2023</v>
      </c>
      <c r="D373" t="s">
        <v>20</v>
      </c>
      <c r="E373">
        <v>4</v>
      </c>
      <c r="F373">
        <v>185.7</v>
      </c>
      <c r="G373">
        <v>164.8</v>
      </c>
      <c r="H373">
        <v>177.1</v>
      </c>
      <c r="I373">
        <v>175.7</v>
      </c>
      <c r="J373">
        <v>2306.9</v>
      </c>
      <c r="K373">
        <v>557.4</v>
      </c>
      <c r="L373">
        <v>553.20000000000005</v>
      </c>
      <c r="M373">
        <v>351.2</v>
      </c>
      <c r="N373">
        <v>179.1</v>
      </c>
      <c r="O373">
        <f>SUM(All_India_Index_Upto_April23__1[[#This Row],[Fuel and light]:[HousingBucket]])</f>
        <v>4476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9762-626F-4E35-AC77-9B664E452930}">
  <dimension ref="B1:I56"/>
  <sheetViews>
    <sheetView showGridLines="0" workbookViewId="0">
      <selection activeCell="I8" sqref="I8"/>
    </sheetView>
  </sheetViews>
  <sheetFormatPr defaultRowHeight="14.4" x14ac:dyDescent="0.3"/>
  <cols>
    <col min="1" max="1" width="2.6640625" customWidth="1"/>
    <col min="4" max="4" width="35" customWidth="1"/>
    <col min="5" max="5" width="26.6640625" customWidth="1"/>
    <col min="7" max="7" width="30.5546875" bestFit="1" customWidth="1"/>
    <col min="8" max="9" width="24.88671875" bestFit="1" customWidth="1"/>
  </cols>
  <sheetData>
    <row r="1" spans="2:8" ht="15" thickBot="1" x14ac:dyDescent="0.35"/>
    <row r="2" spans="2:8" ht="26.4" thickBot="1" x14ac:dyDescent="0.55000000000000004">
      <c r="D2" s="186" t="s">
        <v>83</v>
      </c>
      <c r="E2" s="187"/>
      <c r="F2" s="188"/>
    </row>
    <row r="3" spans="2:8" ht="13.2" customHeight="1" x14ac:dyDescent="0.5">
      <c r="D3" s="17"/>
      <c r="E3" s="17"/>
      <c r="F3" s="17"/>
    </row>
    <row r="4" spans="2:8" ht="14.4" customHeight="1" x14ac:dyDescent="0.5">
      <c r="D4" s="17"/>
      <c r="E4" s="17"/>
      <c r="F4" s="17"/>
      <c r="G4" s="11" t="s">
        <v>75</v>
      </c>
      <c r="H4" s="18" t="s">
        <v>51</v>
      </c>
    </row>
    <row r="5" spans="2:8" ht="16.8" customHeight="1" x14ac:dyDescent="0.3">
      <c r="G5" t="s">
        <v>30</v>
      </c>
      <c r="H5" s="10" t="s">
        <v>52</v>
      </c>
    </row>
    <row r="6" spans="2:8" ht="19.8" customHeight="1" thickBot="1" x14ac:dyDescent="0.35">
      <c r="B6" s="185" t="s">
        <v>77</v>
      </c>
      <c r="C6" s="185"/>
      <c r="G6" t="s">
        <v>31</v>
      </c>
      <c r="H6" s="10" t="s">
        <v>52</v>
      </c>
    </row>
    <row r="7" spans="2:8" ht="13.2" customHeight="1" x14ac:dyDescent="0.3">
      <c r="B7" s="156"/>
      <c r="C7" s="189" t="s">
        <v>84</v>
      </c>
      <c r="D7" s="189"/>
      <c r="E7" s="190"/>
      <c r="G7" t="s">
        <v>32</v>
      </c>
      <c r="H7" s="10" t="s">
        <v>52</v>
      </c>
    </row>
    <row r="8" spans="2:8" x14ac:dyDescent="0.3">
      <c r="B8" s="147"/>
      <c r="C8" s="191"/>
      <c r="D8" s="191"/>
      <c r="E8" s="192"/>
      <c r="G8" t="s">
        <v>33</v>
      </c>
      <c r="H8" s="10" t="s">
        <v>52</v>
      </c>
    </row>
    <row r="9" spans="2:8" x14ac:dyDescent="0.3">
      <c r="B9" s="147"/>
      <c r="C9" s="148"/>
      <c r="D9" s="148"/>
      <c r="E9" s="149"/>
      <c r="G9" t="s">
        <v>34</v>
      </c>
      <c r="H9" s="10" t="s">
        <v>52</v>
      </c>
    </row>
    <row r="10" spans="2:8" x14ac:dyDescent="0.3">
      <c r="B10" s="147"/>
      <c r="C10" s="193" t="s">
        <v>85</v>
      </c>
      <c r="D10" s="193"/>
      <c r="E10" s="194"/>
      <c r="G10" t="s">
        <v>35</v>
      </c>
      <c r="H10" s="10" t="s">
        <v>52</v>
      </c>
    </row>
    <row r="11" spans="2:8" x14ac:dyDescent="0.3">
      <c r="B11" s="147"/>
      <c r="C11" s="193"/>
      <c r="D11" s="193"/>
      <c r="E11" s="194"/>
      <c r="G11" t="s">
        <v>36</v>
      </c>
      <c r="H11" s="10" t="s">
        <v>52</v>
      </c>
    </row>
    <row r="12" spans="2:8" x14ac:dyDescent="0.3">
      <c r="B12" s="147"/>
      <c r="C12" s="148"/>
      <c r="D12" s="148"/>
      <c r="E12" s="149"/>
      <c r="G12" t="s">
        <v>37</v>
      </c>
      <c r="H12" s="10" t="s">
        <v>52</v>
      </c>
    </row>
    <row r="13" spans="2:8" x14ac:dyDescent="0.3">
      <c r="B13" s="147"/>
      <c r="C13" s="193" t="s">
        <v>86</v>
      </c>
      <c r="D13" s="193"/>
      <c r="E13" s="194"/>
      <c r="G13" t="s">
        <v>38</v>
      </c>
      <c r="H13" s="10" t="s">
        <v>52</v>
      </c>
    </row>
    <row r="14" spans="2:8" ht="15" thickBot="1" x14ac:dyDescent="0.35">
      <c r="B14" s="153"/>
      <c r="C14" s="195"/>
      <c r="D14" s="195"/>
      <c r="E14" s="196"/>
      <c r="G14" t="s">
        <v>39</v>
      </c>
      <c r="H14" s="10" t="s">
        <v>52</v>
      </c>
    </row>
    <row r="15" spans="2:8" x14ac:dyDescent="0.3">
      <c r="G15" t="s">
        <v>40</v>
      </c>
      <c r="H15" s="10" t="s">
        <v>52</v>
      </c>
    </row>
    <row r="16" spans="2:8" ht="19.8" customHeight="1" thickBot="1" x14ac:dyDescent="0.35">
      <c r="B16" s="185" t="s">
        <v>87</v>
      </c>
      <c r="C16" s="185"/>
      <c r="G16" t="s">
        <v>41</v>
      </c>
      <c r="H16" s="10" t="s">
        <v>52</v>
      </c>
    </row>
    <row r="17" spans="2:8" x14ac:dyDescent="0.3">
      <c r="B17" s="156"/>
      <c r="C17" s="145"/>
      <c r="D17" s="145"/>
      <c r="E17" s="146"/>
      <c r="G17" t="s">
        <v>42</v>
      </c>
      <c r="H17" s="10" t="s">
        <v>52</v>
      </c>
    </row>
    <row r="18" spans="2:8" ht="25.8" customHeight="1" x14ac:dyDescent="0.3">
      <c r="B18" s="147"/>
      <c r="C18" s="191" t="s">
        <v>94</v>
      </c>
      <c r="D18" s="191"/>
      <c r="E18" s="192"/>
      <c r="G18" t="s">
        <v>43</v>
      </c>
      <c r="H18" s="7" t="s">
        <v>53</v>
      </c>
    </row>
    <row r="19" spans="2:8" ht="15" thickBot="1" x14ac:dyDescent="0.35">
      <c r="B19" s="153"/>
      <c r="C19" s="154"/>
      <c r="D19" s="154"/>
      <c r="E19" s="155"/>
      <c r="G19" t="s">
        <v>44</v>
      </c>
      <c r="H19" s="8" t="s">
        <v>44</v>
      </c>
    </row>
    <row r="20" spans="2:8" x14ac:dyDescent="0.3">
      <c r="G20" t="s">
        <v>45</v>
      </c>
      <c r="H20" s="8" t="s">
        <v>44</v>
      </c>
    </row>
    <row r="21" spans="2:8" x14ac:dyDescent="0.3">
      <c r="G21" t="s">
        <v>46</v>
      </c>
      <c r="H21" s="8" t="s">
        <v>44</v>
      </c>
    </row>
    <row r="22" spans="2:8" ht="18.600000000000001" thickBot="1" x14ac:dyDescent="0.35">
      <c r="B22" s="185" t="s">
        <v>101</v>
      </c>
      <c r="C22" s="185"/>
      <c r="G22" t="s">
        <v>47</v>
      </c>
      <c r="H22" s="9" t="s">
        <v>47</v>
      </c>
    </row>
    <row r="23" spans="2:8" x14ac:dyDescent="0.3">
      <c r="B23" s="143" t="s">
        <v>123</v>
      </c>
      <c r="C23" s="144" t="s">
        <v>102</v>
      </c>
      <c r="D23" s="145"/>
      <c r="E23" s="146"/>
      <c r="F23" s="141"/>
      <c r="G23" t="s">
        <v>3</v>
      </c>
      <c r="H23" t="s">
        <v>3</v>
      </c>
    </row>
    <row r="24" spans="2:8" x14ac:dyDescent="0.3">
      <c r="B24" s="147"/>
      <c r="C24" s="148"/>
      <c r="D24" s="148"/>
      <c r="E24" s="149"/>
      <c r="F24" s="141"/>
      <c r="G24" t="s">
        <v>48</v>
      </c>
      <c r="H24" s="9" t="s">
        <v>47</v>
      </c>
    </row>
    <row r="25" spans="2:8" x14ac:dyDescent="0.3">
      <c r="B25" s="147"/>
      <c r="C25" s="148" t="s">
        <v>103</v>
      </c>
      <c r="D25" s="148"/>
      <c r="E25" s="149"/>
      <c r="F25" s="141"/>
      <c r="G25" t="s">
        <v>4</v>
      </c>
      <c r="H25" t="s">
        <v>4</v>
      </c>
    </row>
    <row r="26" spans="2:8" x14ac:dyDescent="0.3">
      <c r="B26" s="147"/>
      <c r="C26" s="148"/>
      <c r="D26" s="148"/>
      <c r="E26" s="149"/>
      <c r="F26" s="141"/>
      <c r="G26" t="s">
        <v>5</v>
      </c>
      <c r="H26" s="20" t="s">
        <v>5</v>
      </c>
    </row>
    <row r="27" spans="2:8" x14ac:dyDescent="0.3">
      <c r="B27" s="147"/>
      <c r="C27" s="148"/>
      <c r="D27" s="148"/>
      <c r="E27" s="149"/>
      <c r="F27" s="141"/>
      <c r="G27" t="s">
        <v>49</v>
      </c>
      <c r="H27" s="7" t="s">
        <v>53</v>
      </c>
    </row>
    <row r="28" spans="2:8" ht="26.4" customHeight="1" x14ac:dyDescent="0.3">
      <c r="B28" s="150" t="s">
        <v>104</v>
      </c>
      <c r="C28" s="199" t="s">
        <v>121</v>
      </c>
      <c r="D28" s="199"/>
      <c r="E28" s="200"/>
      <c r="F28" s="142"/>
      <c r="G28" t="s">
        <v>6</v>
      </c>
      <c r="H28" s="2" t="s">
        <v>6</v>
      </c>
    </row>
    <row r="29" spans="2:8" x14ac:dyDescent="0.3">
      <c r="B29" s="147"/>
      <c r="C29" s="148"/>
      <c r="D29" s="148"/>
      <c r="E29" s="149"/>
      <c r="F29" s="141"/>
      <c r="G29" t="s">
        <v>50</v>
      </c>
      <c r="H29" s="7" t="s">
        <v>53</v>
      </c>
    </row>
    <row r="30" spans="2:8" x14ac:dyDescent="0.3">
      <c r="B30" s="147"/>
      <c r="C30" s="148" t="s">
        <v>122</v>
      </c>
      <c r="D30" s="148"/>
      <c r="E30" s="149"/>
      <c r="F30" s="141"/>
      <c r="G30" t="s">
        <v>7</v>
      </c>
      <c r="H30" s="21" t="s">
        <v>7</v>
      </c>
    </row>
    <row r="31" spans="2:8" x14ac:dyDescent="0.3">
      <c r="B31" s="147"/>
      <c r="C31" s="148"/>
      <c r="D31" s="148"/>
      <c r="E31" s="149"/>
      <c r="F31" s="141"/>
    </row>
    <row r="32" spans="2:8" ht="28.2" customHeight="1" x14ac:dyDescent="0.3">
      <c r="B32" s="147"/>
      <c r="C32" s="191" t="s">
        <v>185</v>
      </c>
      <c r="D32" s="191"/>
      <c r="E32" s="192"/>
      <c r="F32" s="141"/>
    </row>
    <row r="33" spans="2:9" x14ac:dyDescent="0.3">
      <c r="B33" s="147"/>
      <c r="C33" s="148"/>
      <c r="D33" s="148"/>
      <c r="E33" s="149"/>
      <c r="F33" s="141"/>
    </row>
    <row r="34" spans="2:9" x14ac:dyDescent="0.3">
      <c r="B34" s="147"/>
      <c r="C34" s="148" t="s">
        <v>124</v>
      </c>
      <c r="D34" s="148"/>
      <c r="E34" s="149"/>
      <c r="F34" s="141"/>
    </row>
    <row r="35" spans="2:9" x14ac:dyDescent="0.3">
      <c r="B35" s="147"/>
      <c r="C35" s="148"/>
      <c r="D35" s="148"/>
      <c r="E35" s="149"/>
      <c r="F35" s="141"/>
    </row>
    <row r="36" spans="2:9" x14ac:dyDescent="0.3">
      <c r="B36" s="147"/>
      <c r="C36" s="148" t="s">
        <v>74</v>
      </c>
      <c r="D36" s="148"/>
      <c r="E36" s="149"/>
      <c r="F36" s="141"/>
    </row>
    <row r="37" spans="2:9" ht="15" thickBot="1" x14ac:dyDescent="0.35">
      <c r="B37" s="153"/>
      <c r="C37" s="154"/>
      <c r="D37" s="154"/>
      <c r="E37" s="155"/>
    </row>
    <row r="39" spans="2:9" ht="18.600000000000001" thickBot="1" x14ac:dyDescent="0.35">
      <c r="B39" s="201" t="s">
        <v>131</v>
      </c>
      <c r="C39" s="201"/>
    </row>
    <row r="40" spans="2:9" x14ac:dyDescent="0.3">
      <c r="B40" s="156"/>
      <c r="C40" s="145"/>
      <c r="D40" s="145"/>
      <c r="E40" s="146"/>
    </row>
    <row r="41" spans="2:9" ht="29.4" customHeight="1" x14ac:dyDescent="0.3">
      <c r="B41" s="147"/>
      <c r="C41" s="202" t="s">
        <v>162</v>
      </c>
      <c r="D41" s="202"/>
      <c r="E41" s="203"/>
    </row>
    <row r="42" spans="2:9" ht="10.8" customHeight="1" x14ac:dyDescent="0.3">
      <c r="B42" s="147"/>
      <c r="C42" s="165"/>
      <c r="D42" s="165"/>
      <c r="E42" s="166"/>
    </row>
    <row r="43" spans="2:9" ht="31.2" customHeight="1" x14ac:dyDescent="0.3">
      <c r="B43" s="147"/>
      <c r="C43" s="191" t="s">
        <v>163</v>
      </c>
      <c r="D43" s="191"/>
      <c r="E43" s="192"/>
      <c r="F43" s="157"/>
      <c r="G43" s="157"/>
      <c r="H43" s="157"/>
      <c r="I43" s="157"/>
    </row>
    <row r="44" spans="2:9" ht="14.4" customHeight="1" x14ac:dyDescent="0.3">
      <c r="B44" s="147"/>
      <c r="C44" s="151"/>
      <c r="D44" s="151"/>
      <c r="E44" s="152"/>
      <c r="F44" s="157"/>
      <c r="G44" s="157"/>
      <c r="H44" s="157"/>
      <c r="I44" s="157"/>
    </row>
    <row r="45" spans="2:9" ht="20.399999999999999" customHeight="1" x14ac:dyDescent="0.3">
      <c r="B45" s="147"/>
      <c r="C45" s="204" t="s">
        <v>165</v>
      </c>
      <c r="D45" s="204"/>
      <c r="E45" s="205"/>
      <c r="F45" s="129"/>
      <c r="G45" s="129"/>
      <c r="H45" s="129"/>
      <c r="I45" s="129"/>
    </row>
    <row r="46" spans="2:9" x14ac:dyDescent="0.3">
      <c r="B46" s="147"/>
      <c r="C46" s="167"/>
      <c r="D46" s="167"/>
      <c r="E46" s="168"/>
      <c r="F46" s="129"/>
      <c r="G46" s="129"/>
      <c r="H46" s="129"/>
      <c r="I46" s="129"/>
    </row>
    <row r="47" spans="2:9" ht="19.8" customHeight="1" x14ac:dyDescent="0.3">
      <c r="B47" s="147"/>
      <c r="C47" s="204" t="s">
        <v>164</v>
      </c>
      <c r="D47" s="204"/>
      <c r="E47" s="205"/>
      <c r="F47" s="129"/>
      <c r="G47" s="129"/>
      <c r="H47" s="129"/>
      <c r="I47" s="129"/>
    </row>
    <row r="48" spans="2:9" ht="15" thickBot="1" x14ac:dyDescent="0.35">
      <c r="B48" s="153"/>
      <c r="C48" s="154"/>
      <c r="D48" s="154"/>
      <c r="E48" s="155"/>
    </row>
    <row r="51" spans="2:5" ht="18.600000000000001" thickBot="1" x14ac:dyDescent="0.35">
      <c r="B51" s="201" t="s">
        <v>128</v>
      </c>
      <c r="C51" s="201"/>
    </row>
    <row r="52" spans="2:5" ht="45.6" customHeight="1" x14ac:dyDescent="0.3">
      <c r="B52" s="156"/>
      <c r="C52" s="197" t="s">
        <v>129</v>
      </c>
      <c r="D52" s="197"/>
      <c r="E52" s="198"/>
    </row>
    <row r="53" spans="2:5" ht="26.4" customHeight="1" x14ac:dyDescent="0.3">
      <c r="B53" s="147"/>
      <c r="C53" s="199" t="s">
        <v>130</v>
      </c>
      <c r="D53" s="199"/>
      <c r="E53" s="200"/>
    </row>
    <row r="54" spans="2:5" x14ac:dyDescent="0.3">
      <c r="B54" s="147"/>
      <c r="C54" s="148"/>
      <c r="D54" s="148"/>
      <c r="E54" s="149"/>
    </row>
    <row r="55" spans="2:5" x14ac:dyDescent="0.3">
      <c r="B55" s="147"/>
      <c r="C55" s="148" t="s">
        <v>140</v>
      </c>
      <c r="D55" s="148"/>
      <c r="E55" s="149"/>
    </row>
    <row r="56" spans="2:5" ht="15" thickBot="1" x14ac:dyDescent="0.35">
      <c r="B56" s="153"/>
      <c r="C56" s="154"/>
      <c r="D56" s="154"/>
      <c r="E56" s="155"/>
    </row>
  </sheetData>
  <mergeCells count="18">
    <mergeCell ref="C52:E52"/>
    <mergeCell ref="C53:E53"/>
    <mergeCell ref="B16:C16"/>
    <mergeCell ref="C18:E18"/>
    <mergeCell ref="B22:C22"/>
    <mergeCell ref="B39:C39"/>
    <mergeCell ref="B51:C51"/>
    <mergeCell ref="C32:E32"/>
    <mergeCell ref="C28:E28"/>
    <mergeCell ref="C41:E41"/>
    <mergeCell ref="C43:E43"/>
    <mergeCell ref="C45:E45"/>
    <mergeCell ref="C47:E47"/>
    <mergeCell ref="B6:C6"/>
    <mergeCell ref="D2:F2"/>
    <mergeCell ref="C7:E8"/>
    <mergeCell ref="C10:E11"/>
    <mergeCell ref="C13:E14"/>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2A943-27AB-4D31-AB06-678328138F0D}">
  <dimension ref="A1:I27"/>
  <sheetViews>
    <sheetView showGridLines="0" zoomScaleNormal="100" workbookViewId="0">
      <selection activeCell="B25" sqref="B25"/>
    </sheetView>
  </sheetViews>
  <sheetFormatPr defaultRowHeight="14.4" x14ac:dyDescent="0.3"/>
  <cols>
    <col min="1" max="1" width="7" customWidth="1"/>
    <col min="2" max="2" width="16.33203125" customWidth="1"/>
    <col min="3" max="3" width="17.44140625" customWidth="1"/>
    <col min="4" max="4" width="16.88671875" customWidth="1"/>
    <col min="5" max="5" width="10.5546875" bestFit="1" customWidth="1"/>
    <col min="6" max="6" width="12.6640625" bestFit="1" customWidth="1"/>
    <col min="7" max="7" width="26.21875" bestFit="1" customWidth="1"/>
    <col min="8" max="8" width="9.33203125" bestFit="1" customWidth="1"/>
    <col min="9" max="9" width="12.88671875" bestFit="1" customWidth="1"/>
    <col min="10" max="10" width="10.88671875" bestFit="1" customWidth="1"/>
    <col min="11" max="11" width="12.109375" bestFit="1" customWidth="1"/>
    <col min="12" max="12" width="13.77734375" bestFit="1" customWidth="1"/>
    <col min="13" max="13" width="13.5546875" bestFit="1" customWidth="1"/>
    <col min="14" max="14" width="12.44140625" bestFit="1" customWidth="1"/>
  </cols>
  <sheetData>
    <row r="1" spans="1:5" ht="13.8" customHeight="1" x14ac:dyDescent="0.3">
      <c r="A1" s="209" t="s">
        <v>77</v>
      </c>
      <c r="B1" s="210"/>
      <c r="C1" s="210"/>
      <c r="D1" s="210"/>
      <c r="E1" s="211"/>
    </row>
    <row r="2" spans="1:5" ht="13.8" customHeight="1" x14ac:dyDescent="0.3">
      <c r="A2" s="212"/>
      <c r="B2" s="213"/>
      <c r="C2" s="213"/>
      <c r="D2" s="213"/>
      <c r="E2" s="214"/>
    </row>
    <row r="3" spans="1:5" ht="13.8" customHeight="1" x14ac:dyDescent="0.3">
      <c r="A3" s="215" t="s">
        <v>81</v>
      </c>
      <c r="B3" s="216"/>
      <c r="C3" s="216"/>
      <c r="D3" s="216"/>
      <c r="E3" s="217"/>
    </row>
    <row r="4" spans="1:5" x14ac:dyDescent="0.3">
      <c r="A4" s="218"/>
      <c r="B4" s="216"/>
      <c r="C4" s="216"/>
      <c r="D4" s="216"/>
      <c r="E4" s="217"/>
    </row>
    <row r="5" spans="1:5" ht="4.8" customHeight="1" x14ac:dyDescent="0.3">
      <c r="A5" s="218"/>
      <c r="B5" s="216"/>
      <c r="C5" s="216"/>
      <c r="D5" s="216"/>
      <c r="E5" s="217"/>
    </row>
    <row r="6" spans="1:5" x14ac:dyDescent="0.3">
      <c r="A6" s="218"/>
      <c r="B6" s="216"/>
      <c r="C6" s="216"/>
      <c r="D6" s="216"/>
      <c r="E6" s="217"/>
    </row>
    <row r="7" spans="1:5" ht="21" customHeight="1" thickBot="1" x14ac:dyDescent="0.35">
      <c r="A7" s="16" t="s">
        <v>82</v>
      </c>
      <c r="B7" s="14"/>
      <c r="C7" s="14"/>
      <c r="D7" s="14"/>
      <c r="E7" s="15"/>
    </row>
    <row r="8" spans="1:5" ht="15" thickBot="1" x14ac:dyDescent="0.35"/>
    <row r="9" spans="1:5" ht="15" thickBot="1" x14ac:dyDescent="0.35">
      <c r="B9" s="206" t="s">
        <v>92</v>
      </c>
      <c r="C9" s="207"/>
      <c r="D9" s="208"/>
    </row>
    <row r="10" spans="1:5" ht="15" thickBot="1" x14ac:dyDescent="0.35">
      <c r="B10" s="68" t="s">
        <v>55</v>
      </c>
      <c r="C10" s="69" t="s">
        <v>56</v>
      </c>
      <c r="D10" s="70" t="s">
        <v>76</v>
      </c>
    </row>
    <row r="11" spans="1:5" ht="18.600000000000001" customHeight="1" x14ac:dyDescent="0.3">
      <c r="B11" s="65" t="s">
        <v>3</v>
      </c>
      <c r="C11" s="66">
        <v>182.8</v>
      </c>
      <c r="D11" s="67">
        <f t="shared" ref="D11:D20" si="0">C11/$C$20</f>
        <v>3.9271289851336259E-2</v>
      </c>
    </row>
    <row r="12" spans="1:5" ht="15" customHeight="1" x14ac:dyDescent="0.3">
      <c r="B12" s="59" t="s">
        <v>4</v>
      </c>
      <c r="C12" s="12">
        <v>185.7</v>
      </c>
      <c r="D12" s="60">
        <f t="shared" si="0"/>
        <v>3.9894302655323531E-2</v>
      </c>
    </row>
    <row r="13" spans="1:5" ht="28.8" x14ac:dyDescent="0.3">
      <c r="B13" s="61" t="s">
        <v>5</v>
      </c>
      <c r="C13" s="12">
        <v>164.8</v>
      </c>
      <c r="D13" s="60">
        <f t="shared" si="0"/>
        <v>3.5404313826587611E-2</v>
      </c>
    </row>
    <row r="14" spans="1:5" x14ac:dyDescent="0.3">
      <c r="B14" s="59" t="s">
        <v>6</v>
      </c>
      <c r="C14" s="12">
        <v>177.1</v>
      </c>
      <c r="D14" s="60">
        <f t="shared" si="0"/>
        <v>3.8046747443499181E-2</v>
      </c>
    </row>
    <row r="15" spans="1:5" x14ac:dyDescent="0.3">
      <c r="B15" s="59" t="s">
        <v>7</v>
      </c>
      <c r="C15" s="12">
        <v>175.7</v>
      </c>
      <c r="D15" s="60">
        <f t="shared" si="0"/>
        <v>3.7745982641574284E-2</v>
      </c>
    </row>
    <row r="16" spans="1:5" x14ac:dyDescent="0.3">
      <c r="B16" s="59" t="s">
        <v>9</v>
      </c>
      <c r="C16" s="12">
        <v>2306.9</v>
      </c>
      <c r="D16" s="60">
        <f t="shared" si="0"/>
        <v>0.49559594397181406</v>
      </c>
    </row>
    <row r="17" spans="2:9" x14ac:dyDescent="0.3">
      <c r="B17" s="59" t="s">
        <v>10</v>
      </c>
      <c r="C17" s="12">
        <v>557.4</v>
      </c>
      <c r="D17" s="60">
        <f t="shared" si="0"/>
        <v>0.11974735756638308</v>
      </c>
    </row>
    <row r="18" spans="2:9" x14ac:dyDescent="0.3">
      <c r="B18" s="59" t="s">
        <v>11</v>
      </c>
      <c r="C18" s="12">
        <v>553.20000000000005</v>
      </c>
      <c r="D18" s="60">
        <f t="shared" si="0"/>
        <v>0.11884506316060842</v>
      </c>
    </row>
    <row r="19" spans="2:9" x14ac:dyDescent="0.3">
      <c r="B19" s="59" t="s">
        <v>12</v>
      </c>
      <c r="C19" s="12">
        <v>351.2</v>
      </c>
      <c r="D19" s="60">
        <f t="shared" si="0"/>
        <v>7.5448998882873583E-2</v>
      </c>
    </row>
    <row r="20" spans="2:9" x14ac:dyDescent="0.3">
      <c r="B20" s="62" t="s">
        <v>54</v>
      </c>
      <c r="C20" s="63">
        <f>SUM(C11:C19)</f>
        <v>4654.8</v>
      </c>
      <c r="D20" s="64">
        <f t="shared" si="0"/>
        <v>1</v>
      </c>
    </row>
    <row r="21" spans="2:9" ht="15" thickBot="1" x14ac:dyDescent="0.35"/>
    <row r="22" spans="2:9" ht="18" x14ac:dyDescent="0.35">
      <c r="B22" s="82" t="s">
        <v>143</v>
      </c>
      <c r="C22" s="83"/>
      <c r="D22" s="83"/>
      <c r="E22" s="83"/>
      <c r="F22" s="83"/>
      <c r="G22" s="83"/>
      <c r="H22" s="83"/>
      <c r="I22" s="84"/>
    </row>
    <row r="23" spans="2:9" ht="6.6" customHeight="1" x14ac:dyDescent="0.35">
      <c r="B23" s="94"/>
      <c r="C23" s="86"/>
      <c r="D23" s="86"/>
      <c r="E23" s="86"/>
      <c r="F23" s="86"/>
      <c r="G23" s="86"/>
      <c r="H23" s="86"/>
      <c r="I23" s="87"/>
    </row>
    <row r="24" spans="2:9" ht="15.6" x14ac:dyDescent="0.3">
      <c r="B24" s="95" t="s">
        <v>79</v>
      </c>
      <c r="C24" s="86"/>
      <c r="D24" s="86"/>
      <c r="E24" s="86"/>
      <c r="F24" s="86"/>
      <c r="G24" s="86"/>
      <c r="H24" s="86"/>
      <c r="I24" s="87"/>
    </row>
    <row r="25" spans="2:9" ht="15.6" x14ac:dyDescent="0.3">
      <c r="B25" s="95" t="s">
        <v>78</v>
      </c>
      <c r="C25" s="86"/>
      <c r="D25" s="86"/>
      <c r="E25" s="86"/>
      <c r="F25" s="86"/>
      <c r="G25" s="86"/>
      <c r="H25" s="86"/>
      <c r="I25" s="87"/>
    </row>
    <row r="26" spans="2:9" ht="15.6" x14ac:dyDescent="0.3">
      <c r="B26" s="95" t="s">
        <v>80</v>
      </c>
      <c r="C26" s="86"/>
      <c r="D26" s="86"/>
      <c r="E26" s="86"/>
      <c r="F26" s="86"/>
      <c r="G26" s="86"/>
      <c r="H26" s="86"/>
      <c r="I26" s="87"/>
    </row>
    <row r="27" spans="2:9" ht="15" thickBot="1" x14ac:dyDescent="0.35">
      <c r="B27" s="91"/>
      <c r="C27" s="92"/>
      <c r="D27" s="92"/>
      <c r="E27" s="92"/>
      <c r="F27" s="92"/>
      <c r="G27" s="92"/>
      <c r="H27" s="92"/>
      <c r="I27" s="93"/>
    </row>
  </sheetData>
  <mergeCells count="3">
    <mergeCell ref="B9:D9"/>
    <mergeCell ref="A1:E2"/>
    <mergeCell ref="A3:E6"/>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3A80-751A-4601-B627-3817EBC81C64}">
  <dimension ref="B1:Q28"/>
  <sheetViews>
    <sheetView showGridLines="0" workbookViewId="0">
      <selection activeCell="F20" sqref="F20"/>
    </sheetView>
  </sheetViews>
  <sheetFormatPr defaultRowHeight="14.4" x14ac:dyDescent="0.3"/>
  <cols>
    <col min="1" max="1" width="4.21875" customWidth="1"/>
    <col min="2" max="2" width="11.109375" bestFit="1" customWidth="1"/>
    <col min="3" max="3" width="13.109375" bestFit="1" customWidth="1"/>
    <col min="4" max="4" width="11.88671875" bestFit="1" customWidth="1"/>
    <col min="5" max="5" width="16.6640625" customWidth="1"/>
    <col min="6" max="6" width="13" customWidth="1"/>
    <col min="17" max="17" width="12.88671875" bestFit="1" customWidth="1"/>
    <col min="18" max="18" width="11.109375" bestFit="1" customWidth="1"/>
  </cols>
  <sheetData>
    <row r="1" spans="2:6" ht="7.8" customHeight="1" thickBot="1" x14ac:dyDescent="0.35"/>
    <row r="2" spans="2:6" ht="13.8" customHeight="1" x14ac:dyDescent="0.3">
      <c r="B2" s="209" t="s">
        <v>87</v>
      </c>
      <c r="C2" s="210"/>
      <c r="D2" s="210"/>
      <c r="E2" s="210"/>
      <c r="F2" s="211"/>
    </row>
    <row r="3" spans="2:6" ht="18" customHeight="1" x14ac:dyDescent="0.3">
      <c r="B3" s="212"/>
      <c r="C3" s="213"/>
      <c r="D3" s="213"/>
      <c r="E3" s="213"/>
      <c r="F3" s="214"/>
    </row>
    <row r="4" spans="2:6" x14ac:dyDescent="0.3">
      <c r="B4" s="219" t="s">
        <v>88</v>
      </c>
      <c r="C4" s="220"/>
      <c r="D4" s="220"/>
      <c r="E4" s="220"/>
      <c r="F4" s="221"/>
    </row>
    <row r="5" spans="2:6" x14ac:dyDescent="0.3">
      <c r="B5" s="222"/>
      <c r="C5" s="220"/>
      <c r="D5" s="220"/>
      <c r="E5" s="220"/>
      <c r="F5" s="221"/>
    </row>
    <row r="6" spans="2:6" x14ac:dyDescent="0.3">
      <c r="B6" s="222"/>
      <c r="C6" s="220"/>
      <c r="D6" s="220"/>
      <c r="E6" s="220"/>
      <c r="F6" s="221"/>
    </row>
    <row r="7" spans="2:6" ht="27.6" customHeight="1" x14ac:dyDescent="0.3">
      <c r="B7" s="222"/>
      <c r="C7" s="220"/>
      <c r="D7" s="220"/>
      <c r="E7" s="220"/>
      <c r="F7" s="221"/>
    </row>
    <row r="8" spans="2:6" ht="15" thickBot="1" x14ac:dyDescent="0.35">
      <c r="B8" s="16"/>
      <c r="C8" s="14"/>
      <c r="D8" s="14"/>
      <c r="E8" s="14"/>
      <c r="F8" s="15"/>
    </row>
    <row r="10" spans="2:6" x14ac:dyDescent="0.3">
      <c r="D10" s="223" t="s">
        <v>90</v>
      </c>
      <c r="E10" s="223"/>
    </row>
    <row r="11" spans="2:6" ht="15" thickBot="1" x14ac:dyDescent="0.35">
      <c r="C11" t="s">
        <v>1</v>
      </c>
      <c r="D11" t="s">
        <v>54</v>
      </c>
      <c r="E11" t="s">
        <v>57</v>
      </c>
      <c r="F11" t="s">
        <v>58</v>
      </c>
    </row>
    <row r="12" spans="2:6" x14ac:dyDescent="0.3">
      <c r="C12" s="22">
        <v>2017</v>
      </c>
      <c r="D12" s="22">
        <v>3410.4</v>
      </c>
      <c r="E12" s="22" t="s">
        <v>89</v>
      </c>
      <c r="F12" s="22" t="s">
        <v>89</v>
      </c>
    </row>
    <row r="13" spans="2:6" x14ac:dyDescent="0.3">
      <c r="C13" s="23">
        <v>2018</v>
      </c>
      <c r="D13" s="23">
        <v>3534</v>
      </c>
      <c r="E13" s="23">
        <f>D13-D12</f>
        <v>123.59999999999991</v>
      </c>
      <c r="F13" s="27">
        <f>E13/D13</f>
        <v>3.4974533106960928E-2</v>
      </c>
    </row>
    <row r="14" spans="2:6" x14ac:dyDescent="0.3">
      <c r="C14" s="23">
        <v>2019</v>
      </c>
      <c r="D14" s="23">
        <v>3623.3</v>
      </c>
      <c r="E14" s="23">
        <f t="shared" ref="E14:E18" si="0">D14-D13</f>
        <v>89.300000000000182</v>
      </c>
      <c r="F14" s="27">
        <f t="shared" ref="F14:F18" si="1">E14/D14</f>
        <v>2.464604090194027E-2</v>
      </c>
    </row>
    <row r="15" spans="2:6" x14ac:dyDescent="0.3">
      <c r="C15" s="24">
        <v>2020</v>
      </c>
      <c r="D15" s="24">
        <v>3829.8</v>
      </c>
      <c r="E15" s="23">
        <f t="shared" si="0"/>
        <v>206.5</v>
      </c>
      <c r="F15" s="27">
        <f t="shared" si="1"/>
        <v>5.3919264713562065E-2</v>
      </c>
    </row>
    <row r="16" spans="2:6" x14ac:dyDescent="0.3">
      <c r="C16" s="24">
        <v>2021</v>
      </c>
      <c r="D16" s="24">
        <v>4084.5999999999995</v>
      </c>
      <c r="E16" s="23">
        <f t="shared" si="0"/>
        <v>254.79999999999927</v>
      </c>
      <c r="F16" s="27">
        <f t="shared" si="1"/>
        <v>6.2380649267982008E-2</v>
      </c>
    </row>
    <row r="17" spans="2:17" x14ac:dyDescent="0.3">
      <c r="C17" s="24">
        <v>2022</v>
      </c>
      <c r="D17" s="24">
        <v>4372.7000000000007</v>
      </c>
      <c r="E17" s="23">
        <f t="shared" si="0"/>
        <v>288.10000000000127</v>
      </c>
      <c r="F17" s="27">
        <f t="shared" si="1"/>
        <v>6.5886065817458594E-2</v>
      </c>
    </row>
    <row r="18" spans="2:17" ht="15" thickBot="1" x14ac:dyDescent="0.35">
      <c r="C18" s="25">
        <v>2023</v>
      </c>
      <c r="D18" s="25">
        <v>4607.6999999999989</v>
      </c>
      <c r="E18" s="26">
        <f t="shared" si="0"/>
        <v>234.99999999999818</v>
      </c>
      <c r="F18" s="28">
        <f t="shared" si="1"/>
        <v>5.1001584304533332E-2</v>
      </c>
    </row>
    <row r="21" spans="2:17" ht="28.8" customHeight="1" thickBot="1" x14ac:dyDescent="0.35"/>
    <row r="22" spans="2:17" ht="25.8" customHeight="1" x14ac:dyDescent="0.35">
      <c r="B22" s="58" t="s">
        <v>73</v>
      </c>
      <c r="C22" s="45"/>
      <c r="D22" s="45"/>
      <c r="E22" s="45"/>
      <c r="F22" s="45"/>
      <c r="G22" s="45"/>
      <c r="H22" s="45"/>
      <c r="I22" s="45"/>
      <c r="J22" s="45"/>
      <c r="K22" s="45"/>
      <c r="L22" s="45"/>
      <c r="M22" s="45"/>
      <c r="N22" s="45"/>
      <c r="O22" s="45"/>
      <c r="P22" s="45"/>
      <c r="Q22" s="46"/>
    </row>
    <row r="23" spans="2:17" ht="11.4" customHeight="1" x14ac:dyDescent="0.35">
      <c r="B23" s="47"/>
      <c r="C23" s="48"/>
      <c r="D23" s="48"/>
      <c r="E23" s="48"/>
      <c r="F23" s="48"/>
      <c r="G23" s="48"/>
      <c r="H23" s="48"/>
      <c r="I23" s="48"/>
      <c r="J23" s="48"/>
      <c r="K23" s="48"/>
      <c r="L23" s="48"/>
      <c r="M23" s="48"/>
      <c r="N23" s="48"/>
      <c r="O23" s="48"/>
      <c r="P23" s="48"/>
      <c r="Q23" s="49"/>
    </row>
    <row r="24" spans="2:17" ht="11.4" customHeight="1" x14ac:dyDescent="0.3">
      <c r="B24" s="140" t="s">
        <v>93</v>
      </c>
      <c r="C24" s="50"/>
      <c r="D24" s="50"/>
      <c r="E24" s="50"/>
      <c r="F24" s="48"/>
      <c r="G24" s="48"/>
      <c r="H24" s="48"/>
      <c r="I24" s="48"/>
      <c r="J24" s="48"/>
      <c r="K24" s="48"/>
      <c r="L24" s="48"/>
      <c r="M24" s="48"/>
      <c r="N24" s="48"/>
      <c r="O24" s="48"/>
      <c r="P24" s="48"/>
      <c r="Q24" s="49"/>
    </row>
    <row r="25" spans="2:17" ht="38.4" customHeight="1" thickBot="1" x14ac:dyDescent="0.35">
      <c r="B25" s="224" t="s">
        <v>91</v>
      </c>
      <c r="C25" s="225"/>
      <c r="D25" s="225"/>
      <c r="E25" s="225"/>
      <c r="F25" s="225"/>
      <c r="G25" s="225"/>
      <c r="H25" s="225"/>
      <c r="I25" s="225"/>
      <c r="J25" s="225"/>
      <c r="K25" s="225"/>
      <c r="L25" s="225"/>
      <c r="M25" s="225"/>
      <c r="N25" s="225"/>
      <c r="O25" s="225"/>
      <c r="P25" s="225"/>
      <c r="Q25" s="226"/>
    </row>
    <row r="26" spans="2:17" ht="13.8" customHeight="1" x14ac:dyDescent="0.3"/>
    <row r="27" spans="2:17" ht="18.600000000000001" customHeight="1" x14ac:dyDescent="0.3"/>
    <row r="28" spans="2:17" ht="40.799999999999997" customHeight="1" x14ac:dyDescent="0.3"/>
  </sheetData>
  <mergeCells count="4">
    <mergeCell ref="B4:F7"/>
    <mergeCell ref="D10:E10"/>
    <mergeCell ref="B2:F3"/>
    <mergeCell ref="B25:Q25"/>
  </mergeCells>
  <pageMargins left="0.7" right="0.7" top="0.75" bottom="0.75" header="0.3" footer="0.3"/>
  <pageSetup orientation="portrait" r:id="rId1"/>
  <ignoredErrors>
    <ignoredError sqref="E12:F12" calculatedColumn="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A45A2-F4EA-4F94-89CC-BFDFD8F4C60B}">
  <dimension ref="B1:AM69"/>
  <sheetViews>
    <sheetView showGridLines="0" workbookViewId="0">
      <selection activeCell="T16" sqref="T16"/>
    </sheetView>
  </sheetViews>
  <sheetFormatPr defaultRowHeight="14.4" x14ac:dyDescent="0.3"/>
  <cols>
    <col min="1" max="1" width="4.33203125" customWidth="1"/>
    <col min="2" max="2" width="8.21875" customWidth="1"/>
    <col min="3" max="3" width="14.88671875" customWidth="1"/>
    <col min="5" max="5" width="9.5546875" bestFit="1" customWidth="1"/>
    <col min="6" max="6" width="16.77734375" customWidth="1"/>
    <col min="8" max="8" width="11.44140625" bestFit="1" customWidth="1"/>
  </cols>
  <sheetData>
    <row r="1" spans="2:39" ht="15" thickBot="1" x14ac:dyDescent="0.35"/>
    <row r="2" spans="2:39" ht="13.8" customHeight="1" x14ac:dyDescent="0.3">
      <c r="B2" s="237" t="s">
        <v>100</v>
      </c>
      <c r="C2" s="238"/>
      <c r="D2" s="238"/>
      <c r="E2" s="238"/>
      <c r="F2" s="238"/>
      <c r="G2" s="238"/>
      <c r="H2" s="239"/>
    </row>
    <row r="3" spans="2:39" ht="13.8" customHeight="1" x14ac:dyDescent="0.3">
      <c r="B3" s="240"/>
      <c r="C3" s="241"/>
      <c r="D3" s="241"/>
      <c r="E3" s="241"/>
      <c r="F3" s="241"/>
      <c r="G3" s="241"/>
      <c r="H3" s="242"/>
      <c r="AL3" s="54" t="s">
        <v>2</v>
      </c>
      <c r="AM3" s="55" t="s">
        <v>59</v>
      </c>
    </row>
    <row r="4" spans="2:39" ht="13.8" customHeight="1" x14ac:dyDescent="0.3">
      <c r="B4" s="231" t="s">
        <v>95</v>
      </c>
      <c r="C4" s="232"/>
      <c r="D4" s="232"/>
      <c r="E4" s="232"/>
      <c r="F4" s="232"/>
      <c r="G4" s="232"/>
      <c r="H4" s="233"/>
      <c r="AL4" s="29" t="s">
        <v>60</v>
      </c>
      <c r="AM4" s="30">
        <v>1.9452672531942573E-3</v>
      </c>
    </row>
    <row r="5" spans="2:39" ht="13.8" customHeight="1" x14ac:dyDescent="0.3">
      <c r="B5" s="231"/>
      <c r="C5" s="232"/>
      <c r="D5" s="232"/>
      <c r="E5" s="232"/>
      <c r="F5" s="232"/>
      <c r="G5" s="232"/>
      <c r="H5" s="233"/>
      <c r="AL5" s="31" t="s">
        <v>61</v>
      </c>
      <c r="AM5" s="30">
        <v>1.279618761858576E-3</v>
      </c>
    </row>
    <row r="6" spans="2:39" ht="28.2" customHeight="1" x14ac:dyDescent="0.3">
      <c r="B6" s="231"/>
      <c r="C6" s="232"/>
      <c r="D6" s="232"/>
      <c r="E6" s="232"/>
      <c r="F6" s="232"/>
      <c r="G6" s="232"/>
      <c r="H6" s="233"/>
      <c r="AL6" s="29" t="s">
        <v>62</v>
      </c>
      <c r="AM6" s="30">
        <v>5.1560021152828386E-3</v>
      </c>
    </row>
    <row r="7" spans="2:39" ht="20.399999999999999" customHeight="1" thickBot="1" x14ac:dyDescent="0.35">
      <c r="B7" s="234"/>
      <c r="C7" s="235"/>
      <c r="D7" s="235"/>
      <c r="E7" s="235"/>
      <c r="F7" s="235"/>
      <c r="G7" s="235"/>
      <c r="H7" s="236"/>
      <c r="AL7" s="31" t="s">
        <v>63</v>
      </c>
      <c r="AM7" s="30">
        <v>7.1901442413082953E-3</v>
      </c>
    </row>
    <row r="8" spans="2:39" x14ac:dyDescent="0.3">
      <c r="B8" s="32"/>
      <c r="C8" s="33"/>
      <c r="D8" s="33"/>
      <c r="E8" s="33"/>
      <c r="F8" s="33"/>
      <c r="AL8" s="29" t="s">
        <v>64</v>
      </c>
      <c r="AM8" s="30">
        <v>-2.1764680276846731E-4</v>
      </c>
    </row>
    <row r="9" spans="2:39" x14ac:dyDescent="0.3">
      <c r="B9" s="32"/>
      <c r="C9" s="33"/>
      <c r="D9" s="44" t="s">
        <v>99</v>
      </c>
      <c r="E9" s="44"/>
      <c r="F9" s="44"/>
      <c r="G9" s="33"/>
      <c r="AL9" s="56" t="s">
        <v>65</v>
      </c>
      <c r="AM9" s="57">
        <v>-5.8342041100662182E-3</v>
      </c>
    </row>
    <row r="10" spans="2:39" x14ac:dyDescent="0.3">
      <c r="C10" s="34" t="s">
        <v>0</v>
      </c>
      <c r="D10" s="35" t="s">
        <v>1</v>
      </c>
      <c r="E10" s="35" t="s">
        <v>2</v>
      </c>
      <c r="F10" s="35" t="s">
        <v>96</v>
      </c>
      <c r="G10" s="35" t="s">
        <v>71</v>
      </c>
      <c r="H10" s="36" t="s">
        <v>72</v>
      </c>
      <c r="AL10" s="29" t="s">
        <v>66</v>
      </c>
      <c r="AM10" s="30">
        <v>4.0728737847068961E-3</v>
      </c>
    </row>
    <row r="11" spans="2:39" x14ac:dyDescent="0.3">
      <c r="C11" s="37" t="s">
        <v>16</v>
      </c>
      <c r="D11" s="38">
        <v>2022</v>
      </c>
      <c r="E11" s="38" t="s">
        <v>21</v>
      </c>
      <c r="F11" s="38">
        <v>2261.9</v>
      </c>
      <c r="G11" s="38"/>
      <c r="H11" s="39"/>
      <c r="AL11" s="31" t="s">
        <v>67</v>
      </c>
      <c r="AM11" s="30">
        <v>-5.9318707201116193E-3</v>
      </c>
    </row>
    <row r="12" spans="2:39" x14ac:dyDescent="0.3">
      <c r="C12" s="37" t="s">
        <v>16</v>
      </c>
      <c r="D12" s="38">
        <v>2022</v>
      </c>
      <c r="E12" s="38" t="s">
        <v>22</v>
      </c>
      <c r="F12" s="38">
        <v>2266.3000000000002</v>
      </c>
      <c r="G12" s="38">
        <f>Table3[[#This Row],[Food Bucket]]-F11</f>
        <v>4.4000000000000909</v>
      </c>
      <c r="H12" s="39">
        <f>Table3[[#This Row],[Inflation]]/F11</f>
        <v>1.9452672531942573E-3</v>
      </c>
      <c r="AL12" s="29" t="s">
        <v>68</v>
      </c>
      <c r="AM12" s="30">
        <v>4.3876968978943027E-5</v>
      </c>
    </row>
    <row r="13" spans="2:39" x14ac:dyDescent="0.3">
      <c r="C13" s="37" t="s">
        <v>16</v>
      </c>
      <c r="D13" s="38">
        <v>2022</v>
      </c>
      <c r="E13" s="38" t="s">
        <v>23</v>
      </c>
      <c r="F13" s="38">
        <v>2269.2000000000003</v>
      </c>
      <c r="G13" s="38">
        <f>Table3[[#This Row],[Food Bucket]]-F12</f>
        <v>2.9000000000000909</v>
      </c>
      <c r="H13" s="39">
        <f>Table3[[#This Row],[Inflation]]/F12</f>
        <v>1.279618761858576E-3</v>
      </c>
      <c r="AL13" s="31" t="s">
        <v>69</v>
      </c>
      <c r="AM13" s="30">
        <v>4.5630045630048032E-3</v>
      </c>
    </row>
    <row r="14" spans="2:39" x14ac:dyDescent="0.3">
      <c r="C14" s="37" t="s">
        <v>16</v>
      </c>
      <c r="D14" s="38">
        <v>2022</v>
      </c>
      <c r="E14" s="38" t="s">
        <v>24</v>
      </c>
      <c r="F14" s="38">
        <v>2280.9</v>
      </c>
      <c r="G14" s="38">
        <f>Table3[[#This Row],[Food Bucket]]-F13</f>
        <v>11.699999999999818</v>
      </c>
      <c r="H14" s="39">
        <f>Table3[[#This Row],[Inflation]]/F13</f>
        <v>5.1560021152828386E-3</v>
      </c>
      <c r="AL14" s="29" t="s">
        <v>70</v>
      </c>
      <c r="AM14" s="30">
        <v>7.5559049615652185E-3</v>
      </c>
    </row>
    <row r="15" spans="2:39" x14ac:dyDescent="0.3">
      <c r="C15" s="37" t="s">
        <v>16</v>
      </c>
      <c r="D15" s="38">
        <v>2022</v>
      </c>
      <c r="E15" s="38" t="s">
        <v>25</v>
      </c>
      <c r="F15" s="38">
        <v>2297.3000000000002</v>
      </c>
      <c r="G15" s="38">
        <f>Table3[[#This Row],[Food Bucket]]-F14</f>
        <v>16.400000000000091</v>
      </c>
      <c r="H15" s="39">
        <f>Table3[[#This Row],[Inflation]]/F14</f>
        <v>7.1901442413082953E-3</v>
      </c>
    </row>
    <row r="16" spans="2:39" x14ac:dyDescent="0.3">
      <c r="C16" s="37" t="s">
        <v>16</v>
      </c>
      <c r="D16" s="38">
        <v>2022</v>
      </c>
      <c r="E16" s="38" t="s">
        <v>27</v>
      </c>
      <c r="F16" s="38">
        <v>2296.8000000000002</v>
      </c>
      <c r="G16" s="38">
        <f>Table3[[#This Row],[Food Bucket]]-F15</f>
        <v>-0.5</v>
      </c>
      <c r="H16" s="39">
        <f>Table3[[#This Row],[Inflation]]/F15</f>
        <v>-2.1764680276846731E-4</v>
      </c>
    </row>
    <row r="17" spans="3:19" x14ac:dyDescent="0.3">
      <c r="C17" s="37" t="s">
        <v>16</v>
      </c>
      <c r="D17" s="38">
        <v>2022</v>
      </c>
      <c r="E17" s="38" t="s">
        <v>28</v>
      </c>
      <c r="F17" s="38">
        <v>2283.4</v>
      </c>
      <c r="G17" s="38">
        <f>Table3[[#This Row],[Food Bucket]]-F16</f>
        <v>-13.400000000000091</v>
      </c>
      <c r="H17" s="39">
        <f>Table3[[#This Row],[Inflation]]/F16</f>
        <v>-5.8342041100662182E-3</v>
      </c>
    </row>
    <row r="18" spans="3:19" x14ac:dyDescent="0.3">
      <c r="C18" s="37" t="s">
        <v>16</v>
      </c>
      <c r="D18" s="38">
        <v>2023</v>
      </c>
      <c r="E18" s="38" t="s">
        <v>14</v>
      </c>
      <c r="F18" s="38">
        <v>2292.6999999999998</v>
      </c>
      <c r="G18" s="38">
        <f>Table3[[#This Row],[Food Bucket]]-F17</f>
        <v>9.2999999999997272</v>
      </c>
      <c r="H18" s="39">
        <f>Table3[[#This Row],[Inflation]]/F17</f>
        <v>4.0728737847068961E-3</v>
      </c>
    </row>
    <row r="19" spans="3:19" x14ac:dyDescent="0.3">
      <c r="C19" s="37" t="s">
        <v>16</v>
      </c>
      <c r="D19" s="38">
        <v>2023</v>
      </c>
      <c r="E19" s="38" t="s">
        <v>17</v>
      </c>
      <c r="F19" s="38">
        <v>2279.1</v>
      </c>
      <c r="G19" s="38">
        <f>Table3[[#This Row],[Food Bucket]]-F18</f>
        <v>-13.599999999999909</v>
      </c>
      <c r="H19" s="39">
        <f>Table3[[#This Row],[Inflation]]/F18</f>
        <v>-5.9318707201116193E-3</v>
      </c>
    </row>
    <row r="20" spans="3:19" x14ac:dyDescent="0.3">
      <c r="C20" s="37" t="s">
        <v>16</v>
      </c>
      <c r="D20" s="38">
        <v>2023</v>
      </c>
      <c r="E20" s="38" t="s">
        <v>18</v>
      </c>
      <c r="F20" s="38">
        <v>2279.1999999999998</v>
      </c>
      <c r="G20" s="38">
        <f>Table3[[#This Row],[Food Bucket]]-F19</f>
        <v>9.9999999999909051E-2</v>
      </c>
      <c r="H20" s="39">
        <f>Table3[[#This Row],[Inflation]]/F19</f>
        <v>4.3876968978943027E-5</v>
      </c>
    </row>
    <row r="21" spans="3:19" x14ac:dyDescent="0.3">
      <c r="C21" s="37" t="s">
        <v>16</v>
      </c>
      <c r="D21" s="38">
        <v>2023</v>
      </c>
      <c r="E21" s="38" t="s">
        <v>19</v>
      </c>
      <c r="F21" s="38">
        <v>2289.6000000000004</v>
      </c>
      <c r="G21" s="38">
        <f>Table3[[#This Row],[Food Bucket]]-F20</f>
        <v>10.400000000000546</v>
      </c>
      <c r="H21" s="39">
        <f>Table3[[#This Row],[Inflation]]/F20</f>
        <v>4.5630045630048032E-3</v>
      </c>
    </row>
    <row r="22" spans="3:19" x14ac:dyDescent="0.3">
      <c r="C22" s="40" t="s">
        <v>16</v>
      </c>
      <c r="D22" s="41">
        <v>2023</v>
      </c>
      <c r="E22" s="41" t="s">
        <v>20</v>
      </c>
      <c r="F22" s="41">
        <v>2306.9</v>
      </c>
      <c r="G22" s="41">
        <f>Table3[[#This Row],[Food Bucket]]-F21</f>
        <v>17.299999999999727</v>
      </c>
      <c r="H22" s="42">
        <f>Table3[[#This Row],[Inflation]]/F21</f>
        <v>7.5559049615652185E-3</v>
      </c>
    </row>
    <row r="23" spans="3:19" ht="15" thickBot="1" x14ac:dyDescent="0.35"/>
    <row r="24" spans="3:19" ht="18" x14ac:dyDescent="0.35">
      <c r="C24" s="51" t="s">
        <v>73</v>
      </c>
      <c r="D24" s="45"/>
      <c r="E24" s="45"/>
      <c r="F24" s="45"/>
      <c r="G24" s="45"/>
      <c r="H24" s="45"/>
      <c r="I24" s="45"/>
      <c r="J24" s="45"/>
      <c r="K24" s="45"/>
      <c r="L24" s="45"/>
      <c r="M24" s="45"/>
      <c r="N24" s="45"/>
      <c r="O24" s="45"/>
      <c r="P24" s="45"/>
      <c r="Q24" s="45"/>
      <c r="R24" s="45"/>
      <c r="S24" s="46"/>
    </row>
    <row r="25" spans="3:19" ht="26.4" customHeight="1" x14ac:dyDescent="0.3">
      <c r="C25" s="52"/>
      <c r="D25" s="227" t="s">
        <v>97</v>
      </c>
      <c r="E25" s="227"/>
      <c r="F25" s="227"/>
      <c r="G25" s="227"/>
      <c r="H25" s="227"/>
      <c r="I25" s="227"/>
      <c r="J25" s="227"/>
      <c r="K25" s="227"/>
      <c r="L25" s="227"/>
      <c r="M25" s="227"/>
      <c r="N25" s="227"/>
      <c r="O25" s="227"/>
      <c r="P25" s="227"/>
      <c r="Q25" s="227"/>
      <c r="R25" s="227"/>
      <c r="S25" s="228"/>
    </row>
    <row r="26" spans="3:19" ht="20.399999999999999" customHeight="1" thickBot="1" x14ac:dyDescent="0.35">
      <c r="C26" s="53"/>
      <c r="D26" s="229" t="s">
        <v>98</v>
      </c>
      <c r="E26" s="229"/>
      <c r="F26" s="229"/>
      <c r="G26" s="229"/>
      <c r="H26" s="229"/>
      <c r="I26" s="229"/>
      <c r="J26" s="229"/>
      <c r="K26" s="229"/>
      <c r="L26" s="229"/>
      <c r="M26" s="229"/>
      <c r="N26" s="229"/>
      <c r="O26" s="229"/>
      <c r="P26" s="229"/>
      <c r="Q26" s="229"/>
      <c r="R26" s="229"/>
      <c r="S26" s="230"/>
    </row>
    <row r="57" spans="3:4" x14ac:dyDescent="0.3">
      <c r="C57" s="1" t="s">
        <v>2</v>
      </c>
      <c r="D57" s="5" t="s">
        <v>59</v>
      </c>
    </row>
    <row r="58" spans="3:4" x14ac:dyDescent="0.3">
      <c r="C58" s="3"/>
      <c r="D58" s="6"/>
    </row>
    <row r="59" spans="3:4" x14ac:dyDescent="0.3">
      <c r="C59" s="4" t="s">
        <v>60</v>
      </c>
      <c r="D59" s="6">
        <v>1.9452672531942573E-3</v>
      </c>
    </row>
    <row r="60" spans="3:4" x14ac:dyDescent="0.3">
      <c r="C60" s="3" t="s">
        <v>61</v>
      </c>
      <c r="D60" s="6">
        <v>1.279618761858576E-3</v>
      </c>
    </row>
    <row r="61" spans="3:4" x14ac:dyDescent="0.3">
      <c r="C61" s="4" t="s">
        <v>62</v>
      </c>
      <c r="D61" s="6">
        <v>5.1560021152828386E-3</v>
      </c>
    </row>
    <row r="62" spans="3:4" x14ac:dyDescent="0.3">
      <c r="C62" s="3" t="s">
        <v>63</v>
      </c>
      <c r="D62" s="6">
        <v>7.1901442413082953E-3</v>
      </c>
    </row>
    <row r="63" spans="3:4" x14ac:dyDescent="0.3">
      <c r="C63" s="4" t="s">
        <v>64</v>
      </c>
      <c r="D63" s="6">
        <v>-2.1764680276846731E-4</v>
      </c>
    </row>
    <row r="64" spans="3:4" x14ac:dyDescent="0.3">
      <c r="C64" s="3" t="s">
        <v>65</v>
      </c>
      <c r="D64" s="6">
        <v>-5.8342041100662182E-3</v>
      </c>
    </row>
    <row r="65" spans="3:4" x14ac:dyDescent="0.3">
      <c r="C65" s="4" t="s">
        <v>66</v>
      </c>
      <c r="D65" s="6">
        <v>4.0728737847068961E-3</v>
      </c>
    </row>
    <row r="66" spans="3:4" x14ac:dyDescent="0.3">
      <c r="C66" s="3" t="s">
        <v>67</v>
      </c>
      <c r="D66" s="6">
        <v>-5.9318707201116193E-3</v>
      </c>
    </row>
    <row r="67" spans="3:4" x14ac:dyDescent="0.3">
      <c r="C67" s="4" t="s">
        <v>68</v>
      </c>
      <c r="D67" s="6">
        <v>4.3876968978943027E-5</v>
      </c>
    </row>
    <row r="68" spans="3:4" x14ac:dyDescent="0.3">
      <c r="C68" s="3" t="s">
        <v>69</v>
      </c>
      <c r="D68" s="6">
        <v>4.5630045630048032E-3</v>
      </c>
    </row>
    <row r="69" spans="3:4" x14ac:dyDescent="0.3">
      <c r="C69" s="4" t="s">
        <v>70</v>
      </c>
      <c r="D69" s="6">
        <v>7.5559049615652185E-3</v>
      </c>
    </row>
  </sheetData>
  <mergeCells count="4">
    <mergeCell ref="D25:S25"/>
    <mergeCell ref="D26:S26"/>
    <mergeCell ref="B4:H7"/>
    <mergeCell ref="B2:H3"/>
  </mergeCells>
  <conditionalFormatting sqref="H36:H1048576 C26 C24 H27:H33 H8:H24">
    <cfRule type="colorScale" priority="3">
      <colorScale>
        <cfvo type="min"/>
        <cfvo type="percentile" val="50"/>
        <cfvo type="max"/>
        <color rgb="FFF8696B"/>
        <color rgb="FFFCFCFF"/>
        <color rgb="FF63BE7B"/>
      </colorScale>
    </cfRule>
  </conditionalFormatting>
  <conditionalFormatting sqref="AM9">
    <cfRule type="colorScale" priority="1">
      <colorScale>
        <cfvo type="min"/>
        <cfvo type="percentile" val="50"/>
        <cfvo type="max"/>
        <color rgb="FFF8696B"/>
        <color rgb="FFFCFCFF"/>
        <color rgb="FF63BE7B"/>
      </colorScale>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210B7-50B3-4911-9503-8450C2BAF7A8}">
  <dimension ref="B1:Q106"/>
  <sheetViews>
    <sheetView showGridLines="0" zoomScaleNormal="100" workbookViewId="0">
      <selection activeCell="B1" sqref="B1"/>
    </sheetView>
  </sheetViews>
  <sheetFormatPr defaultRowHeight="14.4" x14ac:dyDescent="0.3"/>
  <cols>
    <col min="1" max="1" width="2.44140625" customWidth="1"/>
    <col min="2" max="2" width="11.21875" bestFit="1" customWidth="1"/>
    <col min="3" max="3" width="13.5546875" customWidth="1"/>
    <col min="4" max="4" width="9.6640625" customWidth="1"/>
    <col min="5" max="5" width="10.5546875" customWidth="1"/>
    <col min="6" max="6" width="12.109375" customWidth="1"/>
    <col min="7" max="7" width="9.77734375" customWidth="1"/>
    <col min="8" max="8" width="8" customWidth="1"/>
    <col min="9" max="9" width="11.77734375" customWidth="1"/>
    <col min="10" max="10" width="10.88671875" customWidth="1"/>
    <col min="11" max="11" width="14.33203125" customWidth="1"/>
    <col min="12" max="12" width="10.5546875" customWidth="1"/>
    <col min="13" max="13" width="15.6640625" customWidth="1"/>
    <col min="14" max="14" width="18.44140625" customWidth="1"/>
    <col min="15" max="15" width="20.88671875" bestFit="1" customWidth="1"/>
    <col min="16" max="17" width="30.5546875" bestFit="1" customWidth="1"/>
    <col min="18" max="18" width="17.5546875" bestFit="1" customWidth="1"/>
    <col min="19" max="19" width="7.44140625" bestFit="1" customWidth="1"/>
    <col min="20" max="20" width="8.44140625" bestFit="1" customWidth="1"/>
    <col min="21" max="21" width="18.5546875" bestFit="1" customWidth="1"/>
    <col min="22" max="22" width="7.44140625" bestFit="1" customWidth="1"/>
    <col min="23" max="23" width="11.6640625" bestFit="1" customWidth="1"/>
    <col min="24" max="24" width="25.88671875" bestFit="1" customWidth="1"/>
    <col min="25" max="25" width="6.109375" bestFit="1" customWidth="1"/>
    <col min="26" max="26" width="24.88671875" bestFit="1" customWidth="1"/>
    <col min="27" max="27" width="23.109375" bestFit="1" customWidth="1"/>
    <col min="28" max="28" width="8.88671875" bestFit="1" customWidth="1"/>
    <col min="29" max="29" width="21.5546875" bestFit="1" customWidth="1"/>
    <col min="30" max="30" width="12.33203125" bestFit="1" customWidth="1"/>
    <col min="31" max="31" width="12" bestFit="1" customWidth="1"/>
    <col min="32" max="45" width="6.88671875" bestFit="1" customWidth="1"/>
    <col min="46" max="46" width="11" bestFit="1" customWidth="1"/>
  </cols>
  <sheetData>
    <row r="1" spans="2:15" ht="15" thickBot="1" x14ac:dyDescent="0.35"/>
    <row r="2" spans="2:15" ht="23.4" customHeight="1" x14ac:dyDescent="0.5">
      <c r="B2" s="246" t="s">
        <v>105</v>
      </c>
      <c r="C2" s="247"/>
      <c r="D2" s="247"/>
      <c r="E2" s="247"/>
      <c r="F2" s="248"/>
    </row>
    <row r="3" spans="2:15" x14ac:dyDescent="0.3">
      <c r="B3" s="249" t="s">
        <v>106</v>
      </c>
      <c r="C3" s="250"/>
      <c r="D3" s="250"/>
      <c r="E3" s="250"/>
      <c r="F3" s="251"/>
    </row>
    <row r="4" spans="2:15" x14ac:dyDescent="0.3">
      <c r="B4" s="249"/>
      <c r="C4" s="250"/>
      <c r="D4" s="250"/>
      <c r="E4" s="250"/>
      <c r="F4" s="251"/>
    </row>
    <row r="5" spans="2:15" x14ac:dyDescent="0.3">
      <c r="B5" s="249"/>
      <c r="C5" s="250"/>
      <c r="D5" s="250"/>
      <c r="E5" s="250"/>
      <c r="F5" s="251"/>
    </row>
    <row r="6" spans="2:15" ht="15" thickBot="1" x14ac:dyDescent="0.35">
      <c r="B6" s="252"/>
      <c r="C6" s="253"/>
      <c r="D6" s="253"/>
      <c r="E6" s="253"/>
      <c r="F6" s="254"/>
    </row>
    <row r="7" spans="2:15" ht="15" thickBot="1" x14ac:dyDescent="0.35"/>
    <row r="8" spans="2:15" ht="15" thickBot="1" x14ac:dyDescent="0.35">
      <c r="G8" s="243" t="s">
        <v>144</v>
      </c>
      <c r="H8" s="244"/>
      <c r="I8" s="244"/>
      <c r="J8" s="244"/>
      <c r="K8" s="245"/>
    </row>
    <row r="9" spans="2:15" ht="34.200000000000003" customHeight="1" x14ac:dyDescent="0.3">
      <c r="B9" s="73" t="s">
        <v>0</v>
      </c>
      <c r="C9" s="74" t="s">
        <v>30</v>
      </c>
      <c r="D9" s="74" t="s">
        <v>31</v>
      </c>
      <c r="E9" s="74" t="s">
        <v>32</v>
      </c>
      <c r="F9" s="74" t="s">
        <v>33</v>
      </c>
      <c r="G9" s="74" t="s">
        <v>34</v>
      </c>
      <c r="H9" s="74" t="s">
        <v>35</v>
      </c>
      <c r="I9" s="74" t="s">
        <v>36</v>
      </c>
      <c r="J9" s="74" t="s">
        <v>37</v>
      </c>
      <c r="K9" s="74" t="s">
        <v>38</v>
      </c>
      <c r="L9" s="74" t="s">
        <v>39</v>
      </c>
      <c r="M9" s="74" t="s">
        <v>40</v>
      </c>
      <c r="N9" s="74" t="s">
        <v>41</v>
      </c>
      <c r="O9" s="75" t="s">
        <v>42</v>
      </c>
    </row>
    <row r="10" spans="2:15" x14ac:dyDescent="0.3">
      <c r="B10" s="76" t="s">
        <v>13</v>
      </c>
      <c r="C10" s="78">
        <f t="shared" ref="C10:O12" si="0">E104-E101</f>
        <v>19.399999999999977</v>
      </c>
      <c r="D10" s="78">
        <f t="shared" si="0"/>
        <v>-5.6999999999999886</v>
      </c>
      <c r="E10" s="78">
        <f t="shared" si="0"/>
        <v>1.4000000000000057</v>
      </c>
      <c r="F10" s="78">
        <f t="shared" si="0"/>
        <v>14.199999999999989</v>
      </c>
      <c r="G10" s="78">
        <f t="shared" si="0"/>
        <v>-34.799999999999983</v>
      </c>
      <c r="H10" s="78">
        <f t="shared" si="0"/>
        <v>3.1999999999999886</v>
      </c>
      <c r="I10" s="78">
        <f t="shared" si="0"/>
        <v>-18.600000000000023</v>
      </c>
      <c r="J10" s="78">
        <f t="shared" si="0"/>
        <v>10.300000000000011</v>
      </c>
      <c r="K10" s="78">
        <f t="shared" si="0"/>
        <v>2.8000000000000114</v>
      </c>
      <c r="L10" s="78">
        <f t="shared" si="0"/>
        <v>32.099999999999994</v>
      </c>
      <c r="M10" s="78">
        <f t="shared" si="0"/>
        <v>4.5</v>
      </c>
      <c r="N10" s="78">
        <f t="shared" si="0"/>
        <v>9.1999999999999886</v>
      </c>
      <c r="O10" s="79">
        <f t="shared" si="0"/>
        <v>4.4000000000000057</v>
      </c>
    </row>
    <row r="11" spans="2:15" x14ac:dyDescent="0.3">
      <c r="B11" s="77" t="s">
        <v>15</v>
      </c>
      <c r="C11" s="80">
        <f t="shared" si="0"/>
        <v>17.199999999999989</v>
      </c>
      <c r="D11" s="80">
        <f t="shared" si="0"/>
        <v>-4</v>
      </c>
      <c r="E11" s="80">
        <f t="shared" si="0"/>
        <v>3.8999999999999773</v>
      </c>
      <c r="F11" s="80">
        <f t="shared" si="0"/>
        <v>13</v>
      </c>
      <c r="G11" s="80">
        <f t="shared" si="0"/>
        <v>-24.199999999999989</v>
      </c>
      <c r="H11" s="80">
        <f t="shared" si="0"/>
        <v>1.7000000000000171</v>
      </c>
      <c r="I11" s="80">
        <f t="shared" si="0"/>
        <v>-26.5</v>
      </c>
      <c r="J11" s="80">
        <f t="shared" si="0"/>
        <v>13.300000000000011</v>
      </c>
      <c r="K11" s="80">
        <f t="shared" si="0"/>
        <v>2.7999999999999972</v>
      </c>
      <c r="L11" s="80">
        <f t="shared" si="0"/>
        <v>28.400000000000006</v>
      </c>
      <c r="M11" s="80">
        <f t="shared" si="0"/>
        <v>6.8000000000000114</v>
      </c>
      <c r="N11" s="80">
        <f t="shared" si="0"/>
        <v>11.399999999999977</v>
      </c>
      <c r="O11" s="81">
        <f t="shared" si="0"/>
        <v>3.7999999999999829</v>
      </c>
    </row>
    <row r="12" spans="2:15" x14ac:dyDescent="0.3">
      <c r="B12" s="76" t="s">
        <v>16</v>
      </c>
      <c r="C12" s="78">
        <f t="shared" si="0"/>
        <v>18.699999999999989</v>
      </c>
      <c r="D12" s="78">
        <f t="shared" si="0"/>
        <v>-5.0999999999999943</v>
      </c>
      <c r="E12" s="78">
        <f t="shared" si="0"/>
        <v>2.3999999999999773</v>
      </c>
      <c r="F12" s="78">
        <f t="shared" si="0"/>
        <v>13.699999999999989</v>
      </c>
      <c r="G12" s="78">
        <f t="shared" si="0"/>
        <v>-30.900000000000006</v>
      </c>
      <c r="H12" s="78">
        <f t="shared" si="0"/>
        <v>2.5</v>
      </c>
      <c r="I12" s="78">
        <f t="shared" si="0"/>
        <v>-21.300000000000011</v>
      </c>
      <c r="J12" s="78">
        <f t="shared" si="0"/>
        <v>11.299999999999983</v>
      </c>
      <c r="K12" s="78">
        <f t="shared" si="0"/>
        <v>2.7999999999999972</v>
      </c>
      <c r="L12" s="78">
        <f t="shared" si="0"/>
        <v>30.900000000000006</v>
      </c>
      <c r="M12" s="78">
        <f t="shared" si="0"/>
        <v>5.5</v>
      </c>
      <c r="N12" s="78">
        <f t="shared" si="0"/>
        <v>10.299999999999983</v>
      </c>
      <c r="O12" s="79">
        <f t="shared" si="0"/>
        <v>4.1999999999999886</v>
      </c>
    </row>
    <row r="14" spans="2:15" ht="15" thickBot="1" x14ac:dyDescent="0.35"/>
    <row r="15" spans="2:15" ht="15" thickBot="1" x14ac:dyDescent="0.35">
      <c r="G15" s="243" t="s">
        <v>145</v>
      </c>
      <c r="H15" s="244"/>
      <c r="I15" s="244"/>
      <c r="J15" s="244"/>
      <c r="K15" s="245"/>
    </row>
    <row r="16" spans="2:15" ht="28.2" customHeight="1" x14ac:dyDescent="0.3">
      <c r="B16" s="71" t="s">
        <v>0</v>
      </c>
      <c r="C16" s="71" t="s">
        <v>30</v>
      </c>
      <c r="D16" s="71" t="s">
        <v>31</v>
      </c>
      <c r="E16" s="71" t="s">
        <v>32</v>
      </c>
      <c r="F16" s="71" t="s">
        <v>33</v>
      </c>
      <c r="G16" s="71" t="s">
        <v>34</v>
      </c>
      <c r="H16" s="71" t="s">
        <v>35</v>
      </c>
      <c r="I16" s="71" t="s">
        <v>36</v>
      </c>
      <c r="J16" s="71" t="s">
        <v>37</v>
      </c>
      <c r="K16" s="71" t="s">
        <v>38</v>
      </c>
      <c r="L16" s="71" t="s">
        <v>39</v>
      </c>
      <c r="M16" s="71" t="s">
        <v>40</v>
      </c>
      <c r="N16" s="71" t="s">
        <v>41</v>
      </c>
      <c r="O16" s="71" t="s">
        <v>42</v>
      </c>
    </row>
    <row r="17" spans="2:15" x14ac:dyDescent="0.3">
      <c r="B17" s="72" t="s">
        <v>13</v>
      </c>
      <c r="C17" s="72">
        <f t="shared" ref="C17:O19" si="1">(E104-E101)/E101</f>
        <v>0.12613784135240558</v>
      </c>
      <c r="D17" s="72">
        <f t="shared" si="1"/>
        <v>-2.6243093922651884E-2</v>
      </c>
      <c r="E17" s="72">
        <f t="shared" si="1"/>
        <v>8.2547169811321101E-3</v>
      </c>
      <c r="F17" s="72">
        <f t="shared" si="1"/>
        <v>8.5852478839177682E-2</v>
      </c>
      <c r="G17" s="72">
        <f t="shared" si="1"/>
        <v>-0.16722729456991822</v>
      </c>
      <c r="H17" s="72">
        <f t="shared" si="1"/>
        <v>1.9300361881785213E-2</v>
      </c>
      <c r="I17" s="72">
        <f t="shared" si="1"/>
        <v>-0.11117752540346695</v>
      </c>
      <c r="J17" s="72">
        <f t="shared" si="1"/>
        <v>6.2575941676792299E-2</v>
      </c>
      <c r="K17" s="72">
        <f t="shared" si="1"/>
        <v>2.350965575146945E-2</v>
      </c>
      <c r="L17" s="72">
        <f t="shared" si="1"/>
        <v>0.16993118051879297</v>
      </c>
      <c r="M17" s="72">
        <f t="shared" si="1"/>
        <v>2.5832376578645237E-2</v>
      </c>
      <c r="N17" s="72">
        <f t="shared" si="1"/>
        <v>5.0577240241891086E-2</v>
      </c>
      <c r="O17" s="72">
        <f t="shared" si="1"/>
        <v>2.5522041763341101E-2</v>
      </c>
    </row>
    <row r="18" spans="2:15" x14ac:dyDescent="0.3">
      <c r="B18" s="72" t="s">
        <v>15</v>
      </c>
      <c r="C18" s="72">
        <f t="shared" si="1"/>
        <v>0.10920634920634914</v>
      </c>
      <c r="D18" s="72">
        <f t="shared" si="1"/>
        <v>-1.7905102954341987E-2</v>
      </c>
      <c r="E18" s="72">
        <f t="shared" si="1"/>
        <v>2.2569444444444312E-2</v>
      </c>
      <c r="F18" s="72">
        <f t="shared" si="1"/>
        <v>7.8125E-2</v>
      </c>
      <c r="G18" s="72">
        <f t="shared" si="1"/>
        <v>-0.12831389183457045</v>
      </c>
      <c r="H18" s="72">
        <f t="shared" si="1"/>
        <v>9.7645031591040623E-3</v>
      </c>
      <c r="I18" s="72">
        <f t="shared" si="1"/>
        <v>-0.12529550827423167</v>
      </c>
      <c r="J18" s="72">
        <f t="shared" si="1"/>
        <v>8.1295843520782465E-2</v>
      </c>
      <c r="K18" s="72">
        <f t="shared" si="1"/>
        <v>2.3064250411861591E-2</v>
      </c>
      <c r="L18" s="72">
        <f t="shared" si="1"/>
        <v>0.15476839237057224</v>
      </c>
      <c r="M18" s="72">
        <f t="shared" si="1"/>
        <v>4.2740414833438163E-2</v>
      </c>
      <c r="N18" s="72">
        <f t="shared" si="1"/>
        <v>6.119162640901759E-2</v>
      </c>
      <c r="O18" s="72">
        <f t="shared" si="1"/>
        <v>2.1193530395984286E-2</v>
      </c>
    </row>
    <row r="19" spans="2:15" x14ac:dyDescent="0.3">
      <c r="B19" s="72" t="s">
        <v>16</v>
      </c>
      <c r="C19" s="72">
        <f t="shared" si="1"/>
        <v>0.1206451612903225</v>
      </c>
      <c r="D19" s="72">
        <f t="shared" si="1"/>
        <v>-2.3245214220601614E-2</v>
      </c>
      <c r="E19" s="72">
        <f t="shared" si="1"/>
        <v>1.4051522248243426E-2</v>
      </c>
      <c r="F19" s="72">
        <f t="shared" si="1"/>
        <v>8.2629674306393175E-2</v>
      </c>
      <c r="G19" s="72">
        <f t="shared" si="1"/>
        <v>-0.15380786460925835</v>
      </c>
      <c r="H19" s="72">
        <f t="shared" si="1"/>
        <v>1.4731879787860933E-2</v>
      </c>
      <c r="I19" s="72">
        <f t="shared" si="1"/>
        <v>-0.11684037301151953</v>
      </c>
      <c r="J19" s="72">
        <f t="shared" si="1"/>
        <v>6.8776628119293873E-2</v>
      </c>
      <c r="K19" s="72">
        <f t="shared" si="1"/>
        <v>2.3352793994995805E-2</v>
      </c>
      <c r="L19" s="72">
        <f t="shared" si="1"/>
        <v>0.16515232495991453</v>
      </c>
      <c r="M19" s="72">
        <f t="shared" si="1"/>
        <v>3.2757593805836809E-2</v>
      </c>
      <c r="N19" s="72">
        <f t="shared" si="1"/>
        <v>5.6008700380641561E-2</v>
      </c>
      <c r="O19" s="72">
        <f t="shared" si="1"/>
        <v>2.4013722126929607E-2</v>
      </c>
    </row>
    <row r="47" spans="2:13" ht="15" thickBot="1" x14ac:dyDescent="0.35"/>
    <row r="48" spans="2:13" ht="18" x14ac:dyDescent="0.35">
      <c r="B48" s="82" t="s">
        <v>73</v>
      </c>
      <c r="C48" s="83"/>
      <c r="D48" s="83"/>
      <c r="E48" s="83"/>
      <c r="F48" s="83"/>
      <c r="G48" s="83"/>
      <c r="H48" s="83"/>
      <c r="I48" s="83"/>
      <c r="J48" s="83"/>
      <c r="K48" s="83"/>
      <c r="L48" s="83"/>
      <c r="M48" s="84"/>
    </row>
    <row r="49" spans="2:13" x14ac:dyDescent="0.3">
      <c r="B49" s="85"/>
      <c r="C49" s="86"/>
      <c r="D49" s="86"/>
      <c r="E49" s="86"/>
      <c r="F49" s="86"/>
      <c r="G49" s="86"/>
      <c r="H49" s="86"/>
      <c r="I49" s="86"/>
      <c r="J49" s="86"/>
      <c r="K49" s="86"/>
      <c r="L49" s="86"/>
      <c r="M49" s="87"/>
    </row>
    <row r="50" spans="2:13" x14ac:dyDescent="0.3">
      <c r="B50" s="88" t="s">
        <v>115</v>
      </c>
      <c r="C50" s="86" t="s">
        <v>113</v>
      </c>
      <c r="D50" s="86"/>
      <c r="E50" s="86"/>
      <c r="F50" s="86"/>
      <c r="G50" s="86"/>
      <c r="H50" s="86"/>
      <c r="I50" s="86"/>
      <c r="J50" s="86"/>
      <c r="K50" s="86"/>
      <c r="L50" s="86"/>
      <c r="M50" s="87"/>
    </row>
    <row r="51" spans="2:13" x14ac:dyDescent="0.3">
      <c r="B51" s="85"/>
      <c r="C51" s="86"/>
      <c r="D51" s="86"/>
      <c r="E51" s="86"/>
      <c r="F51" s="86"/>
      <c r="G51" s="86"/>
      <c r="H51" s="86"/>
      <c r="I51" s="86"/>
      <c r="J51" s="86"/>
      <c r="K51" s="86"/>
      <c r="L51" s="86"/>
      <c r="M51" s="87"/>
    </row>
    <row r="52" spans="2:13" ht="16.2" customHeight="1" x14ac:dyDescent="0.3">
      <c r="B52" s="85"/>
      <c r="C52" s="89" t="s">
        <v>108</v>
      </c>
      <c r="D52" s="86"/>
      <c r="E52" s="86"/>
      <c r="F52" s="86"/>
      <c r="G52" s="86"/>
      <c r="H52" s="86"/>
      <c r="I52" s="86"/>
      <c r="J52" s="86"/>
      <c r="K52" s="86"/>
      <c r="L52" s="86"/>
      <c r="M52" s="87"/>
    </row>
    <row r="53" spans="2:13" ht="4.8" customHeight="1" x14ac:dyDescent="0.3">
      <c r="B53" s="85"/>
      <c r="C53" s="89"/>
      <c r="D53" s="86"/>
      <c r="E53" s="86"/>
      <c r="F53" s="86"/>
      <c r="G53" s="86"/>
      <c r="H53" s="86"/>
      <c r="I53" s="86"/>
      <c r="J53" s="86"/>
      <c r="K53" s="86"/>
      <c r="L53" s="86"/>
      <c r="M53" s="87"/>
    </row>
    <row r="54" spans="2:13" ht="16.2" customHeight="1" x14ac:dyDescent="0.3">
      <c r="B54" s="85"/>
      <c r="C54" s="90" t="s">
        <v>109</v>
      </c>
      <c r="D54" s="86"/>
      <c r="E54" s="86"/>
      <c r="F54" s="86"/>
      <c r="G54" s="86"/>
      <c r="H54" s="86"/>
      <c r="I54" s="86"/>
      <c r="J54" s="86"/>
      <c r="K54" s="86"/>
      <c r="L54" s="86"/>
      <c r="M54" s="87"/>
    </row>
    <row r="55" spans="2:13" ht="16.2" customHeight="1" x14ac:dyDescent="0.3">
      <c r="B55" s="85"/>
      <c r="C55" s="90" t="s">
        <v>110</v>
      </c>
      <c r="D55" s="86"/>
      <c r="E55" s="86"/>
      <c r="F55" s="86"/>
      <c r="G55" s="86"/>
      <c r="H55" s="86"/>
      <c r="I55" s="86"/>
      <c r="J55" s="86"/>
      <c r="K55" s="86"/>
      <c r="L55" s="86"/>
      <c r="M55" s="87"/>
    </row>
    <row r="56" spans="2:13" ht="10.199999999999999" customHeight="1" x14ac:dyDescent="0.3">
      <c r="B56" s="85"/>
      <c r="C56" s="90"/>
      <c r="D56" s="86"/>
      <c r="E56" s="86"/>
      <c r="F56" s="86"/>
      <c r="G56" s="86"/>
      <c r="H56" s="86"/>
      <c r="I56" s="86"/>
      <c r="J56" s="86"/>
      <c r="K56" s="86"/>
      <c r="L56" s="86"/>
      <c r="M56" s="87"/>
    </row>
    <row r="57" spans="2:13" x14ac:dyDescent="0.3">
      <c r="B57" s="85"/>
      <c r="C57" s="89" t="s">
        <v>107</v>
      </c>
      <c r="D57" s="86"/>
      <c r="E57" s="86"/>
      <c r="F57" s="86"/>
      <c r="G57" s="86"/>
      <c r="H57" s="86"/>
      <c r="I57" s="86"/>
      <c r="J57" s="86"/>
      <c r="K57" s="86"/>
      <c r="L57" s="86"/>
      <c r="M57" s="87"/>
    </row>
    <row r="58" spans="2:13" ht="12.6" customHeight="1" x14ac:dyDescent="0.3">
      <c r="B58" s="85"/>
      <c r="C58" s="89"/>
      <c r="D58" s="86"/>
      <c r="E58" s="86"/>
      <c r="F58" s="86"/>
      <c r="G58" s="86"/>
      <c r="H58" s="86"/>
      <c r="I58" s="86"/>
      <c r="J58" s="86"/>
      <c r="K58" s="86"/>
      <c r="L58" s="86"/>
      <c r="M58" s="87"/>
    </row>
    <row r="59" spans="2:13" x14ac:dyDescent="0.3">
      <c r="B59" s="85"/>
      <c r="C59" s="86" t="s">
        <v>111</v>
      </c>
      <c r="D59" s="86"/>
      <c r="E59" s="86"/>
      <c r="F59" s="86"/>
      <c r="G59" s="86"/>
      <c r="H59" s="86"/>
      <c r="I59" s="86"/>
      <c r="J59" s="86"/>
      <c r="K59" s="86"/>
      <c r="L59" s="86"/>
      <c r="M59" s="87"/>
    </row>
    <row r="60" spans="2:13" x14ac:dyDescent="0.3">
      <c r="B60" s="85"/>
      <c r="C60" s="90" t="s">
        <v>112</v>
      </c>
      <c r="D60" s="86"/>
      <c r="E60" s="86"/>
      <c r="F60" s="86"/>
      <c r="G60" s="86"/>
      <c r="H60" s="86"/>
      <c r="I60" s="86"/>
      <c r="J60" s="86"/>
      <c r="K60" s="86"/>
      <c r="L60" s="86"/>
      <c r="M60" s="87"/>
    </row>
    <row r="61" spans="2:13" x14ac:dyDescent="0.3">
      <c r="B61" s="85"/>
      <c r="C61" s="86"/>
      <c r="D61" s="86"/>
      <c r="E61" s="86"/>
      <c r="F61" s="86"/>
      <c r="G61" s="86"/>
      <c r="H61" s="86"/>
      <c r="I61" s="86"/>
      <c r="J61" s="86"/>
      <c r="K61" s="86"/>
      <c r="L61" s="86"/>
      <c r="M61" s="87"/>
    </row>
    <row r="62" spans="2:13" x14ac:dyDescent="0.3">
      <c r="B62" s="88" t="s">
        <v>116</v>
      </c>
      <c r="C62" s="86" t="s">
        <v>120</v>
      </c>
      <c r="D62" s="86"/>
      <c r="E62" s="86"/>
      <c r="F62" s="86"/>
      <c r="G62" s="86"/>
      <c r="H62" s="86"/>
      <c r="I62" s="86"/>
      <c r="J62" s="86"/>
      <c r="K62" s="86"/>
      <c r="L62" s="86"/>
      <c r="M62" s="87"/>
    </row>
    <row r="63" spans="2:13" x14ac:dyDescent="0.3">
      <c r="B63" s="85"/>
      <c r="C63" s="86"/>
      <c r="D63" s="86"/>
      <c r="E63" s="86"/>
      <c r="F63" s="86"/>
      <c r="G63" s="86"/>
      <c r="H63" s="86"/>
      <c r="I63" s="86"/>
      <c r="J63" s="86"/>
      <c r="K63" s="86"/>
      <c r="L63" s="86"/>
      <c r="M63" s="87"/>
    </row>
    <row r="64" spans="2:13" x14ac:dyDescent="0.3">
      <c r="B64" s="88" t="s">
        <v>114</v>
      </c>
      <c r="C64" s="86" t="s">
        <v>117</v>
      </c>
      <c r="D64" s="86"/>
      <c r="E64" s="86"/>
      <c r="F64" s="86"/>
      <c r="G64" s="86"/>
      <c r="H64" s="86"/>
      <c r="I64" s="86"/>
      <c r="J64" s="86"/>
      <c r="K64" s="86"/>
      <c r="L64" s="86"/>
      <c r="M64" s="87"/>
    </row>
    <row r="65" spans="2:13" x14ac:dyDescent="0.3">
      <c r="B65" s="85"/>
      <c r="C65" s="86"/>
      <c r="D65" s="86"/>
      <c r="E65" s="86"/>
      <c r="F65" s="86"/>
      <c r="G65" s="86"/>
      <c r="H65" s="86"/>
      <c r="I65" s="86"/>
      <c r="J65" s="86"/>
      <c r="K65" s="86"/>
      <c r="L65" s="86"/>
      <c r="M65" s="87"/>
    </row>
    <row r="66" spans="2:13" x14ac:dyDescent="0.3">
      <c r="B66" s="88" t="s">
        <v>118</v>
      </c>
      <c r="C66" s="86" t="s">
        <v>119</v>
      </c>
      <c r="D66" s="86"/>
      <c r="E66" s="86"/>
      <c r="F66" s="86"/>
      <c r="G66" s="86"/>
      <c r="H66" s="86"/>
      <c r="I66" s="86"/>
      <c r="J66" s="86"/>
      <c r="K66" s="86"/>
      <c r="L66" s="86"/>
      <c r="M66" s="87"/>
    </row>
    <row r="67" spans="2:13" ht="15" thickBot="1" x14ac:dyDescent="0.35">
      <c r="B67" s="91"/>
      <c r="C67" s="92"/>
      <c r="D67" s="92"/>
      <c r="E67" s="92"/>
      <c r="F67" s="92"/>
      <c r="G67" s="92"/>
      <c r="H67" s="92"/>
      <c r="I67" s="92"/>
      <c r="J67" s="92"/>
      <c r="K67" s="92"/>
      <c r="L67" s="92"/>
      <c r="M67" s="93"/>
    </row>
    <row r="100" spans="2:17" x14ac:dyDescent="0.3">
      <c r="B100" t="s">
        <v>0</v>
      </c>
      <c r="C100" t="s">
        <v>1</v>
      </c>
      <c r="D100" t="s">
        <v>2</v>
      </c>
      <c r="E100" t="s">
        <v>30</v>
      </c>
      <c r="F100" t="s">
        <v>31</v>
      </c>
      <c r="G100" t="s">
        <v>32</v>
      </c>
      <c r="H100" t="s">
        <v>33</v>
      </c>
      <c r="I100" t="s">
        <v>34</v>
      </c>
      <c r="J100" t="s">
        <v>35</v>
      </c>
      <c r="K100" t="s">
        <v>36</v>
      </c>
      <c r="L100" t="s">
        <v>37</v>
      </c>
      <c r="M100" t="s">
        <v>38</v>
      </c>
      <c r="N100" t="s">
        <v>39</v>
      </c>
      <c r="O100" t="s">
        <v>40</v>
      </c>
      <c r="P100" t="s">
        <v>41</v>
      </c>
      <c r="Q100" t="s">
        <v>42</v>
      </c>
    </row>
    <row r="101" spans="2:17" x14ac:dyDescent="0.3">
      <c r="B101" t="s">
        <v>13</v>
      </c>
      <c r="C101">
        <v>2022</v>
      </c>
      <c r="D101" t="s">
        <v>21</v>
      </c>
      <c r="E101">
        <v>153.80000000000001</v>
      </c>
      <c r="F101">
        <v>217.2</v>
      </c>
      <c r="G101">
        <v>169.6</v>
      </c>
      <c r="H101">
        <v>165.4</v>
      </c>
      <c r="I101">
        <v>208.1</v>
      </c>
      <c r="J101">
        <v>165.8</v>
      </c>
      <c r="K101">
        <v>167.3</v>
      </c>
      <c r="L101">
        <v>164.6</v>
      </c>
      <c r="M101">
        <v>119.1</v>
      </c>
      <c r="N101">
        <v>188.9</v>
      </c>
      <c r="O101">
        <v>174.2</v>
      </c>
      <c r="P101">
        <v>181.9</v>
      </c>
      <c r="Q101">
        <v>172.4</v>
      </c>
    </row>
    <row r="102" spans="2:17" x14ac:dyDescent="0.3">
      <c r="B102" t="s">
        <v>15</v>
      </c>
      <c r="C102">
        <v>2022</v>
      </c>
      <c r="D102" t="s">
        <v>21</v>
      </c>
      <c r="E102">
        <v>157.5</v>
      </c>
      <c r="F102">
        <v>223.4</v>
      </c>
      <c r="G102">
        <v>172.8</v>
      </c>
      <c r="H102">
        <v>166.4</v>
      </c>
      <c r="I102">
        <v>188.6</v>
      </c>
      <c r="J102">
        <v>174.1</v>
      </c>
      <c r="K102">
        <v>211.5</v>
      </c>
      <c r="L102">
        <v>163.6</v>
      </c>
      <c r="M102">
        <v>121.4</v>
      </c>
      <c r="N102">
        <v>183.5</v>
      </c>
      <c r="O102">
        <v>159.1</v>
      </c>
      <c r="P102">
        <v>186.3</v>
      </c>
      <c r="Q102">
        <v>179.3</v>
      </c>
    </row>
    <row r="103" spans="2:17" x14ac:dyDescent="0.3">
      <c r="B103" t="s">
        <v>16</v>
      </c>
      <c r="C103">
        <v>2022</v>
      </c>
      <c r="D103" t="s">
        <v>21</v>
      </c>
      <c r="E103">
        <v>155</v>
      </c>
      <c r="F103">
        <v>219.4</v>
      </c>
      <c r="G103">
        <v>170.8</v>
      </c>
      <c r="H103">
        <v>165.8</v>
      </c>
      <c r="I103">
        <v>200.9</v>
      </c>
      <c r="J103">
        <v>169.7</v>
      </c>
      <c r="K103">
        <v>182.3</v>
      </c>
      <c r="L103">
        <v>164.3</v>
      </c>
      <c r="M103">
        <v>119.9</v>
      </c>
      <c r="N103">
        <v>187.1</v>
      </c>
      <c r="O103">
        <v>167.9</v>
      </c>
      <c r="P103">
        <v>183.9</v>
      </c>
      <c r="Q103">
        <v>174.9</v>
      </c>
    </row>
    <row r="104" spans="2:17" x14ac:dyDescent="0.3">
      <c r="B104" t="s">
        <v>13</v>
      </c>
      <c r="C104">
        <v>2023</v>
      </c>
      <c r="D104" t="s">
        <v>20</v>
      </c>
      <c r="E104">
        <v>173.2</v>
      </c>
      <c r="F104">
        <v>211.5</v>
      </c>
      <c r="G104">
        <v>171</v>
      </c>
      <c r="H104">
        <v>179.6</v>
      </c>
      <c r="I104">
        <v>173.3</v>
      </c>
      <c r="J104">
        <v>169</v>
      </c>
      <c r="K104">
        <v>148.69999999999999</v>
      </c>
      <c r="L104">
        <v>174.9</v>
      </c>
      <c r="M104">
        <v>121.9</v>
      </c>
      <c r="N104">
        <v>221</v>
      </c>
      <c r="O104">
        <v>178.7</v>
      </c>
      <c r="P104">
        <v>191.1</v>
      </c>
      <c r="Q104">
        <v>176.8</v>
      </c>
    </row>
    <row r="105" spans="2:17" x14ac:dyDescent="0.3">
      <c r="B105" t="s">
        <v>15</v>
      </c>
      <c r="C105">
        <v>2023</v>
      </c>
      <c r="D105" t="s">
        <v>20</v>
      </c>
      <c r="E105">
        <v>174.7</v>
      </c>
      <c r="F105">
        <v>219.4</v>
      </c>
      <c r="G105">
        <v>176.7</v>
      </c>
      <c r="H105">
        <v>179.4</v>
      </c>
      <c r="I105">
        <v>164.4</v>
      </c>
      <c r="J105">
        <v>175.8</v>
      </c>
      <c r="K105">
        <v>185</v>
      </c>
      <c r="L105">
        <v>176.9</v>
      </c>
      <c r="M105">
        <v>124.2</v>
      </c>
      <c r="N105">
        <v>211.9</v>
      </c>
      <c r="O105">
        <v>165.9</v>
      </c>
      <c r="P105">
        <v>197.7</v>
      </c>
      <c r="Q105">
        <v>183.1</v>
      </c>
    </row>
    <row r="106" spans="2:17" x14ac:dyDescent="0.3">
      <c r="B106" t="s">
        <v>16</v>
      </c>
      <c r="C106">
        <v>2023</v>
      </c>
      <c r="D106" t="s">
        <v>20</v>
      </c>
      <c r="E106">
        <v>173.7</v>
      </c>
      <c r="F106">
        <v>214.3</v>
      </c>
      <c r="G106">
        <v>173.2</v>
      </c>
      <c r="H106">
        <v>179.5</v>
      </c>
      <c r="I106">
        <v>170</v>
      </c>
      <c r="J106">
        <v>172.2</v>
      </c>
      <c r="K106">
        <v>161</v>
      </c>
      <c r="L106">
        <v>175.6</v>
      </c>
      <c r="M106">
        <v>122.7</v>
      </c>
      <c r="N106">
        <v>218</v>
      </c>
      <c r="O106">
        <v>173.4</v>
      </c>
      <c r="P106">
        <v>194.2</v>
      </c>
      <c r="Q106">
        <v>179.1</v>
      </c>
    </row>
  </sheetData>
  <mergeCells count="4">
    <mergeCell ref="G15:K15"/>
    <mergeCell ref="B2:F2"/>
    <mergeCell ref="B3:F6"/>
    <mergeCell ref="G8:K8"/>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7C81C-C62C-487C-A455-23D5B56A09EB}">
  <dimension ref="A1:AS25"/>
  <sheetViews>
    <sheetView showGridLines="0" tabSelected="1" zoomScaleNormal="100" workbookViewId="0">
      <selection activeCell="G28" sqref="G28"/>
    </sheetView>
  </sheetViews>
  <sheetFormatPr defaultRowHeight="14.4" x14ac:dyDescent="0.3"/>
  <cols>
    <col min="1" max="1" width="12.77734375" customWidth="1"/>
    <col min="2" max="2" width="9.21875" customWidth="1"/>
    <col min="3" max="3" width="13.21875" customWidth="1"/>
    <col min="4" max="4" width="12.21875" customWidth="1"/>
    <col min="5" max="5" width="18.88671875" customWidth="1"/>
    <col min="6" max="6" width="12.6640625" customWidth="1"/>
    <col min="7" max="7" width="11.6640625" customWidth="1"/>
    <col min="8" max="8" width="13.6640625" customWidth="1"/>
    <col min="9" max="9" width="1.33203125" customWidth="1"/>
    <col min="10" max="10" width="3.88671875" customWidth="1"/>
  </cols>
  <sheetData>
    <row r="1" spans="1:45" ht="15" thickBot="1" x14ac:dyDescent="0.35">
      <c r="AP1" t="s">
        <v>1</v>
      </c>
      <c r="AQ1" t="s">
        <v>155</v>
      </c>
      <c r="AR1" t="s">
        <v>156</v>
      </c>
      <c r="AS1" t="s">
        <v>157</v>
      </c>
    </row>
    <row r="2" spans="1:45" ht="13.8" customHeight="1" x14ac:dyDescent="0.3">
      <c r="A2" s="209" t="s">
        <v>131</v>
      </c>
      <c r="B2" s="210"/>
      <c r="C2" s="210"/>
      <c r="D2" s="210"/>
      <c r="E2" s="210"/>
      <c r="F2" s="210"/>
      <c r="G2" s="210"/>
      <c r="H2" s="211"/>
      <c r="AP2">
        <v>2019</v>
      </c>
      <c r="AQ2" s="158">
        <v>0.10021945866861755</v>
      </c>
      <c r="AR2" s="158">
        <v>-1.1672278338944726E-2</v>
      </c>
      <c r="AS2" s="158">
        <v>7.2194424588992098E-2</v>
      </c>
    </row>
    <row r="3" spans="1:45" ht="13.8" customHeight="1" x14ac:dyDescent="0.3">
      <c r="A3" s="212"/>
      <c r="B3" s="213"/>
      <c r="C3" s="213"/>
      <c r="D3" s="213"/>
      <c r="E3" s="213"/>
      <c r="F3" s="213"/>
      <c r="G3" s="213"/>
      <c r="H3" s="214"/>
      <c r="AP3">
        <v>2020</v>
      </c>
      <c r="AQ3" s="158">
        <v>4.1888297872340309E-2</v>
      </c>
      <c r="AR3" s="158">
        <v>7.5743811037928335E-2</v>
      </c>
      <c r="AS3" s="158">
        <v>0.01</v>
      </c>
    </row>
    <row r="4" spans="1:45" ht="13.8" customHeight="1" x14ac:dyDescent="0.3">
      <c r="A4" s="215" t="s">
        <v>146</v>
      </c>
      <c r="B4" s="255"/>
      <c r="C4" s="255"/>
      <c r="D4" s="255"/>
      <c r="E4" s="255"/>
      <c r="F4" s="255"/>
      <c r="G4" s="255"/>
      <c r="H4" s="256"/>
      <c r="AP4">
        <v>2021</v>
      </c>
      <c r="AQ4" s="158">
        <v>5.0414805360561622E-2</v>
      </c>
      <c r="AR4" s="158">
        <v>6.919666420352602E-2</v>
      </c>
      <c r="AS4" s="158">
        <v>2.1782178217821857E-2</v>
      </c>
    </row>
    <row r="5" spans="1:45" ht="13.8" customHeight="1" x14ac:dyDescent="0.3">
      <c r="A5" s="215"/>
      <c r="B5" s="255"/>
      <c r="C5" s="255"/>
      <c r="D5" s="255"/>
      <c r="E5" s="255"/>
      <c r="F5" s="255"/>
      <c r="G5" s="255"/>
      <c r="H5" s="256"/>
      <c r="AP5">
        <v>2022</v>
      </c>
      <c r="AQ5" s="158">
        <v>6.9258809234507931E-2</v>
      </c>
      <c r="AR5" s="158">
        <v>7.5726909216567273E-2</v>
      </c>
      <c r="AS5" s="158">
        <v>7.5581395348837135E-2</v>
      </c>
    </row>
    <row r="6" spans="1:45" ht="13.8" customHeight="1" x14ac:dyDescent="0.3">
      <c r="A6" s="215"/>
      <c r="B6" s="255"/>
      <c r="C6" s="255"/>
      <c r="D6" s="255"/>
      <c r="E6" s="255"/>
      <c r="F6" s="255"/>
      <c r="G6" s="255"/>
      <c r="H6" s="256"/>
    </row>
    <row r="7" spans="1:45" ht="13.8" customHeight="1" x14ac:dyDescent="0.3">
      <c r="A7" s="215"/>
      <c r="B7" s="255"/>
      <c r="C7" s="255"/>
      <c r="D7" s="255"/>
      <c r="E7" s="255"/>
      <c r="F7" s="255"/>
      <c r="G7" s="255"/>
      <c r="H7" s="256"/>
    </row>
    <row r="8" spans="1:45" ht="13.8" customHeight="1" x14ac:dyDescent="0.3">
      <c r="A8" s="215"/>
      <c r="B8" s="255"/>
      <c r="C8" s="255"/>
      <c r="D8" s="255"/>
      <c r="E8" s="255"/>
      <c r="F8" s="255"/>
      <c r="G8" s="255"/>
      <c r="H8" s="256"/>
    </row>
    <row r="9" spans="1:45" ht="14.4" customHeight="1" thickBot="1" x14ac:dyDescent="0.35">
      <c r="A9" s="257"/>
      <c r="B9" s="258"/>
      <c r="C9" s="258"/>
      <c r="D9" s="258"/>
      <c r="E9" s="258"/>
      <c r="F9" s="258"/>
      <c r="G9" s="258"/>
      <c r="H9" s="259"/>
    </row>
    <row r="11" spans="1:45" ht="15" thickBot="1" x14ac:dyDescent="0.35"/>
    <row r="12" spans="1:45" x14ac:dyDescent="0.3">
      <c r="A12" s="169" t="s">
        <v>147</v>
      </c>
      <c r="B12" s="266" t="s">
        <v>166</v>
      </c>
      <c r="C12" s="266"/>
      <c r="D12" s="266"/>
      <c r="E12" s="266"/>
      <c r="F12" s="266"/>
      <c r="G12" s="266"/>
      <c r="H12" s="267"/>
    </row>
    <row r="13" spans="1:45" ht="15" thickBot="1" x14ac:dyDescent="0.35">
      <c r="A13" s="170"/>
      <c r="B13" s="268" t="s">
        <v>167</v>
      </c>
      <c r="C13" s="268"/>
      <c r="D13" s="268"/>
      <c r="E13" s="268"/>
      <c r="F13" s="268"/>
      <c r="G13" s="268"/>
      <c r="H13" s="269"/>
    </row>
    <row r="14" spans="1:45" ht="15" thickBot="1" x14ac:dyDescent="0.35"/>
    <row r="15" spans="1:45" x14ac:dyDescent="0.3">
      <c r="A15" s="169" t="s">
        <v>161</v>
      </c>
      <c r="B15" s="171" t="s">
        <v>162</v>
      </c>
      <c r="C15" s="171"/>
      <c r="D15" s="171"/>
      <c r="E15" s="171"/>
      <c r="F15" s="171"/>
      <c r="G15" s="171"/>
      <c r="H15" s="172"/>
    </row>
    <row r="16" spans="1:45" ht="27.6" customHeight="1" thickBot="1" x14ac:dyDescent="0.35">
      <c r="A16" s="170"/>
      <c r="B16" s="270" t="s">
        <v>163</v>
      </c>
      <c r="C16" s="270"/>
      <c r="D16" s="270"/>
      <c r="E16" s="270"/>
      <c r="F16" s="270"/>
      <c r="G16" s="270"/>
      <c r="H16" s="271"/>
      <c r="I16" s="157"/>
      <c r="J16" s="157"/>
      <c r="K16" s="157"/>
      <c r="L16" s="157"/>
    </row>
    <row r="18" spans="1:18" ht="15" thickBot="1" x14ac:dyDescent="0.35"/>
    <row r="19" spans="1:18" ht="26.4" customHeight="1" x14ac:dyDescent="0.35">
      <c r="A19" s="159" t="s">
        <v>1</v>
      </c>
      <c r="B19" s="159" t="s">
        <v>2</v>
      </c>
      <c r="C19" s="160" t="s">
        <v>150</v>
      </c>
      <c r="D19" s="160" t="s">
        <v>151</v>
      </c>
      <c r="E19" s="160" t="s">
        <v>148</v>
      </c>
      <c r="F19" s="160" t="s">
        <v>152</v>
      </c>
      <c r="G19" s="160" t="s">
        <v>153</v>
      </c>
      <c r="H19" s="160" t="s">
        <v>154</v>
      </c>
      <c r="J19" s="174" t="s">
        <v>73</v>
      </c>
      <c r="K19" s="173"/>
      <c r="L19" s="173"/>
      <c r="M19" s="45"/>
      <c r="N19" s="45"/>
      <c r="O19" s="45"/>
      <c r="P19" s="45"/>
      <c r="Q19" s="45"/>
      <c r="R19" s="46"/>
    </row>
    <row r="20" spans="1:18" x14ac:dyDescent="0.3">
      <c r="A20" s="38">
        <v>2018</v>
      </c>
      <c r="B20" s="38" t="s">
        <v>18</v>
      </c>
      <c r="C20" s="38">
        <v>136.69999999999999</v>
      </c>
      <c r="D20" s="38">
        <v>1781.9999999999998</v>
      </c>
      <c r="E20" s="38">
        <v>139.9</v>
      </c>
      <c r="F20" s="43"/>
      <c r="G20" s="43"/>
      <c r="H20" s="43"/>
      <c r="J20" s="164"/>
      <c r="K20" s="260" t="s">
        <v>158</v>
      </c>
      <c r="L20" s="260"/>
      <c r="M20" s="260"/>
      <c r="N20" s="260"/>
      <c r="O20" s="260"/>
      <c r="P20" s="260"/>
      <c r="Q20" s="260"/>
      <c r="R20" s="261"/>
    </row>
    <row r="21" spans="1:18" x14ac:dyDescent="0.3">
      <c r="A21" s="38">
        <v>2019</v>
      </c>
      <c r="B21" s="38" t="s">
        <v>18</v>
      </c>
      <c r="C21" s="38">
        <v>150.4</v>
      </c>
      <c r="D21" s="38">
        <v>1761.2000000000003</v>
      </c>
      <c r="E21" s="38">
        <v>150</v>
      </c>
      <c r="F21" s="161">
        <f>((C21-C20)/C20)</f>
        <v>0.10021945866861755</v>
      </c>
      <c r="G21" s="161">
        <f t="shared" ref="G21:H24" si="0">((D21-D20)/D20)</f>
        <v>-1.1672278338944726E-2</v>
      </c>
      <c r="H21" s="161">
        <f t="shared" si="0"/>
        <v>7.2194424588992098E-2</v>
      </c>
      <c r="J21" s="52"/>
      <c r="K21" s="260"/>
      <c r="L21" s="260"/>
      <c r="M21" s="260"/>
      <c r="N21" s="260"/>
      <c r="O21" s="260"/>
      <c r="P21" s="260"/>
      <c r="Q21" s="260"/>
      <c r="R21" s="261"/>
    </row>
    <row r="22" spans="1:18" x14ac:dyDescent="0.3">
      <c r="A22" s="38">
        <v>2020</v>
      </c>
      <c r="B22" s="38" t="s">
        <v>18</v>
      </c>
      <c r="C22" s="38">
        <v>156.69999999999999</v>
      </c>
      <c r="D22" s="38">
        <v>1894.5999999999997</v>
      </c>
      <c r="E22" s="38">
        <v>151.5</v>
      </c>
      <c r="F22" s="161">
        <f t="shared" ref="F22:F24" si="1">((C22-C21)/C21)</f>
        <v>4.1888297872340309E-2</v>
      </c>
      <c r="G22" s="161">
        <f t="shared" si="0"/>
        <v>7.5743811037928335E-2</v>
      </c>
      <c r="H22" s="161">
        <f t="shared" si="0"/>
        <v>0.01</v>
      </c>
      <c r="J22" s="52"/>
      <c r="K22" s="260" t="s">
        <v>159</v>
      </c>
      <c r="L22" s="227"/>
      <c r="M22" s="227"/>
      <c r="N22" s="227"/>
      <c r="O22" s="227"/>
      <c r="P22" s="227"/>
      <c r="Q22" s="227"/>
      <c r="R22" s="228"/>
    </row>
    <row r="23" spans="1:18" x14ac:dyDescent="0.3">
      <c r="A23" s="38">
        <v>2021</v>
      </c>
      <c r="B23" s="38" t="s">
        <v>18</v>
      </c>
      <c r="C23" s="38">
        <v>164.6</v>
      </c>
      <c r="D23" s="38">
        <v>2025.7</v>
      </c>
      <c r="E23" s="38">
        <v>154.80000000000001</v>
      </c>
      <c r="F23" s="161">
        <f t="shared" si="1"/>
        <v>5.0414805360561622E-2</v>
      </c>
      <c r="G23" s="161">
        <f t="shared" si="0"/>
        <v>6.919666420352602E-2</v>
      </c>
      <c r="H23" s="161">
        <f t="shared" si="0"/>
        <v>2.1782178217821857E-2</v>
      </c>
      <c r="J23" s="52"/>
      <c r="K23" s="227"/>
      <c r="L23" s="227"/>
      <c r="M23" s="227"/>
      <c r="N23" s="227"/>
      <c r="O23" s="227"/>
      <c r="P23" s="227"/>
      <c r="Q23" s="227"/>
      <c r="R23" s="228"/>
    </row>
    <row r="24" spans="1:18" x14ac:dyDescent="0.3">
      <c r="A24" s="38"/>
      <c r="B24" s="38" t="s">
        <v>18</v>
      </c>
      <c r="C24" s="38">
        <v>176</v>
      </c>
      <c r="D24" s="38">
        <v>2179.1000000000004</v>
      </c>
      <c r="E24" s="38">
        <v>166.5</v>
      </c>
      <c r="F24" s="161">
        <f t="shared" si="1"/>
        <v>6.9258809234507931E-2</v>
      </c>
      <c r="G24" s="161">
        <f t="shared" si="0"/>
        <v>7.5726909216567273E-2</v>
      </c>
      <c r="H24" s="161">
        <f t="shared" si="0"/>
        <v>7.5581395348837135E-2</v>
      </c>
      <c r="J24" s="52"/>
      <c r="K24" s="262" t="s">
        <v>160</v>
      </c>
      <c r="L24" s="262"/>
      <c r="M24" s="262"/>
      <c r="N24" s="262"/>
      <c r="O24" s="262"/>
      <c r="P24" s="262"/>
      <c r="Q24" s="262"/>
      <c r="R24" s="263"/>
    </row>
    <row r="25" spans="1:18" ht="15" thickBot="1" x14ac:dyDescent="0.35">
      <c r="A25" s="162" t="s">
        <v>149</v>
      </c>
      <c r="B25" s="162"/>
      <c r="C25" s="162">
        <v>784.4</v>
      </c>
      <c r="D25" s="162">
        <v>9642.5999999999985</v>
      </c>
      <c r="E25" s="162">
        <v>762.7</v>
      </c>
      <c r="F25" s="163">
        <f>SUM(F21:F24)</f>
        <v>0.2617813711360274</v>
      </c>
      <c r="G25" s="163">
        <f t="shared" ref="G25:H25" si="2">SUM(G21:G24)</f>
        <v>0.2089951061190769</v>
      </c>
      <c r="H25" s="163">
        <f t="shared" si="2"/>
        <v>0.1795579981556511</v>
      </c>
      <c r="J25" s="53"/>
      <c r="K25" s="264"/>
      <c r="L25" s="264"/>
      <c r="M25" s="264"/>
      <c r="N25" s="264"/>
      <c r="O25" s="264"/>
      <c r="P25" s="264"/>
      <c r="Q25" s="264"/>
      <c r="R25" s="265"/>
    </row>
  </sheetData>
  <mergeCells count="8">
    <mergeCell ref="A2:H3"/>
    <mergeCell ref="A4:H9"/>
    <mergeCell ref="K20:R21"/>
    <mergeCell ref="K22:R23"/>
    <mergeCell ref="K24:R25"/>
    <mergeCell ref="B12:H12"/>
    <mergeCell ref="B13:H13"/>
    <mergeCell ref="B16:H16"/>
  </mergeCells>
  <phoneticPr fontId="16"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F34EC-14CD-431B-9B71-A5935FCC9AFC}">
  <dimension ref="A1:AE61"/>
  <sheetViews>
    <sheetView showGridLines="0" zoomScaleNormal="100" workbookViewId="0">
      <selection activeCell="B1" sqref="B1"/>
    </sheetView>
  </sheetViews>
  <sheetFormatPr defaultRowHeight="14.4" x14ac:dyDescent="0.3"/>
  <cols>
    <col min="1" max="1" width="2.33203125" customWidth="1"/>
    <col min="3" max="3" width="30.5546875" bestFit="1" customWidth="1"/>
    <col min="4" max="4" width="24.88671875" bestFit="1" customWidth="1"/>
    <col min="5" max="5" width="14.109375" customWidth="1"/>
    <col min="6" max="6" width="25" customWidth="1"/>
    <col min="7" max="7" width="4.33203125" customWidth="1"/>
    <col min="8" max="8" width="26.77734375" customWidth="1"/>
    <col min="9" max="9" width="24.44140625" customWidth="1"/>
    <col min="10" max="10" width="14.6640625" customWidth="1"/>
    <col min="11" max="11" width="11" customWidth="1"/>
    <col min="12" max="12" width="14.33203125" customWidth="1"/>
  </cols>
  <sheetData>
    <row r="1" spans="2:10" ht="15" thickBot="1" x14ac:dyDescent="0.35"/>
    <row r="2" spans="2:10" ht="15" thickBot="1" x14ac:dyDescent="0.35">
      <c r="B2" s="209" t="s">
        <v>128</v>
      </c>
      <c r="C2" s="210"/>
      <c r="D2" s="210"/>
      <c r="E2" s="210"/>
      <c r="F2" s="211"/>
      <c r="H2" s="275" t="s">
        <v>141</v>
      </c>
      <c r="I2" s="276"/>
      <c r="J2" s="277"/>
    </row>
    <row r="3" spans="2:10" ht="15" thickBot="1" x14ac:dyDescent="0.35">
      <c r="B3" s="212"/>
      <c r="C3" s="213"/>
      <c r="D3" s="213"/>
      <c r="E3" s="213"/>
      <c r="F3" s="214"/>
      <c r="H3" s="125" t="s">
        <v>125</v>
      </c>
      <c r="I3" s="126" t="s">
        <v>126</v>
      </c>
      <c r="J3" s="127" t="s">
        <v>127</v>
      </c>
    </row>
    <row r="4" spans="2:10" ht="13.8" customHeight="1" x14ac:dyDescent="0.3">
      <c r="B4" s="215" t="s">
        <v>132</v>
      </c>
      <c r="C4" s="255"/>
      <c r="D4" s="255"/>
      <c r="E4" s="255"/>
      <c r="F4" s="256"/>
      <c r="H4" s="96" t="s">
        <v>30</v>
      </c>
      <c r="I4" s="97" t="s">
        <v>52</v>
      </c>
      <c r="J4" s="98">
        <v>0.17</v>
      </c>
    </row>
    <row r="5" spans="2:10" x14ac:dyDescent="0.3">
      <c r="B5" s="215"/>
      <c r="C5" s="255"/>
      <c r="D5" s="255"/>
      <c r="E5" s="255"/>
      <c r="F5" s="256"/>
      <c r="H5" s="96" t="s">
        <v>31</v>
      </c>
      <c r="I5" s="97" t="s">
        <v>52</v>
      </c>
      <c r="J5" s="99">
        <v>0.75</v>
      </c>
    </row>
    <row r="6" spans="2:10" x14ac:dyDescent="0.3">
      <c r="B6" s="215"/>
      <c r="C6" s="255"/>
      <c r="D6" s="255"/>
      <c r="E6" s="255"/>
      <c r="F6" s="256"/>
      <c r="H6" s="96" t="s">
        <v>32</v>
      </c>
      <c r="I6" s="97" t="s">
        <v>52</v>
      </c>
      <c r="J6" s="100">
        <v>-0.35</v>
      </c>
    </row>
    <row r="7" spans="2:10" ht="18" customHeight="1" x14ac:dyDescent="0.3">
      <c r="B7" s="215"/>
      <c r="C7" s="255"/>
      <c r="D7" s="255"/>
      <c r="E7" s="255"/>
      <c r="F7" s="256"/>
      <c r="H7" s="96" t="s">
        <v>33</v>
      </c>
      <c r="I7" s="97" t="s">
        <v>52</v>
      </c>
      <c r="J7" s="101">
        <v>0.3</v>
      </c>
    </row>
    <row r="8" spans="2:10" ht="14.4" customHeight="1" thickBot="1" x14ac:dyDescent="0.35">
      <c r="B8" s="16"/>
      <c r="C8" s="14"/>
      <c r="D8" s="14"/>
      <c r="E8" s="14"/>
      <c r="F8" s="15"/>
      <c r="H8" s="96" t="s">
        <v>34</v>
      </c>
      <c r="I8" s="97" t="s">
        <v>52</v>
      </c>
      <c r="J8" s="102">
        <v>0.8</v>
      </c>
    </row>
    <row r="9" spans="2:10" ht="18.600000000000001" customHeight="1" thickBot="1" x14ac:dyDescent="0.35">
      <c r="H9" s="96" t="s">
        <v>35</v>
      </c>
      <c r="I9" s="97" t="s">
        <v>52</v>
      </c>
      <c r="J9" s="103">
        <v>0.44</v>
      </c>
    </row>
    <row r="10" spans="2:10" x14ac:dyDescent="0.3">
      <c r="B10" s="300" t="s">
        <v>161</v>
      </c>
      <c r="C10" s="301"/>
      <c r="D10" s="145"/>
      <c r="E10" s="145"/>
      <c r="F10" s="146"/>
      <c r="H10" s="96" t="s">
        <v>36</v>
      </c>
      <c r="I10" s="97" t="s">
        <v>52</v>
      </c>
      <c r="J10" s="104">
        <v>0.42</v>
      </c>
    </row>
    <row r="11" spans="2:10" x14ac:dyDescent="0.3">
      <c r="B11" s="302"/>
      <c r="C11" s="303"/>
      <c r="D11" s="175"/>
      <c r="E11" s="175"/>
      <c r="F11" s="176"/>
      <c r="H11" s="96" t="s">
        <v>37</v>
      </c>
      <c r="I11" s="97" t="s">
        <v>52</v>
      </c>
      <c r="J11" s="105">
        <v>0.04</v>
      </c>
    </row>
    <row r="12" spans="2:10" ht="13.8" customHeight="1" x14ac:dyDescent="0.3">
      <c r="B12" s="288" t="s">
        <v>129</v>
      </c>
      <c r="C12" s="289"/>
      <c r="D12" s="289"/>
      <c r="E12" s="289"/>
      <c r="F12" s="290"/>
      <c r="H12" s="96" t="s">
        <v>38</v>
      </c>
      <c r="I12" s="97" t="s">
        <v>52</v>
      </c>
      <c r="J12" s="106">
        <v>0.38</v>
      </c>
    </row>
    <row r="13" spans="2:10" ht="16.2" customHeight="1" x14ac:dyDescent="0.3">
      <c r="B13" s="288"/>
      <c r="C13" s="289"/>
      <c r="D13" s="289"/>
      <c r="E13" s="289"/>
      <c r="F13" s="290"/>
      <c r="H13" s="96" t="s">
        <v>39</v>
      </c>
      <c r="I13" s="97" t="s">
        <v>52</v>
      </c>
      <c r="J13" s="107">
        <v>0.28999999999999998</v>
      </c>
    </row>
    <row r="14" spans="2:10" ht="13.8" customHeight="1" x14ac:dyDescent="0.3">
      <c r="B14" s="291" t="s">
        <v>168</v>
      </c>
      <c r="C14" s="292"/>
      <c r="D14" s="292"/>
      <c r="E14" s="292"/>
      <c r="F14" s="293"/>
      <c r="H14" s="96" t="s">
        <v>40</v>
      </c>
      <c r="I14" s="97" t="s">
        <v>52</v>
      </c>
      <c r="J14" s="108">
        <v>0.5</v>
      </c>
    </row>
    <row r="15" spans="2:10" ht="19.8" customHeight="1" x14ac:dyDescent="0.3">
      <c r="B15" s="291"/>
      <c r="C15" s="292"/>
      <c r="D15" s="292"/>
      <c r="E15" s="292"/>
      <c r="F15" s="293"/>
      <c r="H15" s="96" t="s">
        <v>41</v>
      </c>
      <c r="I15" s="97" t="s">
        <v>52</v>
      </c>
      <c r="J15" s="109">
        <v>0.41</v>
      </c>
    </row>
    <row r="16" spans="2:10" x14ac:dyDescent="0.3">
      <c r="B16" s="294" t="s">
        <v>140</v>
      </c>
      <c r="C16" s="295"/>
      <c r="D16" s="295"/>
      <c r="E16" s="295"/>
      <c r="F16" s="296"/>
      <c r="H16" s="96" t="s">
        <v>42</v>
      </c>
      <c r="I16" s="97" t="s">
        <v>52</v>
      </c>
      <c r="J16" s="110">
        <v>0.5</v>
      </c>
    </row>
    <row r="17" spans="2:29" ht="24.6" customHeight="1" thickBot="1" x14ac:dyDescent="0.35">
      <c r="B17" s="297"/>
      <c r="C17" s="298"/>
      <c r="D17" s="298"/>
      <c r="E17" s="298"/>
      <c r="F17" s="299"/>
      <c r="H17" s="96" t="s">
        <v>43</v>
      </c>
      <c r="I17" s="97" t="s">
        <v>53</v>
      </c>
      <c r="J17" s="111">
        <v>0.31</v>
      </c>
    </row>
    <row r="18" spans="2:29" ht="8.4" customHeight="1" x14ac:dyDescent="0.3">
      <c r="H18" s="96" t="s">
        <v>44</v>
      </c>
      <c r="I18" s="97" t="s">
        <v>44</v>
      </c>
      <c r="J18" s="112">
        <v>0.44</v>
      </c>
    </row>
    <row r="19" spans="2:29" ht="11.4" customHeight="1" x14ac:dyDescent="0.3">
      <c r="C19" s="19"/>
      <c r="D19" s="19"/>
      <c r="E19" s="19"/>
      <c r="F19" s="19"/>
      <c r="H19" s="96" t="s">
        <v>45</v>
      </c>
      <c r="I19" s="97" t="s">
        <v>44</v>
      </c>
      <c r="J19" s="113">
        <v>0.49</v>
      </c>
    </row>
    <row r="20" spans="2:29" ht="7.2" customHeight="1" thickBot="1" x14ac:dyDescent="0.35">
      <c r="H20" s="96" t="s">
        <v>46</v>
      </c>
      <c r="I20" s="97" t="s">
        <v>44</v>
      </c>
      <c r="J20" s="114">
        <v>0.45</v>
      </c>
    </row>
    <row r="21" spans="2:29" ht="13.8" customHeight="1" x14ac:dyDescent="0.3">
      <c r="B21" s="278" t="s">
        <v>142</v>
      </c>
      <c r="C21" s="279"/>
      <c r="D21" s="131"/>
      <c r="E21" s="131"/>
      <c r="F21" s="84"/>
      <c r="H21" s="96" t="s">
        <v>3</v>
      </c>
      <c r="I21" s="97" t="s">
        <v>3</v>
      </c>
      <c r="J21" s="115">
        <v>0.48</v>
      </c>
    </row>
    <row r="22" spans="2:29" ht="13.8" customHeight="1" x14ac:dyDescent="0.3">
      <c r="B22" s="280"/>
      <c r="C22" s="281"/>
      <c r="D22" s="132"/>
      <c r="E22" s="132"/>
      <c r="F22" s="87"/>
      <c r="H22" s="96" t="s">
        <v>48</v>
      </c>
      <c r="I22" s="97" t="s">
        <v>47</v>
      </c>
      <c r="J22" s="116">
        <v>0.41</v>
      </c>
    </row>
    <row r="23" spans="2:29" ht="13.8" customHeight="1" x14ac:dyDescent="0.3">
      <c r="B23" s="282" t="s">
        <v>133</v>
      </c>
      <c r="C23" s="283"/>
      <c r="D23" s="283"/>
      <c r="E23" s="283"/>
      <c r="F23" s="284"/>
      <c r="H23" s="96" t="s">
        <v>4</v>
      </c>
      <c r="I23" s="97" t="s">
        <v>4</v>
      </c>
      <c r="J23" s="117">
        <v>0.39</v>
      </c>
    </row>
    <row r="24" spans="2:29" ht="19.2" customHeight="1" x14ac:dyDescent="0.3">
      <c r="B24" s="282"/>
      <c r="C24" s="283"/>
      <c r="D24" s="283"/>
      <c r="E24" s="283"/>
      <c r="F24" s="284"/>
      <c r="H24" s="96" t="s">
        <v>5</v>
      </c>
      <c r="I24" s="97" t="s">
        <v>5</v>
      </c>
      <c r="J24" s="118">
        <v>0.57999999999999996</v>
      </c>
    </row>
    <row r="25" spans="2:29" ht="13.8" customHeight="1" x14ac:dyDescent="0.3">
      <c r="B25" s="282" t="s">
        <v>134</v>
      </c>
      <c r="C25" s="283"/>
      <c r="D25" s="283"/>
      <c r="E25" s="283"/>
      <c r="F25" s="284"/>
      <c r="H25" s="96" t="s">
        <v>49</v>
      </c>
      <c r="I25" s="97" t="s">
        <v>53</v>
      </c>
      <c r="J25" s="119">
        <v>0.48</v>
      </c>
    </row>
    <row r="26" spans="2:29" ht="19.2" customHeight="1" thickBot="1" x14ac:dyDescent="0.35">
      <c r="B26" s="285"/>
      <c r="C26" s="286"/>
      <c r="D26" s="286"/>
      <c r="E26" s="286"/>
      <c r="F26" s="287"/>
      <c r="H26" s="96" t="s">
        <v>6</v>
      </c>
      <c r="I26" s="97" t="s">
        <v>6</v>
      </c>
      <c r="J26" s="120">
        <v>0.35</v>
      </c>
    </row>
    <row r="27" spans="2:29" x14ac:dyDescent="0.3">
      <c r="H27" s="96" t="s">
        <v>50</v>
      </c>
      <c r="I27" s="97" t="s">
        <v>53</v>
      </c>
      <c r="J27" s="121">
        <v>0.38</v>
      </c>
    </row>
    <row r="28" spans="2:29" x14ac:dyDescent="0.3">
      <c r="B28" s="273" t="s">
        <v>135</v>
      </c>
      <c r="C28" s="274"/>
      <c r="H28" s="122" t="s">
        <v>7</v>
      </c>
      <c r="I28" s="123" t="s">
        <v>7</v>
      </c>
      <c r="J28" s="124">
        <v>0.45</v>
      </c>
    </row>
    <row r="32" spans="2:29" x14ac:dyDescent="0.3">
      <c r="C32" s="272" t="s">
        <v>139</v>
      </c>
      <c r="D32" s="13" t="s">
        <v>30</v>
      </c>
      <c r="E32" s="13" t="s">
        <v>31</v>
      </c>
      <c r="F32" s="13" t="s">
        <v>32</v>
      </c>
      <c r="G32" s="13" t="s">
        <v>33</v>
      </c>
      <c r="H32" s="13" t="s">
        <v>34</v>
      </c>
      <c r="I32" t="s">
        <v>35</v>
      </c>
      <c r="J32" t="s">
        <v>36</v>
      </c>
      <c r="K32" t="s">
        <v>37</v>
      </c>
      <c r="L32" t="s">
        <v>38</v>
      </c>
      <c r="M32" t="s">
        <v>39</v>
      </c>
      <c r="N32" t="s">
        <v>40</v>
      </c>
      <c r="O32" t="s">
        <v>41</v>
      </c>
      <c r="P32" t="s">
        <v>42</v>
      </c>
      <c r="Q32" t="s">
        <v>43</v>
      </c>
      <c r="R32" t="s">
        <v>44</v>
      </c>
      <c r="S32" t="s">
        <v>45</v>
      </c>
      <c r="T32" t="s">
        <v>46</v>
      </c>
      <c r="U32" t="s">
        <v>47</v>
      </c>
      <c r="V32" t="s">
        <v>3</v>
      </c>
      <c r="W32" t="s">
        <v>48</v>
      </c>
      <c r="X32" t="s">
        <v>4</v>
      </c>
      <c r="Y32" t="s">
        <v>5</v>
      </c>
      <c r="Z32" t="s">
        <v>49</v>
      </c>
      <c r="AA32" t="s">
        <v>6</v>
      </c>
      <c r="AB32" t="s">
        <v>50</v>
      </c>
      <c r="AC32" t="s">
        <v>7</v>
      </c>
    </row>
    <row r="33" spans="1:31" x14ac:dyDescent="0.3">
      <c r="C33" s="272"/>
      <c r="D33" s="128">
        <f>CORREL(D38:D61,$AE$38:$AE$61)</f>
        <v>0.17109395800367455</v>
      </c>
      <c r="E33" s="128">
        <f t="shared" ref="E33:AC33" si="0">CORREL(E38:E61,$AE$38:$AE$61)</f>
        <v>0.7518841904083946</v>
      </c>
      <c r="F33" s="128">
        <f t="shared" si="0"/>
        <v>-0.34733956933938959</v>
      </c>
      <c r="G33" s="128">
        <f t="shared" si="0"/>
        <v>0.29520564088266665</v>
      </c>
      <c r="H33" s="128">
        <f t="shared" si="0"/>
        <v>0.79885312611221404</v>
      </c>
      <c r="I33" s="128">
        <f t="shared" si="0"/>
        <v>0.44186532725650463</v>
      </c>
      <c r="J33" s="128">
        <f t="shared" si="0"/>
        <v>0.41833254279528032</v>
      </c>
      <c r="K33" s="128">
        <f t="shared" si="0"/>
        <v>3.9541506459988343E-2</v>
      </c>
      <c r="L33" s="128">
        <f t="shared" si="0"/>
        <v>0.37924168703782879</v>
      </c>
      <c r="M33" s="128">
        <f t="shared" si="0"/>
        <v>0.28994033731149865</v>
      </c>
      <c r="N33" s="128">
        <f t="shared" si="0"/>
        <v>0.50355758540067042</v>
      </c>
      <c r="O33" s="128">
        <f t="shared" si="0"/>
        <v>0.40770314921635425</v>
      </c>
      <c r="P33" s="128">
        <f t="shared" si="0"/>
        <v>0.50029043607842083</v>
      </c>
      <c r="Q33" s="128">
        <f t="shared" si="0"/>
        <v>0.31415668661964324</v>
      </c>
      <c r="R33" s="128">
        <f t="shared" si="0"/>
        <v>0.44368543109992176</v>
      </c>
      <c r="S33" s="128">
        <f t="shared" si="0"/>
        <v>0.49471855713610968</v>
      </c>
      <c r="T33" s="128">
        <f t="shared" si="0"/>
        <v>0.45162407833314794</v>
      </c>
      <c r="U33" s="128" t="e">
        <f t="shared" si="0"/>
        <v>#DIV/0!</v>
      </c>
      <c r="V33" s="128">
        <f t="shared" si="0"/>
        <v>0.48256587517424665</v>
      </c>
      <c r="W33" s="128">
        <f t="shared" si="0"/>
        <v>0.40620024062829702</v>
      </c>
      <c r="X33" s="128">
        <f t="shared" si="0"/>
        <v>0.38789364621959976</v>
      </c>
      <c r="Y33" s="128">
        <f t="shared" si="0"/>
        <v>0.58324930206343395</v>
      </c>
      <c r="Z33" s="128">
        <f t="shared" si="0"/>
        <v>0.47736296281641083</v>
      </c>
      <c r="AA33" s="128">
        <f t="shared" si="0"/>
        <v>0.35124725936722956</v>
      </c>
      <c r="AB33" s="128">
        <f t="shared" si="0"/>
        <v>0.37505124701962023</v>
      </c>
      <c r="AC33" s="128">
        <f t="shared" si="0"/>
        <v>0.44730091118614257</v>
      </c>
    </row>
    <row r="35" spans="1:31" x14ac:dyDescent="0.3">
      <c r="C35" s="129"/>
      <c r="D35" s="129"/>
      <c r="E35" s="129"/>
      <c r="F35" s="129"/>
      <c r="G35" s="129"/>
      <c r="H35" s="129"/>
      <c r="I35" s="129"/>
      <c r="J35" s="129"/>
      <c r="K35" s="129"/>
      <c r="L35" s="129"/>
      <c r="M35" s="129"/>
    </row>
    <row r="36" spans="1:31" ht="15" thickBot="1" x14ac:dyDescent="0.35"/>
    <row r="37" spans="1:31" ht="15" thickBot="1" x14ac:dyDescent="0.35">
      <c r="A37" s="13"/>
      <c r="B37" s="136" t="s">
        <v>1</v>
      </c>
      <c r="C37" s="137" t="s">
        <v>2</v>
      </c>
      <c r="D37" s="137" t="s">
        <v>30</v>
      </c>
      <c r="E37" s="137" t="s">
        <v>31</v>
      </c>
      <c r="F37" s="137" t="s">
        <v>32</v>
      </c>
      <c r="G37" s="137" t="s">
        <v>33</v>
      </c>
      <c r="H37" s="137" t="s">
        <v>34</v>
      </c>
      <c r="I37" s="138" t="s">
        <v>35</v>
      </c>
      <c r="J37" s="138" t="s">
        <v>36</v>
      </c>
      <c r="K37" s="138" t="s">
        <v>37</v>
      </c>
      <c r="L37" s="138" t="s">
        <v>38</v>
      </c>
      <c r="M37" s="138" t="s">
        <v>39</v>
      </c>
      <c r="N37" s="138" t="s">
        <v>40</v>
      </c>
      <c r="O37" s="138" t="s">
        <v>41</v>
      </c>
      <c r="P37" s="138" t="s">
        <v>42</v>
      </c>
      <c r="Q37" s="138" t="s">
        <v>43</v>
      </c>
      <c r="R37" s="138" t="s">
        <v>44</v>
      </c>
      <c r="S37" s="138" t="s">
        <v>45</v>
      </c>
      <c r="T37" s="138" t="s">
        <v>46</v>
      </c>
      <c r="U37" s="138" t="s">
        <v>47</v>
      </c>
      <c r="V37" s="138" t="s">
        <v>3</v>
      </c>
      <c r="W37" s="138" t="s">
        <v>48</v>
      </c>
      <c r="X37" s="138" t="s">
        <v>4</v>
      </c>
      <c r="Y37" s="138" t="s">
        <v>5</v>
      </c>
      <c r="Z37" s="138" t="s">
        <v>49</v>
      </c>
      <c r="AA37" s="138" t="s">
        <v>6</v>
      </c>
      <c r="AB37" s="138" t="s">
        <v>50</v>
      </c>
      <c r="AC37" s="138" t="s">
        <v>7</v>
      </c>
      <c r="AD37" s="138" t="s">
        <v>8</v>
      </c>
      <c r="AE37" s="139" t="s">
        <v>136</v>
      </c>
    </row>
    <row r="38" spans="1:31" ht="15.6" x14ac:dyDescent="0.3">
      <c r="A38" s="13"/>
      <c r="B38" s="133">
        <v>2021</v>
      </c>
      <c r="C38" s="133" t="s">
        <v>19</v>
      </c>
      <c r="D38" s="133">
        <v>142.69999999999999</v>
      </c>
      <c r="E38" s="133">
        <v>195.5</v>
      </c>
      <c r="F38" s="133">
        <v>163.4</v>
      </c>
      <c r="G38" s="133">
        <v>155</v>
      </c>
      <c r="H38" s="133">
        <v>175.2</v>
      </c>
      <c r="I38" s="134">
        <v>160.6</v>
      </c>
      <c r="J38" s="134">
        <v>135.1</v>
      </c>
      <c r="K38" s="134">
        <v>161.1</v>
      </c>
      <c r="L38" s="134">
        <v>112.2</v>
      </c>
      <c r="M38" s="134">
        <v>164.4</v>
      </c>
      <c r="N38" s="134">
        <v>161.9</v>
      </c>
      <c r="O38" s="134">
        <v>166.8</v>
      </c>
      <c r="P38" s="134">
        <v>155.6</v>
      </c>
      <c r="Q38" s="134">
        <v>186.8</v>
      </c>
      <c r="R38" s="134">
        <v>160.69999999999999</v>
      </c>
      <c r="S38" s="134">
        <v>155.1</v>
      </c>
      <c r="T38" s="134">
        <v>159.9</v>
      </c>
      <c r="U38" s="134" t="s">
        <v>137</v>
      </c>
      <c r="V38" s="134">
        <v>156</v>
      </c>
      <c r="W38" s="134">
        <v>155.5</v>
      </c>
      <c r="X38" s="134">
        <v>165.3</v>
      </c>
      <c r="Y38" s="134">
        <v>151.69999999999999</v>
      </c>
      <c r="Z38" s="134">
        <v>158.6</v>
      </c>
      <c r="AA38" s="134">
        <v>164.1</v>
      </c>
      <c r="AB38" s="134">
        <v>154.6</v>
      </c>
      <c r="AC38" s="134">
        <v>158</v>
      </c>
      <c r="AD38" s="134">
        <v>157.6</v>
      </c>
      <c r="AE38" s="135">
        <v>63.396976500000008</v>
      </c>
    </row>
    <row r="39" spans="1:31" ht="15.6" x14ac:dyDescent="0.3">
      <c r="B39" s="43">
        <v>2021</v>
      </c>
      <c r="C39" s="43" t="s">
        <v>20</v>
      </c>
      <c r="D39" s="43">
        <v>145.1</v>
      </c>
      <c r="E39" s="43">
        <v>198.5</v>
      </c>
      <c r="F39" s="43">
        <v>168.6</v>
      </c>
      <c r="G39" s="43">
        <v>155.80000000000001</v>
      </c>
      <c r="H39" s="43">
        <v>184.4</v>
      </c>
      <c r="I39" s="43">
        <v>162.30000000000001</v>
      </c>
      <c r="J39" s="43">
        <v>138.4</v>
      </c>
      <c r="K39" s="43">
        <v>165.1</v>
      </c>
      <c r="L39" s="43">
        <v>114.3</v>
      </c>
      <c r="M39" s="43">
        <v>169.7</v>
      </c>
      <c r="N39" s="43">
        <v>164.6</v>
      </c>
      <c r="O39" s="43">
        <v>169.8</v>
      </c>
      <c r="P39" s="43">
        <v>158.69999999999999</v>
      </c>
      <c r="Q39" s="43">
        <v>189.6</v>
      </c>
      <c r="R39" s="43">
        <v>165.3</v>
      </c>
      <c r="S39" s="43">
        <v>160.6</v>
      </c>
      <c r="T39" s="43">
        <v>164.5</v>
      </c>
      <c r="U39" s="43" t="s">
        <v>138</v>
      </c>
      <c r="V39" s="43">
        <v>161.69999999999999</v>
      </c>
      <c r="W39" s="43">
        <v>158.80000000000001</v>
      </c>
      <c r="X39" s="43">
        <v>169.1</v>
      </c>
      <c r="Y39" s="43">
        <v>153.19999999999999</v>
      </c>
      <c r="Z39" s="43">
        <v>160</v>
      </c>
      <c r="AA39" s="43">
        <v>167.6</v>
      </c>
      <c r="AB39" s="43">
        <v>159.30000000000001</v>
      </c>
      <c r="AC39" s="43">
        <v>161.1</v>
      </c>
      <c r="AD39" s="43">
        <v>161.1</v>
      </c>
      <c r="AE39" s="130">
        <v>66.953084852941174</v>
      </c>
    </row>
    <row r="40" spans="1:31" ht="15.6" x14ac:dyDescent="0.3">
      <c r="B40" s="43">
        <v>2021</v>
      </c>
      <c r="C40" s="43" t="s">
        <v>21</v>
      </c>
      <c r="D40" s="43">
        <v>145.6</v>
      </c>
      <c r="E40" s="43">
        <v>200.1</v>
      </c>
      <c r="F40" s="43">
        <v>179.3</v>
      </c>
      <c r="G40" s="43">
        <v>156.1</v>
      </c>
      <c r="H40" s="43">
        <v>190.4</v>
      </c>
      <c r="I40" s="43">
        <v>158.6</v>
      </c>
      <c r="J40" s="43">
        <v>144.69999999999999</v>
      </c>
      <c r="K40" s="43">
        <v>165.5</v>
      </c>
      <c r="L40" s="43">
        <v>114.6</v>
      </c>
      <c r="M40" s="43">
        <v>170</v>
      </c>
      <c r="N40" s="43">
        <v>165.5</v>
      </c>
      <c r="O40" s="43">
        <v>171.7</v>
      </c>
      <c r="P40" s="43">
        <v>160.5</v>
      </c>
      <c r="Q40" s="43">
        <v>189.1</v>
      </c>
      <c r="R40" s="43">
        <v>165.3</v>
      </c>
      <c r="S40" s="43">
        <v>159.9</v>
      </c>
      <c r="T40" s="43">
        <v>164.6</v>
      </c>
      <c r="U40" s="43" t="s">
        <v>138</v>
      </c>
      <c r="V40" s="43">
        <v>162.1</v>
      </c>
      <c r="W40" s="43">
        <v>159.19999999999999</v>
      </c>
      <c r="X40" s="43">
        <v>169.7</v>
      </c>
      <c r="Y40" s="43">
        <v>154.19999999999999</v>
      </c>
      <c r="Z40" s="43">
        <v>160.4</v>
      </c>
      <c r="AA40" s="43">
        <v>166.8</v>
      </c>
      <c r="AB40" s="43">
        <v>159.4</v>
      </c>
      <c r="AC40" s="43">
        <v>161.5</v>
      </c>
      <c r="AD40" s="43">
        <v>162.1</v>
      </c>
      <c r="AE40" s="130">
        <v>71.982647477272721</v>
      </c>
    </row>
    <row r="41" spans="1:31" ht="15.6" x14ac:dyDescent="0.3">
      <c r="B41" s="43">
        <v>2021</v>
      </c>
      <c r="C41" s="43" t="s">
        <v>22</v>
      </c>
      <c r="D41" s="43">
        <v>145.1</v>
      </c>
      <c r="E41" s="43">
        <v>204.5</v>
      </c>
      <c r="F41" s="43">
        <v>180.4</v>
      </c>
      <c r="G41" s="43">
        <v>157.1</v>
      </c>
      <c r="H41" s="43">
        <v>188.7</v>
      </c>
      <c r="I41" s="43">
        <v>157.69999999999999</v>
      </c>
      <c r="J41" s="43">
        <v>152.80000000000001</v>
      </c>
      <c r="K41" s="43">
        <v>163.6</v>
      </c>
      <c r="L41" s="43">
        <v>113.9</v>
      </c>
      <c r="M41" s="43">
        <v>169.7</v>
      </c>
      <c r="N41" s="43">
        <v>166.2</v>
      </c>
      <c r="O41" s="43">
        <v>171</v>
      </c>
      <c r="P41" s="43">
        <v>161.69999999999999</v>
      </c>
      <c r="Q41" s="43">
        <v>189.7</v>
      </c>
      <c r="R41" s="43">
        <v>166</v>
      </c>
      <c r="S41" s="43">
        <v>161.1</v>
      </c>
      <c r="T41" s="43">
        <v>165.3</v>
      </c>
      <c r="U41" s="43" t="s">
        <v>138</v>
      </c>
      <c r="V41" s="43">
        <v>162.5</v>
      </c>
      <c r="W41" s="43">
        <v>160.30000000000001</v>
      </c>
      <c r="X41" s="43">
        <v>170.4</v>
      </c>
      <c r="Y41" s="43">
        <v>157.1</v>
      </c>
      <c r="Z41" s="43">
        <v>160.69999999999999</v>
      </c>
      <c r="AA41" s="43">
        <v>167.2</v>
      </c>
      <c r="AB41" s="43">
        <v>160.4</v>
      </c>
      <c r="AC41" s="43">
        <v>162.80000000000001</v>
      </c>
      <c r="AD41" s="43">
        <v>163.19999999999999</v>
      </c>
      <c r="AE41" s="130">
        <v>73.539060523809511</v>
      </c>
    </row>
    <row r="42" spans="1:31" ht="15.6" x14ac:dyDescent="0.3">
      <c r="B42" s="43">
        <v>2021</v>
      </c>
      <c r="C42" s="43" t="s">
        <v>23</v>
      </c>
      <c r="D42" s="43">
        <v>144.9</v>
      </c>
      <c r="E42" s="43">
        <v>202.3</v>
      </c>
      <c r="F42" s="43">
        <v>176.5</v>
      </c>
      <c r="G42" s="43">
        <v>157.5</v>
      </c>
      <c r="H42" s="43">
        <v>190.9</v>
      </c>
      <c r="I42" s="43">
        <v>155.69999999999999</v>
      </c>
      <c r="J42" s="43">
        <v>153.9</v>
      </c>
      <c r="K42" s="43">
        <v>162.80000000000001</v>
      </c>
      <c r="L42" s="43">
        <v>115.2</v>
      </c>
      <c r="M42" s="43">
        <v>169.8</v>
      </c>
      <c r="N42" s="43">
        <v>167.6</v>
      </c>
      <c r="O42" s="43">
        <v>171.9</v>
      </c>
      <c r="P42" s="43">
        <v>161.80000000000001</v>
      </c>
      <c r="Q42" s="43">
        <v>190.2</v>
      </c>
      <c r="R42" s="43">
        <v>167</v>
      </c>
      <c r="S42" s="43">
        <v>162.6</v>
      </c>
      <c r="T42" s="43">
        <v>166.3</v>
      </c>
      <c r="U42" s="43" t="s">
        <v>138</v>
      </c>
      <c r="V42" s="43">
        <v>163.1</v>
      </c>
      <c r="W42" s="43">
        <v>160.9</v>
      </c>
      <c r="X42" s="43">
        <v>171.1</v>
      </c>
      <c r="Y42" s="43">
        <v>157.69999999999999</v>
      </c>
      <c r="Z42" s="43">
        <v>161.1</v>
      </c>
      <c r="AA42" s="43">
        <v>167.5</v>
      </c>
      <c r="AB42" s="43">
        <v>160.30000000000001</v>
      </c>
      <c r="AC42" s="43">
        <v>163.30000000000001</v>
      </c>
      <c r="AD42" s="43">
        <v>163.6</v>
      </c>
      <c r="AE42" s="130">
        <v>69.804724424999989</v>
      </c>
    </row>
    <row r="43" spans="1:31" ht="15.6" x14ac:dyDescent="0.3">
      <c r="B43" s="43">
        <v>2021</v>
      </c>
      <c r="C43" s="43" t="s">
        <v>24</v>
      </c>
      <c r="D43" s="43">
        <v>145.4</v>
      </c>
      <c r="E43" s="43">
        <v>202.1</v>
      </c>
      <c r="F43" s="43">
        <v>172</v>
      </c>
      <c r="G43" s="43">
        <v>158</v>
      </c>
      <c r="H43" s="43">
        <v>195.5</v>
      </c>
      <c r="I43" s="43">
        <v>152.69999999999999</v>
      </c>
      <c r="J43" s="43">
        <v>151.4</v>
      </c>
      <c r="K43" s="43">
        <v>163.9</v>
      </c>
      <c r="L43" s="43">
        <v>119.3</v>
      </c>
      <c r="M43" s="43">
        <v>170.1</v>
      </c>
      <c r="N43" s="43">
        <v>168.3</v>
      </c>
      <c r="O43" s="43">
        <v>172.8</v>
      </c>
      <c r="P43" s="43">
        <v>162.1</v>
      </c>
      <c r="Q43" s="43">
        <v>190.5</v>
      </c>
      <c r="R43" s="43">
        <v>167.7</v>
      </c>
      <c r="S43" s="43">
        <v>163.6</v>
      </c>
      <c r="T43" s="43">
        <v>167.1</v>
      </c>
      <c r="U43" s="43" t="s">
        <v>138</v>
      </c>
      <c r="V43" s="43">
        <v>163.69999999999999</v>
      </c>
      <c r="W43" s="43">
        <v>161.30000000000001</v>
      </c>
      <c r="X43" s="43">
        <v>171.9</v>
      </c>
      <c r="Y43" s="43">
        <v>157.80000000000001</v>
      </c>
      <c r="Z43" s="43">
        <v>162.69999999999999</v>
      </c>
      <c r="AA43" s="43">
        <v>168.5</v>
      </c>
      <c r="AB43" s="43">
        <v>160.19999999999999</v>
      </c>
      <c r="AC43" s="43">
        <v>163.80000000000001</v>
      </c>
      <c r="AD43" s="43">
        <v>164</v>
      </c>
      <c r="AE43" s="130">
        <v>73.130738295454549</v>
      </c>
    </row>
    <row r="44" spans="1:31" ht="15.6" x14ac:dyDescent="0.3">
      <c r="B44" s="43">
        <v>2021</v>
      </c>
      <c r="C44" s="43" t="s">
        <v>25</v>
      </c>
      <c r="D44" s="43">
        <v>146.1</v>
      </c>
      <c r="E44" s="43">
        <v>202.5</v>
      </c>
      <c r="F44" s="43">
        <v>170.1</v>
      </c>
      <c r="G44" s="43">
        <v>158.4</v>
      </c>
      <c r="H44" s="43">
        <v>198.8</v>
      </c>
      <c r="I44" s="43">
        <v>152.6</v>
      </c>
      <c r="J44" s="43">
        <v>170.4</v>
      </c>
      <c r="K44" s="43">
        <v>165.2</v>
      </c>
      <c r="L44" s="43">
        <v>121.6</v>
      </c>
      <c r="M44" s="43">
        <v>170.6</v>
      </c>
      <c r="N44" s="43">
        <v>168.8</v>
      </c>
      <c r="O44" s="43">
        <v>173.6</v>
      </c>
      <c r="P44" s="43">
        <v>165.5</v>
      </c>
      <c r="Q44" s="43">
        <v>191.2</v>
      </c>
      <c r="R44" s="43">
        <v>168.9</v>
      </c>
      <c r="S44" s="43">
        <v>164.8</v>
      </c>
      <c r="T44" s="43">
        <v>168.3</v>
      </c>
      <c r="U44" s="43" t="s">
        <v>138</v>
      </c>
      <c r="V44" s="43">
        <v>165.5</v>
      </c>
      <c r="W44" s="43">
        <v>162</v>
      </c>
      <c r="X44" s="43">
        <v>172.5</v>
      </c>
      <c r="Y44" s="43">
        <v>159.5</v>
      </c>
      <c r="Z44" s="43">
        <v>163.19999999999999</v>
      </c>
      <c r="AA44" s="43">
        <v>169</v>
      </c>
      <c r="AB44" s="43">
        <v>161.1</v>
      </c>
      <c r="AC44" s="43">
        <v>164.7</v>
      </c>
      <c r="AD44" s="43">
        <v>166.3</v>
      </c>
      <c r="AE44" s="130">
        <v>82.107393785714294</v>
      </c>
    </row>
    <row r="45" spans="1:31" ht="15.6" x14ac:dyDescent="0.3">
      <c r="B45" s="43">
        <v>2021</v>
      </c>
      <c r="C45" s="43" t="s">
        <v>27</v>
      </c>
      <c r="D45" s="43">
        <v>146.9</v>
      </c>
      <c r="E45" s="43">
        <v>199.8</v>
      </c>
      <c r="F45" s="43">
        <v>171.5</v>
      </c>
      <c r="G45" s="43">
        <v>159.1</v>
      </c>
      <c r="H45" s="43">
        <v>198.4</v>
      </c>
      <c r="I45" s="43">
        <v>153.19999999999999</v>
      </c>
      <c r="J45" s="43">
        <v>183.9</v>
      </c>
      <c r="K45" s="43">
        <v>165.4</v>
      </c>
      <c r="L45" s="43">
        <v>122.1</v>
      </c>
      <c r="M45" s="43">
        <v>170.8</v>
      </c>
      <c r="N45" s="43">
        <v>169.1</v>
      </c>
      <c r="O45" s="43">
        <v>174.3</v>
      </c>
      <c r="P45" s="43">
        <v>167.5</v>
      </c>
      <c r="Q45" s="43">
        <v>191.4</v>
      </c>
      <c r="R45" s="43">
        <v>170.4</v>
      </c>
      <c r="S45" s="43">
        <v>166</v>
      </c>
      <c r="T45" s="43">
        <v>169.8</v>
      </c>
      <c r="U45" s="43" t="s">
        <v>138</v>
      </c>
      <c r="V45" s="43">
        <v>165.3</v>
      </c>
      <c r="W45" s="43">
        <v>162.9</v>
      </c>
      <c r="X45" s="43">
        <v>173.4</v>
      </c>
      <c r="Y45" s="43">
        <v>158.9</v>
      </c>
      <c r="Z45" s="43">
        <v>163.80000000000001</v>
      </c>
      <c r="AA45" s="43">
        <v>169.3</v>
      </c>
      <c r="AB45" s="43">
        <v>162.4</v>
      </c>
      <c r="AC45" s="43">
        <v>165.2</v>
      </c>
      <c r="AD45" s="43">
        <v>167.6</v>
      </c>
      <c r="AE45" s="130">
        <v>80.637301023809528</v>
      </c>
    </row>
    <row r="46" spans="1:31" ht="15.6" x14ac:dyDescent="0.3">
      <c r="B46" s="43">
        <v>2021</v>
      </c>
      <c r="C46" s="43" t="s">
        <v>28</v>
      </c>
      <c r="D46" s="43">
        <v>147.4</v>
      </c>
      <c r="E46" s="43">
        <v>197</v>
      </c>
      <c r="F46" s="43">
        <v>176.5</v>
      </c>
      <c r="G46" s="43">
        <v>159.80000000000001</v>
      </c>
      <c r="H46" s="43">
        <v>195.8</v>
      </c>
      <c r="I46" s="43">
        <v>152</v>
      </c>
      <c r="J46" s="43">
        <v>172.3</v>
      </c>
      <c r="K46" s="43">
        <v>164.5</v>
      </c>
      <c r="L46" s="43">
        <v>120.6</v>
      </c>
      <c r="M46" s="43">
        <v>171.7</v>
      </c>
      <c r="N46" s="43">
        <v>169.7</v>
      </c>
      <c r="O46" s="43">
        <v>175.1</v>
      </c>
      <c r="P46" s="43">
        <v>165.8</v>
      </c>
      <c r="Q46" s="43">
        <v>190.8</v>
      </c>
      <c r="R46" s="43">
        <v>171.8</v>
      </c>
      <c r="S46" s="43">
        <v>167.3</v>
      </c>
      <c r="T46" s="43">
        <v>171.2</v>
      </c>
      <c r="U46" s="43" t="s">
        <v>138</v>
      </c>
      <c r="V46" s="43">
        <v>165.6</v>
      </c>
      <c r="W46" s="43">
        <v>163.9</v>
      </c>
      <c r="X46" s="43">
        <v>174</v>
      </c>
      <c r="Y46" s="43">
        <v>160.1</v>
      </c>
      <c r="Z46" s="43">
        <v>164.5</v>
      </c>
      <c r="AA46" s="43">
        <v>169.7</v>
      </c>
      <c r="AB46" s="43">
        <v>162.80000000000001</v>
      </c>
      <c r="AC46" s="43">
        <v>166</v>
      </c>
      <c r="AD46" s="43">
        <v>167</v>
      </c>
      <c r="AE46" s="130">
        <v>73.298823523809531</v>
      </c>
    </row>
    <row r="47" spans="1:31" ht="15.6" x14ac:dyDescent="0.3">
      <c r="B47" s="43">
        <v>2022</v>
      </c>
      <c r="C47" s="43" t="s">
        <v>14</v>
      </c>
      <c r="D47" s="43">
        <v>148.30000000000001</v>
      </c>
      <c r="E47" s="43">
        <v>196.9</v>
      </c>
      <c r="F47" s="43">
        <v>178</v>
      </c>
      <c r="G47" s="43">
        <v>160.5</v>
      </c>
      <c r="H47" s="43">
        <v>192.6</v>
      </c>
      <c r="I47" s="43">
        <v>151.19999999999999</v>
      </c>
      <c r="J47" s="43">
        <v>159.19999999999999</v>
      </c>
      <c r="K47" s="43">
        <v>164</v>
      </c>
      <c r="L47" s="43">
        <v>119.3</v>
      </c>
      <c r="M47" s="43">
        <v>173.3</v>
      </c>
      <c r="N47" s="43">
        <v>169.8</v>
      </c>
      <c r="O47" s="43">
        <v>175.8</v>
      </c>
      <c r="P47" s="43">
        <v>164.1</v>
      </c>
      <c r="Q47" s="43">
        <v>190.7</v>
      </c>
      <c r="R47" s="43">
        <v>173.2</v>
      </c>
      <c r="S47" s="43">
        <v>169.3</v>
      </c>
      <c r="T47" s="43">
        <v>172.7</v>
      </c>
      <c r="U47" s="43" t="s">
        <v>138</v>
      </c>
      <c r="V47" s="43">
        <v>165.8</v>
      </c>
      <c r="W47" s="43">
        <v>164.9</v>
      </c>
      <c r="X47" s="43">
        <v>174.7</v>
      </c>
      <c r="Y47" s="43">
        <v>160.80000000000001</v>
      </c>
      <c r="Z47" s="43">
        <v>164.9</v>
      </c>
      <c r="AA47" s="43">
        <v>169.9</v>
      </c>
      <c r="AB47" s="43">
        <v>163.19999999999999</v>
      </c>
      <c r="AC47" s="43">
        <v>166.6</v>
      </c>
      <c r="AD47" s="43">
        <v>166.4</v>
      </c>
      <c r="AE47" s="130">
        <v>84.666318799999985</v>
      </c>
    </row>
    <row r="48" spans="1:31" ht="15.6" x14ac:dyDescent="0.3">
      <c r="B48" s="43">
        <v>2022</v>
      </c>
      <c r="C48" s="43" t="s">
        <v>17</v>
      </c>
      <c r="D48" s="43">
        <v>148.80000000000001</v>
      </c>
      <c r="E48" s="43">
        <v>198.1</v>
      </c>
      <c r="F48" s="43">
        <v>175.5</v>
      </c>
      <c r="G48" s="43">
        <v>160.69999999999999</v>
      </c>
      <c r="H48" s="43">
        <v>192.6</v>
      </c>
      <c r="I48" s="43">
        <v>151.4</v>
      </c>
      <c r="J48" s="43">
        <v>155.19999999999999</v>
      </c>
      <c r="K48" s="43">
        <v>163.9</v>
      </c>
      <c r="L48" s="43">
        <v>118.1</v>
      </c>
      <c r="M48" s="43">
        <v>175.4</v>
      </c>
      <c r="N48" s="43">
        <v>170.5</v>
      </c>
      <c r="O48" s="43">
        <v>176.3</v>
      </c>
      <c r="P48" s="43">
        <v>163.9</v>
      </c>
      <c r="Q48" s="43">
        <v>191.5</v>
      </c>
      <c r="R48" s="43">
        <v>174.1</v>
      </c>
      <c r="S48" s="43">
        <v>171</v>
      </c>
      <c r="T48" s="43">
        <v>173.7</v>
      </c>
      <c r="U48" s="43" t="s">
        <v>138</v>
      </c>
      <c r="V48" s="43">
        <v>167.4</v>
      </c>
      <c r="W48" s="43">
        <v>165.7</v>
      </c>
      <c r="X48" s="43">
        <v>175.3</v>
      </c>
      <c r="Y48" s="43">
        <v>161.19999999999999</v>
      </c>
      <c r="Z48" s="43">
        <v>165.5</v>
      </c>
      <c r="AA48" s="43">
        <v>170.3</v>
      </c>
      <c r="AB48" s="43">
        <v>164.5</v>
      </c>
      <c r="AC48" s="43">
        <v>167.3</v>
      </c>
      <c r="AD48" s="43">
        <v>166.7</v>
      </c>
      <c r="AE48" s="130">
        <v>94.067715194444446</v>
      </c>
    </row>
    <row r="49" spans="2:31" ht="15.6" x14ac:dyDescent="0.3">
      <c r="B49" s="43">
        <v>2022</v>
      </c>
      <c r="C49" s="43" t="s">
        <v>18</v>
      </c>
      <c r="D49" s="43">
        <v>150.19999999999999</v>
      </c>
      <c r="E49" s="43">
        <v>208</v>
      </c>
      <c r="F49" s="43">
        <v>167.9</v>
      </c>
      <c r="G49" s="43">
        <v>162</v>
      </c>
      <c r="H49" s="43">
        <v>203.1</v>
      </c>
      <c r="I49" s="43">
        <v>155.9</v>
      </c>
      <c r="J49" s="43">
        <v>155.80000000000001</v>
      </c>
      <c r="K49" s="43">
        <v>164.2</v>
      </c>
      <c r="L49" s="43">
        <v>118.1</v>
      </c>
      <c r="M49" s="43">
        <v>178.7</v>
      </c>
      <c r="N49" s="43">
        <v>171.2</v>
      </c>
      <c r="O49" s="43">
        <v>177.4</v>
      </c>
      <c r="P49" s="43">
        <v>166.6</v>
      </c>
      <c r="Q49" s="43">
        <v>192.3</v>
      </c>
      <c r="R49" s="43">
        <v>175.4</v>
      </c>
      <c r="S49" s="43">
        <v>173.2</v>
      </c>
      <c r="T49" s="43">
        <v>175.1</v>
      </c>
      <c r="U49" s="43" t="s">
        <v>138</v>
      </c>
      <c r="V49" s="43">
        <v>168.9</v>
      </c>
      <c r="W49" s="43">
        <v>166.5</v>
      </c>
      <c r="X49" s="43">
        <v>176</v>
      </c>
      <c r="Y49" s="43">
        <v>162</v>
      </c>
      <c r="Z49" s="43">
        <v>166.6</v>
      </c>
      <c r="AA49" s="43">
        <v>170.6</v>
      </c>
      <c r="AB49" s="43">
        <v>167.4</v>
      </c>
      <c r="AC49" s="43">
        <v>168.3</v>
      </c>
      <c r="AD49" s="43">
        <v>168.7</v>
      </c>
      <c r="AE49" s="130">
        <v>112.87479254347826</v>
      </c>
    </row>
    <row r="50" spans="2:31" ht="15.6" x14ac:dyDescent="0.3">
      <c r="B50" s="43">
        <v>2022</v>
      </c>
      <c r="C50" s="43" t="s">
        <v>19</v>
      </c>
      <c r="D50" s="43">
        <v>151.80000000000001</v>
      </c>
      <c r="E50" s="43">
        <v>209.7</v>
      </c>
      <c r="F50" s="43">
        <v>164.5</v>
      </c>
      <c r="G50" s="43">
        <v>163.80000000000001</v>
      </c>
      <c r="H50" s="43">
        <v>207.4</v>
      </c>
      <c r="I50" s="43">
        <v>169.7</v>
      </c>
      <c r="J50" s="43">
        <v>153.6</v>
      </c>
      <c r="K50" s="43">
        <v>165.1</v>
      </c>
      <c r="L50" s="43">
        <v>118.2</v>
      </c>
      <c r="M50" s="43">
        <v>182.9</v>
      </c>
      <c r="N50" s="43">
        <v>172.4</v>
      </c>
      <c r="O50" s="43">
        <v>178.9</v>
      </c>
      <c r="P50" s="43">
        <v>168.6</v>
      </c>
      <c r="Q50" s="43">
        <v>192.8</v>
      </c>
      <c r="R50" s="43">
        <v>177.5</v>
      </c>
      <c r="S50" s="43">
        <v>175.1</v>
      </c>
      <c r="T50" s="43">
        <v>177.1</v>
      </c>
      <c r="U50" s="43" t="s">
        <v>138</v>
      </c>
      <c r="V50" s="43">
        <v>173.3</v>
      </c>
      <c r="W50" s="43">
        <v>167.7</v>
      </c>
      <c r="X50" s="43">
        <v>177</v>
      </c>
      <c r="Y50" s="43">
        <v>166.2</v>
      </c>
      <c r="Z50" s="43">
        <v>167.2</v>
      </c>
      <c r="AA50" s="43">
        <v>170.9</v>
      </c>
      <c r="AB50" s="43">
        <v>169</v>
      </c>
      <c r="AC50" s="43">
        <v>170.2</v>
      </c>
      <c r="AD50" s="43">
        <v>170.8</v>
      </c>
      <c r="AE50" s="130">
        <v>102.96599786842103</v>
      </c>
    </row>
    <row r="51" spans="2:31" ht="15.6" x14ac:dyDescent="0.3">
      <c r="B51" s="43">
        <v>2022</v>
      </c>
      <c r="C51" s="43" t="s">
        <v>20</v>
      </c>
      <c r="D51" s="43">
        <v>152.9</v>
      </c>
      <c r="E51" s="43">
        <v>214.7</v>
      </c>
      <c r="F51" s="43">
        <v>161.4</v>
      </c>
      <c r="G51" s="43">
        <v>164.6</v>
      </c>
      <c r="H51" s="43">
        <v>209.9</v>
      </c>
      <c r="I51" s="43">
        <v>168</v>
      </c>
      <c r="J51" s="43">
        <v>160.4</v>
      </c>
      <c r="K51" s="43">
        <v>165</v>
      </c>
      <c r="L51" s="43">
        <v>118.9</v>
      </c>
      <c r="M51" s="43">
        <v>186.6</v>
      </c>
      <c r="N51" s="43">
        <v>173.2</v>
      </c>
      <c r="O51" s="43">
        <v>180.4</v>
      </c>
      <c r="P51" s="43">
        <v>170.8</v>
      </c>
      <c r="Q51" s="43">
        <v>192.9</v>
      </c>
      <c r="R51" s="43">
        <v>179.3</v>
      </c>
      <c r="S51" s="43">
        <v>177.2</v>
      </c>
      <c r="T51" s="43">
        <v>179</v>
      </c>
      <c r="U51" s="43" t="s">
        <v>138</v>
      </c>
      <c r="V51" s="43">
        <v>175.3</v>
      </c>
      <c r="W51" s="43">
        <v>168.9</v>
      </c>
      <c r="X51" s="43">
        <v>177.7</v>
      </c>
      <c r="Y51" s="43">
        <v>167.1</v>
      </c>
      <c r="Z51" s="43">
        <v>167.6</v>
      </c>
      <c r="AA51" s="43">
        <v>171.8</v>
      </c>
      <c r="AB51" s="43">
        <v>168.5</v>
      </c>
      <c r="AC51" s="43">
        <v>170.9</v>
      </c>
      <c r="AD51" s="43">
        <v>172.5</v>
      </c>
      <c r="AE51" s="130">
        <v>109.50503773684208</v>
      </c>
    </row>
    <row r="52" spans="2:31" ht="15.6" x14ac:dyDescent="0.3">
      <c r="B52" s="43">
        <v>2022</v>
      </c>
      <c r="C52" s="43" t="s">
        <v>21</v>
      </c>
      <c r="D52" s="43">
        <v>153.80000000000001</v>
      </c>
      <c r="E52" s="43">
        <v>217.2</v>
      </c>
      <c r="F52" s="43">
        <v>169.6</v>
      </c>
      <c r="G52" s="43">
        <v>165.4</v>
      </c>
      <c r="H52" s="43">
        <v>208.1</v>
      </c>
      <c r="I52" s="43">
        <v>165.8</v>
      </c>
      <c r="J52" s="43">
        <v>167.3</v>
      </c>
      <c r="K52" s="43">
        <v>164.6</v>
      </c>
      <c r="L52" s="43">
        <v>119.1</v>
      </c>
      <c r="M52" s="43">
        <v>188.9</v>
      </c>
      <c r="N52" s="43">
        <v>174.2</v>
      </c>
      <c r="O52" s="43">
        <v>181.9</v>
      </c>
      <c r="P52" s="43">
        <v>172.4</v>
      </c>
      <c r="Q52" s="43">
        <v>192.9</v>
      </c>
      <c r="R52" s="43">
        <v>180.7</v>
      </c>
      <c r="S52" s="43">
        <v>178.7</v>
      </c>
      <c r="T52" s="43">
        <v>180.4</v>
      </c>
      <c r="U52" s="43" t="s">
        <v>138</v>
      </c>
      <c r="V52" s="43">
        <v>176.7</v>
      </c>
      <c r="W52" s="43">
        <v>170.3</v>
      </c>
      <c r="X52" s="43">
        <v>178.2</v>
      </c>
      <c r="Y52" s="43">
        <v>165.5</v>
      </c>
      <c r="Z52" s="43">
        <v>168</v>
      </c>
      <c r="AA52" s="43">
        <v>172.6</v>
      </c>
      <c r="AB52" s="43">
        <v>169.5</v>
      </c>
      <c r="AC52" s="43">
        <v>171</v>
      </c>
      <c r="AD52" s="43">
        <v>173.6</v>
      </c>
      <c r="AE52" s="130">
        <v>116.01138504999999</v>
      </c>
    </row>
    <row r="53" spans="2:31" ht="15.6" x14ac:dyDescent="0.3">
      <c r="B53" s="43">
        <v>2022</v>
      </c>
      <c r="C53" s="43" t="s">
        <v>22</v>
      </c>
      <c r="D53" s="43">
        <v>155.19999999999999</v>
      </c>
      <c r="E53" s="43">
        <v>210.8</v>
      </c>
      <c r="F53" s="43">
        <v>174.3</v>
      </c>
      <c r="G53" s="43">
        <v>166.3</v>
      </c>
      <c r="H53" s="43">
        <v>202.2</v>
      </c>
      <c r="I53" s="43">
        <v>169.6</v>
      </c>
      <c r="J53" s="43">
        <v>168.6</v>
      </c>
      <c r="K53" s="43">
        <v>164.4</v>
      </c>
      <c r="L53" s="43">
        <v>119.2</v>
      </c>
      <c r="M53" s="43">
        <v>191.8</v>
      </c>
      <c r="N53" s="43">
        <v>174.5</v>
      </c>
      <c r="O53" s="43">
        <v>183.1</v>
      </c>
      <c r="P53" s="43">
        <v>172.5</v>
      </c>
      <c r="Q53" s="43">
        <v>193.2</v>
      </c>
      <c r="R53" s="43">
        <v>182</v>
      </c>
      <c r="S53" s="43">
        <v>180.3</v>
      </c>
      <c r="T53" s="43">
        <v>181.7</v>
      </c>
      <c r="U53" s="43" t="s">
        <v>138</v>
      </c>
      <c r="V53" s="43">
        <v>179.6</v>
      </c>
      <c r="W53" s="43">
        <v>171.3</v>
      </c>
      <c r="X53" s="43">
        <v>178.8</v>
      </c>
      <c r="Y53" s="43">
        <v>166.3</v>
      </c>
      <c r="Z53" s="43">
        <v>168.6</v>
      </c>
      <c r="AA53" s="43">
        <v>174.7</v>
      </c>
      <c r="AB53" s="43">
        <v>169.7</v>
      </c>
      <c r="AC53" s="43">
        <v>171.8</v>
      </c>
      <c r="AD53" s="43">
        <v>174.3</v>
      </c>
      <c r="AE53" s="130">
        <v>105.49124737500001</v>
      </c>
    </row>
    <row r="54" spans="2:31" ht="15.6" x14ac:dyDescent="0.3">
      <c r="B54" s="43">
        <v>2022</v>
      </c>
      <c r="C54" s="43" t="s">
        <v>23</v>
      </c>
      <c r="D54" s="43">
        <v>159.5</v>
      </c>
      <c r="E54" s="43">
        <v>204.1</v>
      </c>
      <c r="F54" s="43">
        <v>168.3</v>
      </c>
      <c r="G54" s="43">
        <v>167.9</v>
      </c>
      <c r="H54" s="43">
        <v>198.1</v>
      </c>
      <c r="I54" s="43">
        <v>169.2</v>
      </c>
      <c r="J54" s="43">
        <v>173.1</v>
      </c>
      <c r="K54" s="43">
        <v>167.1</v>
      </c>
      <c r="L54" s="43">
        <v>120.2</v>
      </c>
      <c r="M54" s="43">
        <v>195.6</v>
      </c>
      <c r="N54" s="43">
        <v>174.8</v>
      </c>
      <c r="O54" s="43">
        <v>184</v>
      </c>
      <c r="P54" s="43">
        <v>173.9</v>
      </c>
      <c r="Q54" s="43">
        <v>193.7</v>
      </c>
      <c r="R54" s="43">
        <v>183.2</v>
      </c>
      <c r="S54" s="43">
        <v>181.7</v>
      </c>
      <c r="T54" s="43">
        <v>183</v>
      </c>
      <c r="U54" s="43" t="s">
        <v>138</v>
      </c>
      <c r="V54" s="43">
        <v>179.1</v>
      </c>
      <c r="W54" s="43">
        <v>172.3</v>
      </c>
      <c r="X54" s="43">
        <v>179.4</v>
      </c>
      <c r="Y54" s="43">
        <v>166.6</v>
      </c>
      <c r="Z54" s="43">
        <v>169.3</v>
      </c>
      <c r="AA54" s="43">
        <v>175.7</v>
      </c>
      <c r="AB54" s="43">
        <v>171.1</v>
      </c>
      <c r="AC54" s="43">
        <v>172.6</v>
      </c>
      <c r="AD54" s="43">
        <v>175.3</v>
      </c>
      <c r="AE54" s="130">
        <v>97.404465428571427</v>
      </c>
    </row>
    <row r="55" spans="2:31" ht="15.6" x14ac:dyDescent="0.3">
      <c r="B55" s="43">
        <v>2022</v>
      </c>
      <c r="C55" s="43" t="s">
        <v>24</v>
      </c>
      <c r="D55" s="43">
        <v>162.9</v>
      </c>
      <c r="E55" s="43">
        <v>206.7</v>
      </c>
      <c r="F55" s="43">
        <v>169</v>
      </c>
      <c r="G55" s="43">
        <v>169.5</v>
      </c>
      <c r="H55" s="43">
        <v>194.1</v>
      </c>
      <c r="I55" s="43">
        <v>164.1</v>
      </c>
      <c r="J55" s="43">
        <v>176.9</v>
      </c>
      <c r="K55" s="43">
        <v>169</v>
      </c>
      <c r="L55" s="43">
        <v>120.8</v>
      </c>
      <c r="M55" s="43">
        <v>199.1</v>
      </c>
      <c r="N55" s="43">
        <v>175.4</v>
      </c>
      <c r="O55" s="43">
        <v>184.8</v>
      </c>
      <c r="P55" s="43">
        <v>175.5</v>
      </c>
      <c r="Q55" s="43">
        <v>194.5</v>
      </c>
      <c r="R55" s="43">
        <v>184.7</v>
      </c>
      <c r="S55" s="43">
        <v>183.3</v>
      </c>
      <c r="T55" s="43">
        <v>184.5</v>
      </c>
      <c r="U55" s="43" t="s">
        <v>138</v>
      </c>
      <c r="V55" s="43">
        <v>179.7</v>
      </c>
      <c r="W55" s="43">
        <v>173.6</v>
      </c>
      <c r="X55" s="43">
        <v>180.2</v>
      </c>
      <c r="Y55" s="43">
        <v>166.9</v>
      </c>
      <c r="Z55" s="43">
        <v>170</v>
      </c>
      <c r="AA55" s="43">
        <v>176.2</v>
      </c>
      <c r="AB55" s="43">
        <v>170.8</v>
      </c>
      <c r="AC55" s="43">
        <v>173.1</v>
      </c>
      <c r="AD55" s="43">
        <v>176.4</v>
      </c>
      <c r="AE55" s="130">
        <v>90.706344809523813</v>
      </c>
    </row>
    <row r="56" spans="2:31" ht="15.6" x14ac:dyDescent="0.3">
      <c r="B56" s="43">
        <v>2022</v>
      </c>
      <c r="C56" s="43" t="s">
        <v>25</v>
      </c>
      <c r="D56" s="43">
        <v>164.7</v>
      </c>
      <c r="E56" s="43">
        <v>208.8</v>
      </c>
      <c r="F56" s="43">
        <v>170.3</v>
      </c>
      <c r="G56" s="43">
        <v>170.9</v>
      </c>
      <c r="H56" s="43">
        <v>191.6</v>
      </c>
      <c r="I56" s="43">
        <v>162.19999999999999</v>
      </c>
      <c r="J56" s="43">
        <v>184.8</v>
      </c>
      <c r="K56" s="43">
        <v>169.7</v>
      </c>
      <c r="L56" s="43">
        <v>121.1</v>
      </c>
      <c r="M56" s="43">
        <v>201.6</v>
      </c>
      <c r="N56" s="43">
        <v>175.8</v>
      </c>
      <c r="O56" s="43">
        <v>185.6</v>
      </c>
      <c r="P56" s="43">
        <v>177.4</v>
      </c>
      <c r="Q56" s="43">
        <v>194.9</v>
      </c>
      <c r="R56" s="43">
        <v>186.1</v>
      </c>
      <c r="S56" s="43">
        <v>184.4</v>
      </c>
      <c r="T56" s="43">
        <v>185.9</v>
      </c>
      <c r="U56" s="43" t="s">
        <v>138</v>
      </c>
      <c r="V56" s="43">
        <v>180.8</v>
      </c>
      <c r="W56" s="43">
        <v>174.4</v>
      </c>
      <c r="X56" s="43">
        <v>181.2</v>
      </c>
      <c r="Y56" s="43">
        <v>167.4</v>
      </c>
      <c r="Z56" s="43">
        <v>170.6</v>
      </c>
      <c r="AA56" s="43">
        <v>176.5</v>
      </c>
      <c r="AB56" s="43">
        <v>172</v>
      </c>
      <c r="AC56" s="43">
        <v>173.9</v>
      </c>
      <c r="AD56" s="43">
        <v>177.9</v>
      </c>
      <c r="AE56" s="130">
        <v>91.698948700000003</v>
      </c>
    </row>
    <row r="57" spans="2:31" ht="15.6" x14ac:dyDescent="0.3">
      <c r="B57" s="43">
        <v>2022</v>
      </c>
      <c r="C57" s="43" t="s">
        <v>27</v>
      </c>
      <c r="D57" s="43">
        <v>166.9</v>
      </c>
      <c r="E57" s="43">
        <v>207.2</v>
      </c>
      <c r="F57" s="43">
        <v>180.2</v>
      </c>
      <c r="G57" s="43">
        <v>172.3</v>
      </c>
      <c r="H57" s="43">
        <v>194</v>
      </c>
      <c r="I57" s="43">
        <v>159.1</v>
      </c>
      <c r="J57" s="43">
        <v>171.6</v>
      </c>
      <c r="K57" s="43">
        <v>170.2</v>
      </c>
      <c r="L57" s="43">
        <v>121.5</v>
      </c>
      <c r="M57" s="43">
        <v>204.8</v>
      </c>
      <c r="N57" s="43">
        <v>176.4</v>
      </c>
      <c r="O57" s="43">
        <v>186.9</v>
      </c>
      <c r="P57" s="43">
        <v>176.6</v>
      </c>
      <c r="Q57" s="43">
        <v>195.5</v>
      </c>
      <c r="R57" s="43">
        <v>187.2</v>
      </c>
      <c r="S57" s="43">
        <v>185.2</v>
      </c>
      <c r="T57" s="43">
        <v>186.9</v>
      </c>
      <c r="U57" s="43" t="s">
        <v>138</v>
      </c>
      <c r="V57" s="43">
        <v>181.9</v>
      </c>
      <c r="W57" s="43">
        <v>175.5</v>
      </c>
      <c r="X57" s="43">
        <v>182.3</v>
      </c>
      <c r="Y57" s="43">
        <v>167.5</v>
      </c>
      <c r="Z57" s="43">
        <v>170.8</v>
      </c>
      <c r="AA57" s="43">
        <v>176.9</v>
      </c>
      <c r="AB57" s="43">
        <v>173.4</v>
      </c>
      <c r="AC57" s="43">
        <v>174.6</v>
      </c>
      <c r="AD57" s="43">
        <v>177.8</v>
      </c>
      <c r="AE57" s="130">
        <v>87.552266068181822</v>
      </c>
    </row>
    <row r="58" spans="2:31" ht="15.6" x14ac:dyDescent="0.3">
      <c r="B58" s="43">
        <v>2022</v>
      </c>
      <c r="C58" s="43" t="s">
        <v>28</v>
      </c>
      <c r="D58" s="43">
        <v>168.8</v>
      </c>
      <c r="E58" s="43">
        <v>206.9</v>
      </c>
      <c r="F58" s="43">
        <v>189.1</v>
      </c>
      <c r="G58" s="43">
        <v>173.4</v>
      </c>
      <c r="H58" s="43">
        <v>193.9</v>
      </c>
      <c r="I58" s="43">
        <v>156.69999999999999</v>
      </c>
      <c r="J58" s="43">
        <v>150.19999999999999</v>
      </c>
      <c r="K58" s="43">
        <v>170.5</v>
      </c>
      <c r="L58" s="43">
        <v>121.2</v>
      </c>
      <c r="M58" s="43">
        <v>207.5</v>
      </c>
      <c r="N58" s="43">
        <v>176.8</v>
      </c>
      <c r="O58" s="43">
        <v>187.7</v>
      </c>
      <c r="P58" s="43">
        <v>174.4</v>
      </c>
      <c r="Q58" s="43">
        <v>195.9</v>
      </c>
      <c r="R58" s="43">
        <v>188.1</v>
      </c>
      <c r="S58" s="43">
        <v>185.9</v>
      </c>
      <c r="T58" s="43">
        <v>187.8</v>
      </c>
      <c r="U58" s="43" t="s">
        <v>138</v>
      </c>
      <c r="V58" s="43">
        <v>182.8</v>
      </c>
      <c r="W58" s="43">
        <v>176.4</v>
      </c>
      <c r="X58" s="43">
        <v>183.5</v>
      </c>
      <c r="Y58" s="43">
        <v>167.8</v>
      </c>
      <c r="Z58" s="43">
        <v>171.2</v>
      </c>
      <c r="AA58" s="43">
        <v>177.3</v>
      </c>
      <c r="AB58" s="43">
        <v>175.7</v>
      </c>
      <c r="AC58" s="43">
        <v>175.5</v>
      </c>
      <c r="AD58" s="43">
        <v>177.1</v>
      </c>
      <c r="AE58" s="130">
        <v>78.100942275000008</v>
      </c>
    </row>
    <row r="59" spans="2:31" ht="15.6" x14ac:dyDescent="0.3">
      <c r="B59" s="43">
        <v>2023</v>
      </c>
      <c r="C59" s="43" t="s">
        <v>14</v>
      </c>
      <c r="D59" s="43">
        <v>174</v>
      </c>
      <c r="E59" s="43">
        <v>208.3</v>
      </c>
      <c r="F59" s="43">
        <v>192.9</v>
      </c>
      <c r="G59" s="43">
        <v>174.3</v>
      </c>
      <c r="H59" s="43">
        <v>192.6</v>
      </c>
      <c r="I59" s="43">
        <v>156.30000000000001</v>
      </c>
      <c r="J59" s="43">
        <v>142.9</v>
      </c>
      <c r="K59" s="43">
        <v>170.7</v>
      </c>
      <c r="L59" s="43">
        <v>120.3</v>
      </c>
      <c r="M59" s="43">
        <v>210.5</v>
      </c>
      <c r="N59" s="43">
        <v>176.9</v>
      </c>
      <c r="O59" s="43">
        <v>188.5</v>
      </c>
      <c r="P59" s="43">
        <v>175</v>
      </c>
      <c r="Q59" s="43">
        <v>196.9</v>
      </c>
      <c r="R59" s="43">
        <v>189</v>
      </c>
      <c r="S59" s="43">
        <v>186.3</v>
      </c>
      <c r="T59" s="43">
        <v>188.6</v>
      </c>
      <c r="U59" s="43" t="s">
        <v>138</v>
      </c>
      <c r="V59" s="43">
        <v>183.2</v>
      </c>
      <c r="W59" s="43">
        <v>177.2</v>
      </c>
      <c r="X59" s="43">
        <v>184.7</v>
      </c>
      <c r="Y59" s="43">
        <v>168.2</v>
      </c>
      <c r="Z59" s="43">
        <v>171.8</v>
      </c>
      <c r="AA59" s="43">
        <v>177.8</v>
      </c>
      <c r="AB59" s="43">
        <v>178.4</v>
      </c>
      <c r="AC59" s="43">
        <v>176.5</v>
      </c>
      <c r="AD59" s="43">
        <v>177.8</v>
      </c>
      <c r="AE59" s="130">
        <v>80.922269684210534</v>
      </c>
    </row>
    <row r="60" spans="2:31" ht="15.6" x14ac:dyDescent="0.3">
      <c r="B60" s="43">
        <v>2023</v>
      </c>
      <c r="C60" s="43" t="s">
        <v>17</v>
      </c>
      <c r="D60" s="43">
        <v>174.2</v>
      </c>
      <c r="E60" s="43">
        <v>205.2</v>
      </c>
      <c r="F60" s="43">
        <v>173.9</v>
      </c>
      <c r="G60" s="43">
        <v>177</v>
      </c>
      <c r="H60" s="43">
        <v>183.4</v>
      </c>
      <c r="I60" s="43">
        <v>167.2</v>
      </c>
      <c r="J60" s="43">
        <v>140.9</v>
      </c>
      <c r="K60" s="43">
        <v>170.4</v>
      </c>
      <c r="L60" s="43">
        <v>119.1</v>
      </c>
      <c r="M60" s="43">
        <v>212.1</v>
      </c>
      <c r="N60" s="43">
        <v>177.6</v>
      </c>
      <c r="O60" s="43">
        <v>189.9</v>
      </c>
      <c r="P60" s="43">
        <v>174.8</v>
      </c>
      <c r="Q60" s="43">
        <v>198.3</v>
      </c>
      <c r="R60" s="43">
        <v>190</v>
      </c>
      <c r="S60" s="43">
        <v>187</v>
      </c>
      <c r="T60" s="43">
        <v>189.6</v>
      </c>
      <c r="U60" s="43" t="s">
        <v>138</v>
      </c>
      <c r="V60" s="43">
        <v>181.6</v>
      </c>
      <c r="W60" s="43">
        <v>178.6</v>
      </c>
      <c r="X60" s="43">
        <v>186.6</v>
      </c>
      <c r="Y60" s="43">
        <v>169</v>
      </c>
      <c r="Z60" s="43">
        <v>172.8</v>
      </c>
      <c r="AA60" s="43">
        <v>178.5</v>
      </c>
      <c r="AB60" s="43">
        <v>180.7</v>
      </c>
      <c r="AC60" s="43">
        <v>177.9</v>
      </c>
      <c r="AD60" s="43">
        <v>178</v>
      </c>
      <c r="AE60" s="130">
        <v>82.278706675000009</v>
      </c>
    </row>
    <row r="61" spans="2:31" ht="15.6" x14ac:dyDescent="0.3">
      <c r="B61" s="43">
        <v>2023</v>
      </c>
      <c r="C61" s="43" t="s">
        <v>18</v>
      </c>
      <c r="D61" s="43">
        <v>174.3</v>
      </c>
      <c r="E61" s="43">
        <v>205.2</v>
      </c>
      <c r="F61" s="43">
        <v>173.9</v>
      </c>
      <c r="G61" s="43">
        <v>177</v>
      </c>
      <c r="H61" s="43">
        <v>183.3</v>
      </c>
      <c r="I61" s="43">
        <v>167.2</v>
      </c>
      <c r="J61" s="43">
        <v>140.9</v>
      </c>
      <c r="K61" s="43">
        <v>170.5</v>
      </c>
      <c r="L61" s="43">
        <v>119.1</v>
      </c>
      <c r="M61" s="43">
        <v>212.1</v>
      </c>
      <c r="N61" s="43">
        <v>177.6</v>
      </c>
      <c r="O61" s="43">
        <v>189.9</v>
      </c>
      <c r="P61" s="43">
        <v>174.8</v>
      </c>
      <c r="Q61" s="43">
        <v>198.4</v>
      </c>
      <c r="R61" s="43">
        <v>190</v>
      </c>
      <c r="S61" s="43">
        <v>187</v>
      </c>
      <c r="T61" s="43">
        <v>189.6</v>
      </c>
      <c r="U61" s="43" t="s">
        <v>138</v>
      </c>
      <c r="V61" s="43">
        <v>181.4</v>
      </c>
      <c r="W61" s="43">
        <v>178.6</v>
      </c>
      <c r="X61" s="43">
        <v>186.6</v>
      </c>
      <c r="Y61" s="43">
        <v>169</v>
      </c>
      <c r="Z61" s="43">
        <v>172.8</v>
      </c>
      <c r="AA61" s="43">
        <v>178.5</v>
      </c>
      <c r="AB61" s="43">
        <v>180.7</v>
      </c>
      <c r="AC61" s="43">
        <v>177.9</v>
      </c>
      <c r="AD61" s="43">
        <v>178</v>
      </c>
      <c r="AE61" s="130">
        <v>78.539480282608693</v>
      </c>
    </row>
  </sheetData>
  <mergeCells count="12">
    <mergeCell ref="C32:C33"/>
    <mergeCell ref="B28:C28"/>
    <mergeCell ref="B2:F3"/>
    <mergeCell ref="B4:F7"/>
    <mergeCell ref="H2:J2"/>
    <mergeCell ref="B21:C22"/>
    <mergeCell ref="B23:F24"/>
    <mergeCell ref="B25:F26"/>
    <mergeCell ref="B12:F13"/>
    <mergeCell ref="B14:F15"/>
    <mergeCell ref="B16:F17"/>
    <mergeCell ref="B10:C11"/>
  </mergeCells>
  <pageMargins left="0.7" right="0.7" top="0.75" bottom="0.75" header="0.3" footer="0.3"/>
  <pageSetup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2 4 4 3 5 4 - c 7 8 b - 4 f 7 6 - 9 0 f c - 2 a 8 4 d 4 e b c a c 5 "   x m l n s = " h t t p : / / s c h e m a s . m i c r o s o f t . c o m / D a t a M a s h u p " > A A A A A C 4 H A A B Q S w M E F A A C A A g A g I 6 b 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I C O 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j p t a s x r + d i c E A A D q D w A A E w A c A E Z v c m 1 1 b G F z L 1 N l Y 3 R p b 2 4 x L m 0 g o h g A K K A U A A A A A A A A A A A A A A A A A A A A A A A A A A A A l V f f T + M 4 E H 5 H 4 n + w w k u R s t W l v b u H W / W h V + A W i Q V u C 6 s 7 U Y S M M 2 0 t H D v y j y 4 I 8 b + f 7 a S b t H G a H A 8 k n R n P j D 3 j 7 5 s o I J o K j u b F M / l 8 f H R 8 p N Z Y Q o p O o i l j T 5 c 8 p d j 9 h 9 e n + 1 y L p 2 k u K R u N 0 S A 5 j d A E M d D H R 8 j + z Y W R B K x k p j b D M 0 F M B l w P L i i D 4 U x w b X + o Q T T 7 Y 3 G v Q K r F 9 P r r z R W a T / 8 5 v 5 4 u b j i c S b q B x X a Z W s x u L x d d 4 Y d E b a L T + O E M G M 2 o B j m J 4 i h G M 8 F M x t V k / E u M z j k R K e W r S T L 6 b R S j v 4 3 Q M N d v D C b V 6 / B a c H g 8 j Y t t n E S 3 U m R W l 6 I v g F O b q 9 v l H X 6 2 h q W m l A + K H c f o o Z T b f O c E M y z V R E t T d z l b Y 7 6 y H u / e c q j c 3 U n M 1 V L I r M j Y K d U g E D 9 + f 4 9 c g Y S 0 u 9 P W C m l 4 1 R 8 x e o / + B e y E l 1 z / / u v Q O f D S r / a 8 1 w 3 b G U j A T C H M U 5 R L k R q i 1 d a I m + w Z Z L E Y s P Y 2 S 6 r W A f 3 5 a h V a R d l L l + c b W k Z f 4 q D + Q h o a V H y H F W h 3 Z C H l r W E K O n c 1 N y s s v Z F t x m X R 7 S D f Q p Y 5 J c F A t k 0 + Y U b E W j B K 0 D N s Q O J V O C U J u b 9 C m T v w G C m O y Y t 7 / g D Q C o E m w 9 D 2 h U h 9 h g d d Y 2 6 F 4 h k T I r w x 5 V q 8 U o J 5 c N s z J v T a 9 n 8 4 n P 5 R t E / b q q J Y 7 X Z f h F E 1 5 z 8 7 7 c I A 8 2 s Z X a 1 1 y 0 K w 5 5 i i l d 1 0 U T w L C 5 u W k 7 c X g e l Q L / o b l A t Z N C w R W W a 4 P Q t X 3 I D 1 N y D 2 B n i 8 c + Y 4 s 0 k 4 t A k 1 u e 2 j N j e 3 9 k 4 K j h k i t s b e E y x d R w U v E 1 U E G M M c 7 I 4 D + r / A d q F 1 R R 3 A 7 e k / K v z 4 B j n D x D b U d 8 x M D U F K u Z c O 9 m A m j q 6 n U c w N Y 3 F p J n f s 4 6 p + r Z G S 1 l B 7 G c X R p / 8 f y 3 I D s x 7 u 8 y q K E 9 3 n D f 9 J F P Z w y W 3 X O K i c m 6 x y M k 3 T A l E H 9 R g x i q y C l k U F T N b o i i o 9 t E s H 7 w 8 7 q P d o M T 2 E l k 5 u 4 c 8 9 G n j n h D s A 5 w Q F o r m 3 C s L c r w B m O X E L S H m V R y X 3 d t I K R I W 2 D / j 4 3 B p w 8 2 h P t t 6 B 9 a 7 g O I N 0 S 6 3 1 r n C K U j z Y K 4 j j r d q R e 4 D 7 0 5 A X 0 N F u c 2 d i E 3 b u F J X z / S z i V k 5 r k F j J W k G a a v B S R U S 7 z N N C N Q e 4 p S K T A + z R k y 5 C / N B y F Z L w X d g / 6 M M 3 4 u Q w 1 7 g W a g N U 3 + J t K N m 7 y 5 J + b Z Y 0 + u z K v B r 5 1 t 1 p S e 9 W 8 / j T Q b 2 H 6 O U A Z 7 S U c N S r h E l H D b d E X t 5 3 z + M e 3 E I E 3 7 s w o 3 6 F G T U K s w 3 b X Z p R 7 9 K M P A x U Y 0 5 9 r m k Z Z D 7 C g 3 n S O Z k 3 k n Q b r I a g 2 h T e U t V x u K q 7 W R w u a R n O V f H Q F N W 7 m O N + x R w 3 i l k m 0 l 3 L c e 9 a j u s 0 X 4 Z o H R N 3 A g p p v 5 T C H O J V 9 Z B 7 y c W 1 j 6 v t 9 9 T P L 6 j m K F s N o x 3 T 5 8 4 M 2 R g E 6 2 S 4 D 1 n N m 9 I 4 b i v Y H R 0 / T o + P K G 8 / k M / / A V B L A Q I t A B Q A A g A I A I C O m 1 r a j 6 c L p Q A A A P Y A A A A S A A A A A A A A A A A A A A A A A A A A A A B D b 2 5 m a W c v U G F j a 2 F n Z S 5 4 b W x Q S w E C L Q A U A A I A C A C A j p t a D 8 r p q 6 Q A A A D p A A A A E w A A A A A A A A A A A A A A A A D x A A A A W 0 N v b n R l b n R f V H l w Z X N d L n h t b F B L A Q I t A B Q A A g A I A I C O m 1 q z G v 5 2 J w Q A A O o P A A A T A A A A A A A A A A A A A A A A A O I B A A B G b 3 J t d W x h c y 9 T Z W N 0 a W 9 u M S 5 t U E s F B g A A A A A D A A M A w g A A A F Y 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e A A A A A A A A Q h 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B b G x f S W 5 k a W F f S W 5 k Z X h f V X B 0 b 1 9 B c H J p b D I z J T I w K D E p P C 9 J d G V t U G F 0 a D 4 8 L 0 l 0 Z W 1 M b 2 N h d G l v b j 4 8 U 3 R h Y m x l R W 5 0 c m l l c z 4 8 R W 5 0 c n k g V H l w Z T 0 i S X N Q c m l 2 Y X R l I i B W Y W x 1 Z T 0 i b D A i I C 8 + P E V u d H J 5 I F R 5 c G U 9 I l F 1 Z X J 5 S U Q i I F Z h b H V l P S J z Y T k 0 Z j Y 1 N 2 M t Y j k 5 Z i 0 0 O G E w L W I w M 2 Q t M m Z k N z E y Z T c y N j Y 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b G x f S W 5 k a W F f S W 5 k Z X h f V X B 0 b 1 9 B c H J p b D I z X 1 8 x 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B b G x f S W 5 k a W F f S W 5 k Z X h f V X B 0 b 1 9 B c H J p b D I z I C g x K S 9 B d X R v U m V t b 3 Z l Z E N v b H V t b n M x L n t T Z W N 0 b 3 I s M H 0 m c X V v d D s s J n F 1 b 3 Q 7 U 2 V j d G l v b j E v Q W x s X 0 l u Z G l h X 0 l u Z G V 4 X 1 V w d G 9 f Q X B y a W w y M y A o M S k v Q X V 0 b 1 J l b W 9 2 Z W R D b 2 x 1 b W 5 z M S 5 7 W W V h c i w x f S Z x d W 9 0 O y w m c X V v d D t T Z W N 0 a W 9 u M S 9 B b G x f S W 5 k a W F f S W 5 k Z X h f V X B 0 b 1 9 B c H J p b D I z I C g x K S 9 B d X R v U m V t b 3 Z l Z E N v b H V t b n M x L n t N b 2 5 0 a C w y f S Z x d W 9 0 O y w m c X V v d D t T Z W N 0 a W 9 u M S 9 B b G x f S W 5 k a W F f S W 5 k Z X h f V X B 0 b 1 9 B c H J p b D I z I C g x K S 9 B d X R v U m V t b 3 Z l Z E N v b H V t b n M x L n t G d W V s I G F u Z C B s a W d o d C w z f S Z x d W 9 0 O y w m c X V v d D t T Z W N 0 a W 9 u M S 9 B b G x f S W 5 k a W F f S W 5 k Z X h f V X B 0 b 1 9 B c H J p b D I z I C g x K S 9 B d X R v U m V t b 3 Z l Z E N v b H V t b n M x L n t I Z W F s d G g s N H 0 m c X V v d D s s J n F 1 b 3 Q 7 U 2 V j d G l v b j E v Q W x s X 0 l u Z G l h X 0 l u Z G V 4 X 1 V w d G 9 f Q X B y a W w y M y A o M S k v Q X V 0 b 1 J l b W 9 2 Z W R D b 2 x 1 b W 5 z M S 5 7 V H J h b n N w b 3 J 0 I G F u Z C B j b 2 1 t d W 5 p Y 2 F 0 a W 9 u L D V 9 J n F 1 b 3 Q 7 L C Z x d W 9 0 O 1 N l Y 3 R p b 2 4 x L 0 F s b F 9 J b m R p Y V 9 J b m R l e F 9 V c H R v X 0 F w c m l s M j M g K D E p L 0 F 1 d G 9 S Z W 1 v d m V k Q 2 9 s d W 1 u c z E u e 0 V k d W N h d G l v b i w 2 f S Z x d W 9 0 O y w m c X V v d D t T Z W N 0 a W 9 u M S 9 B b G x f S W 5 k a W F f S W 5 k Z X h f V X B 0 b 1 9 B c H J p b D I z I C g x K S 9 B d X R v U m V t b 3 Z l Z E N v b H V t b n M x L n t N a X N j Z W x s Y W 5 l b 3 V z L D d 9 J n F 1 b 3 Q 7 L C Z x d W 9 0 O 1 N l Y 3 R p b 2 4 x L 0 F s b F 9 J b m R p Y V 9 J b m R l e F 9 V c H R v X 0 F w c m l s M j M g K D E p L 0 F 1 d G 9 S Z W 1 v d m V k Q 2 9 s d W 1 u c z E u e 0 Z v b 2 R C d W N r Z X Q s O H 0 m c X V v d D s s J n F 1 b 3 Q 7 U 2 V j d G l v b j E v Q W x s X 0 l u Z G l h X 0 l u Z G V 4 X 1 V w d G 9 f Q X B y a W w y M y A o M S k v Q X V 0 b 1 J l b W 9 2 Z W R D b 2 x 1 b W 5 z M S 5 7 T H V 4 d X J 5 Q n V j a 2 V 0 L D l 9 J n F 1 b 3 Q 7 L C Z x d W 9 0 O 1 N l Y 3 R p b 2 4 x L 0 F s b F 9 J b m R p Y V 9 J b m R l e F 9 V c H R v X 0 F w c m l s M j M g K D E p L 0 F 1 d G 9 S Z W 1 v d m V k Q 2 9 s d W 1 u c z E u e 0 N s b 3 R o a W 5 n Q n V j a 2 V 0 L D E w f S Z x d W 9 0 O y w m c X V v d D t T Z W N 0 a W 9 u M S 9 B b G x f S W 5 k a W F f S W 5 k Z X h f V X B 0 b 1 9 B c H J p b D I z I C g x K S 9 B d X R v U m V t b 3 Z l Z E N v b H V t b n M x L n t I b 3 V z a W 5 n Q n V j a 2 V 0 L D E x f S Z x d W 9 0 O y w m c X V v d D t T Z W N 0 a W 9 u M S 9 B b G x f S W 5 k a W F f S W 5 k Z X h f V X B 0 b 1 9 B c H J p b D I z I C g x K S 9 B d X R v U m V t b 3 Z l Z E N v b H V t b n M x L n t H Z W 5 l c m F s I G l u Z G V 4 L D E y f S Z x d W 9 0 O 1 0 s J n F 1 b 3 Q 7 Q 2 9 s d W 1 u Q 2 9 1 b n Q m c X V v d D s 6 M T M s J n F 1 b 3 Q 7 S 2 V 5 Q 2 9 s d W 1 u T m F t Z X M m c X V v d D s 6 W 1 0 s J n F 1 b 3 Q 7 Q 2 9 s d W 1 u S W R l b n R p d G l l c y Z x d W 9 0 O z p b J n F 1 b 3 Q 7 U 2 V j d G l v b j E v Q W x s X 0 l u Z G l h X 0 l u Z G V 4 X 1 V w d G 9 f Q X B y a W w y M y A o M S k v Q X V 0 b 1 J l b W 9 2 Z W R D b 2 x 1 b W 5 z M S 5 7 U 2 V j d G 9 y L D B 9 J n F 1 b 3 Q 7 L C Z x d W 9 0 O 1 N l Y 3 R p b 2 4 x L 0 F s b F 9 J b m R p Y V 9 J b m R l e F 9 V c H R v X 0 F w c m l s M j M g K D E p L 0 F 1 d G 9 S Z W 1 v d m V k Q 2 9 s d W 1 u c z E u e 1 l l Y X I s M X 0 m c X V v d D s s J n F 1 b 3 Q 7 U 2 V j d G l v b j E v Q W x s X 0 l u Z G l h X 0 l u Z G V 4 X 1 V w d G 9 f Q X B y a W w y M y A o M S k v Q X V 0 b 1 J l b W 9 2 Z W R D b 2 x 1 b W 5 z M S 5 7 T W 9 u d G g s M n 0 m c X V v d D s s J n F 1 b 3 Q 7 U 2 V j d G l v b j E v Q W x s X 0 l u Z G l h X 0 l u Z G V 4 X 1 V w d G 9 f Q X B y a W w y M y A o M S k v Q X V 0 b 1 J l b W 9 2 Z W R D b 2 x 1 b W 5 z M S 5 7 R n V l b C B h b m Q g b G l n a H Q s M 3 0 m c X V v d D s s J n F 1 b 3 Q 7 U 2 V j d G l v b j E v Q W x s X 0 l u Z G l h X 0 l u Z G V 4 X 1 V w d G 9 f Q X B y a W w y M y A o M S k v Q X V 0 b 1 J l b W 9 2 Z W R D b 2 x 1 b W 5 z M S 5 7 S G V h b H R o L D R 9 J n F 1 b 3 Q 7 L C Z x d W 9 0 O 1 N l Y 3 R p b 2 4 x L 0 F s b F 9 J b m R p Y V 9 J b m R l e F 9 V c H R v X 0 F w c m l s M j M g K D E p L 0 F 1 d G 9 S Z W 1 v d m V k Q 2 9 s d W 1 u c z E u e 1 R y Y W 5 z c G 9 y d C B h b m Q g Y 2 9 t b X V u a W N h d G l v b i w 1 f S Z x d W 9 0 O y w m c X V v d D t T Z W N 0 a W 9 u M S 9 B b G x f S W 5 k a W F f S W 5 k Z X h f V X B 0 b 1 9 B c H J p b D I z I C g x K S 9 B d X R v U m V t b 3 Z l Z E N v b H V t b n M x L n t F Z H V j Y X R p b 2 4 s N n 0 m c X V v d D s s J n F 1 b 3 Q 7 U 2 V j d G l v b j E v Q W x s X 0 l u Z G l h X 0 l u Z G V 4 X 1 V w d G 9 f Q X B y a W w y M y A o M S k v Q X V 0 b 1 J l b W 9 2 Z W R D b 2 x 1 b W 5 z M S 5 7 T W l z Y 2 V s b G F u Z W 9 1 c y w 3 f S Z x d W 9 0 O y w m c X V v d D t T Z W N 0 a W 9 u M S 9 B b G x f S W 5 k a W F f S W 5 k Z X h f V X B 0 b 1 9 B c H J p b D I z I C g x K S 9 B d X R v U m V t b 3 Z l Z E N v b H V t b n M x L n t G b 2 9 k Q n V j a 2 V 0 L D h 9 J n F 1 b 3 Q 7 L C Z x d W 9 0 O 1 N l Y 3 R p b 2 4 x L 0 F s b F 9 J b m R p Y V 9 J b m R l e F 9 V c H R v X 0 F w c m l s M j M g K D E p L 0 F 1 d G 9 S Z W 1 v d m V k Q 2 9 s d W 1 u c z E u e 0 x 1 e H V y e U J 1 Y 2 t l d C w 5 f S Z x d W 9 0 O y w m c X V v d D t T Z W N 0 a W 9 u M S 9 B b G x f S W 5 k a W F f S W 5 k Z X h f V X B 0 b 1 9 B c H J p b D I z I C g x K S 9 B d X R v U m V t b 3 Z l Z E N v b H V t b n M x L n t D b G 9 0 a G l u Z 0 J 1 Y 2 t l d C w x M H 0 m c X V v d D s s J n F 1 b 3 Q 7 U 2 V j d G l v b j E v Q W x s X 0 l u Z G l h X 0 l u Z G V 4 X 1 V w d G 9 f Q X B y a W w y M y A o M S k v Q X V 0 b 1 J l b W 9 2 Z W R D b 2 x 1 b W 5 z M S 5 7 S G 9 1 c 2 l u Z 0 J 1 Y 2 t l d C w x M X 0 m c X V v d D s s J n F 1 b 3 Q 7 U 2 V j d G l v b j E v Q W x s X 0 l u Z G l h X 0 l u Z G V 4 X 1 V w d G 9 f Q X B y a W w y M y A o M S k v Q X V 0 b 1 J l b W 9 2 Z W R D b 2 x 1 b W 5 z M S 5 7 R 2 V u Z X J h b C B p b m R l e C w x M n 0 m c X V v d D t d L C Z x d W 9 0 O 1 J l b G F 0 a W 9 u c 2 h p c E l u Z m 8 m c X V v d D s 6 W 1 1 9 I i A v P j x F b n R y e S B U e X B l P S J G a W x s U 3 R h d H V z I i B W Y W x 1 Z T 0 i c 0 N v b X B s Z X R l I i A v P j x F b n R y e S B U e X B l P S J G a W x s Q 2 9 s d W 1 u T m F t Z X M i I F Z h b H V l P S J z W y Z x d W 9 0 O 1 N l Y 3 R v c i Z x d W 9 0 O y w m c X V v d D t Z Z W F y J n F 1 b 3 Q 7 L C Z x d W 9 0 O 0 1 v b n R o J n F 1 b 3 Q 7 L C Z x d W 9 0 O 0 Z 1 Z W w g Y W 5 k I G x p Z 2 h 0 J n F 1 b 3 Q 7 L C Z x d W 9 0 O 0 h l Y W x 0 a C Z x d W 9 0 O y w m c X V v d D t U c m F u c 3 B v c n Q g Y W 5 k I G N v b W 1 1 b m l j Y X R p b 2 4 m c X V v d D s s J n F 1 b 3 Q 7 R W R 1 Y 2 F 0 a W 9 u J n F 1 b 3 Q 7 L C Z x d W 9 0 O 0 1 p c 2 N l b G x h b m V v d X M m c X V v d D s s J n F 1 b 3 Q 7 R m 9 v Z E J 1 Y 2 t l d C Z x d W 9 0 O y w m c X V v d D t M d X h 1 c n l C d W N r Z X Q m c X V v d D s s J n F 1 b 3 Q 7 Q 2 x v d G h p b m d C d W N r Z X Q m c X V v d D s s J n F 1 b 3 Q 7 S G 9 1 c 2 l u Z 0 J 1 Y 2 t l d C Z x d W 9 0 O y w m c X V v d D t H Z W 5 l c m F s I G l u Z G V 4 J n F 1 b 3 Q 7 X S I g L z 4 8 R W 5 0 c n k g V H l w Z T 0 i R m l s b E N v b H V t b l R 5 c G V z I i B W Y W x 1 Z T 0 i c 0 J n T U d C U V V G Q l F V R k J R V U Z C U T 0 9 I i A v P j x F b n R y e S B U e X B l P S J G a W x s T G F z d F V w Z G F 0 Z W Q i I F Z h b H V l P S J k M j A y N S 0 w N C 0 y N 1 Q x M j o y M j o w M S 4 z N z Y 4 O D E z W i I g L z 4 8 R W 5 0 c n k g V H l w Z T 0 i R m l s b E V y c m 9 y Q 2 9 1 b n Q i I F Z h b H V l P S J s M C I g L z 4 8 R W 5 0 c n k g V H l w Z T 0 i R m l s b E V y c m 9 y Q 2 9 k Z S I g V m F s d W U 9 I n N V b m t u b 3 d u I i A v P j x F b n R y e S B U e X B l P S J G a W x s Q 2 9 1 b n Q i I F Z h b H V l P S J s M z c y I i A v P j x F b n R y e S B U e X B l P S J B Z G R l Z F R v R G F 0 Y U 1 v Z G V s I i B W Y W x 1 Z T 0 i b D A i I C 8 + P C 9 T d G F i b G V F b n R y a W V z P j w v S X R l b T 4 8 S X R l b T 4 8 S X R l b U x v Y 2 F 0 a W 9 u P j x J d G V t V H l w Z T 5 G b 3 J t d W x h P C 9 J d G V t V H l w Z T 4 8 S X R l b V B h d G g + U 2 V j d G l v b j E v Q W x s X 0 l u Z G l h X 0 l u Z G V 4 X 1 V w d G 9 f Q X B y a W w y M y U y M C g x K S 9 T b 3 V y Y 2 U 8 L 0 l 0 Z W 1 Q Y X R o P j w v S X R l b U x v Y 2 F 0 a W 9 u P j x T d G F i b G V F b n R y a W V z I C 8 + P C 9 J d G V t P j x J d G V t P j x J d G V t T G 9 j Y X R p b 2 4 + P E l 0 Z W 1 U e X B l P k Z v c m 1 1 b G E 8 L 0 l 0 Z W 1 U e X B l P j x J d G V t U G F 0 a D 5 T Z W N 0 a W 9 u M S 9 B b G x f S W 5 k a W F f S W 5 k Z X h f V X B 0 b 1 9 B c H J p b D I z J T I w K D E p L 1 B y b 2 1 v d G V k J T I w S G V h Z G V y c z w v S X R l b V B h d G g + P C 9 J d G V t T G 9 j Y X R p b 2 4 + P F N 0 Y W J s Z U V u d H J p Z X M g L z 4 8 L 0 l 0 Z W 0 + P E l 0 Z W 0 + P E l 0 Z W 1 M b 2 N h d G l v b j 4 8 S X R l b V R 5 c G U + R m 9 y b X V s Y T w v S X R l b V R 5 c G U + P E l 0 Z W 1 Q Y X R o P l N l Y 3 R p b 2 4 x L 0 F s b F 9 J b m R p Y V 9 J b m R l e F 9 V c H R v X 0 F w c m l s M j M l M j A o M S k v Q 2 h h b m d l Z C U y M F R 5 c G U 8 L 0 l 0 Z W 1 Q Y X R o P j w v S X R l b U x v Y 2 F 0 a W 9 u P j x T d G F i b G V F b n R y a W V z I C 8 + P C 9 J d G V t P j x J d G V t P j x J d G V t T G 9 j Y X R p b 2 4 + P E l 0 Z W 1 U e X B l P k Z v c m 1 1 b G E 8 L 0 l 0 Z W 1 U e X B l P j x J d G V t U G F 0 a D 5 T Z W N 0 a W 9 u M S 9 B b G x f S W 5 k a W F f S W 5 k Z X h f V X B 0 b 1 9 B c H J p b D I z J T I w K D E p L 1 J l c G x h Y 2 V k J T I w V m F s d W U 8 L 0 l 0 Z W 1 Q Y X R o P j w v S X R l b U x v Y 2 F 0 a W 9 u P j x T d G F i b G V F b n R y a W V z I C 8 + P C 9 J d G V t P j x J d G V t P j x J d G V t T G 9 j Y X R p b 2 4 + P E l 0 Z W 1 U e X B l P k Z v c m 1 1 b G E 8 L 0 l 0 Z W 1 U e X B l P j x J d G V t U G F 0 a D 5 T Z W N 0 a W 9 u M S 9 B b G x f S W 5 k a W F f S W 5 k Z X h f V X B 0 b 1 9 B c H J p b D I z J T I w K D E p L 1 J l c G x h Y 2 V k J T I w V m F s d W U x P C 9 J d G V t U G F 0 a D 4 8 L 0 l 0 Z W 1 M b 2 N h d G l v b j 4 8 U 3 R h Y m x l R W 5 0 c m l l c y A v P j w v S X R l b T 4 8 S X R l b T 4 8 S X R l b U x v Y 2 F 0 a W 9 u P j x J d G V t V H l w Z T 5 G b 3 J t d W x h P C 9 J d G V t V H l w Z T 4 8 S X R l b V B h d G g + U 2 V j d G l v b j E v Q W x s X 0 l u Z G l h X 0 l u Z G V 4 X 1 V w d G 9 f Q X B y a W w y M y U y M C g x K S 9 G a W x s Z W Q l M j B V c D w v S X R l b V B h d G g + P C 9 J d G V t T G 9 j Y X R p b 2 4 + P F N 0 Y W J s Z U V u d H J p Z X M g L z 4 8 L 0 l 0 Z W 0 + P E l 0 Z W 0 + P E l 0 Z W 1 M b 2 N h d G l v b j 4 8 S X R l b V R 5 c G U + R m 9 y b X V s Y T w v S X R l b V R 5 c G U + P E l 0 Z W 1 Q Y X R o P l N l Y 3 R p b 2 4 x L 0 F s b F 9 J b m R p Y V 9 J b m R l e F 9 V c H R v X 0 F w c m l s M j M l M j A o M S k v S W 5 z Z X J 0 Z W Q l M j B T d W 0 8 L 0 l 0 Z W 1 Q Y X R o P j w v S X R l b U x v Y 2 F 0 a W 9 u P j x T d G F i b G V F b n R y a W V z I C 8 + P C 9 J d G V t P j x J d G V t P j x J d G V t T G 9 j Y X R p b 2 4 + P E l 0 Z W 1 U e X B l P k Z v c m 1 1 b G E 8 L 0 l 0 Z W 1 U e X B l P j x J d G V t U G F 0 a D 5 T Z W N 0 a W 9 u M S 9 B b G x f S W 5 k a W F f S W 5 k Z X h f V X B 0 b 1 9 B c H J p b D I z J T I w K D E p L 1 J l b m F t Z W Q l M j B D b 2 x 1 b W 5 z P C 9 J d G V t U G F 0 a D 4 8 L 0 l 0 Z W 1 M b 2 N h d G l v b j 4 8 U 3 R h Y m x l R W 5 0 c m l l c y A v P j w v S X R l b T 4 8 S X R l b T 4 8 S X R l b U x v Y 2 F 0 a W 9 u P j x J d G V t V H l w Z T 5 G b 3 J t d W x h P C 9 J d G V t V H l w Z T 4 8 S X R l b V B h d G g + U 2 V j d G l v b j E v Q W x s X 0 l u Z G l h X 0 l u Z G V 4 X 1 V w d G 9 f Q X B y a W w y M y U y M C g x K S 9 S Z W 1 v d m V k J T I w Q 2 9 s d W 1 u c z w v S X R l b V B h d G g + P C 9 J d G V t T G 9 j Y X R p b 2 4 + P F N 0 Y W J s Z U V u d H J p Z X M g L z 4 8 L 0 l 0 Z W 0 + P E l 0 Z W 0 + P E l 0 Z W 1 M b 2 N h d G l v b j 4 8 S X R l b V R 5 c G U + R m 9 y b X V s Y T w v S X R l b V R 5 c G U + P E l 0 Z W 1 Q Y X R o P l N l Y 3 R p b 2 4 x L 0 F s b F 9 J b m R p Y V 9 J b m R l e F 9 V c H R v X 0 F w c m l s M j M l M j A o M S k v S W 5 z Z X J 0 Z W Q l M j B T d W 0 x P C 9 J d G V t U G F 0 a D 4 8 L 0 l 0 Z W 1 M b 2 N h d G l v b j 4 8 U 3 R h Y m x l R W 5 0 c m l l c y A v P j w v S X R l b T 4 8 S X R l b T 4 8 S X R l b U x v Y 2 F 0 a W 9 u P j x J d G V t V H l w Z T 5 G b 3 J t d W x h P C 9 J d G V t V H l w Z T 4 8 S X R l b V B h d G g + U 2 V j d G l v b j E v Q W x s X 0 l u Z G l h X 0 l u Z G V 4 X 1 V w d G 9 f Q X B y a W w y M y U y M C g x K S 9 S Z W 5 h b W V k J T I w Q 2 9 s d W 1 u c z E 8 L 0 l 0 Z W 1 Q Y X R o P j w v S X R l b U x v Y 2 F 0 a W 9 u P j x T d G F i b G V F b n R y a W V z I C 8 + P C 9 J d G V t P j x J d G V t P j x J d G V t T G 9 j Y X R p b 2 4 + P E l 0 Z W 1 U e X B l P k Z v c m 1 1 b G E 8 L 0 l 0 Z W 1 U e X B l P j x J d G V t U G F 0 a D 5 T Z W N 0 a W 9 u M S 9 B b G x f S W 5 k a W F f S W 5 k Z X h f V X B 0 b 1 9 B c H J p b D I z J T I w K D E p L 1 J l b W 9 2 Z W Q l M j B D b 2 x 1 b W 5 z M T w v S X R l b V B h d G g + P C 9 J d G V t T G 9 j Y X R p b 2 4 + P F N 0 Y W J s Z U V u d H J p Z X M g L z 4 8 L 0 l 0 Z W 0 + P E l 0 Z W 0 + P E l 0 Z W 1 M b 2 N h d G l v b j 4 8 S X R l b V R 5 c G U + R m 9 y b X V s Y T w v S X R l b V R 5 c G U + P E l 0 Z W 1 Q Y X R o P l N l Y 3 R p b 2 4 x L 0 F s b F 9 J b m R p Y V 9 J b m R l e F 9 V c H R v X 0 F w c m l s M j M l M j A o M S k v S W 5 z Z X J 0 Z W Q l M j B T d W 0 y P C 9 J d G V t U G F 0 a D 4 8 L 0 l 0 Z W 1 M b 2 N h d G l v b j 4 8 U 3 R h Y m x l R W 5 0 c m l l c y A v P j w v S X R l b T 4 8 S X R l b T 4 8 S X R l b U x v Y 2 F 0 a W 9 u P j x J d G V t V H l w Z T 5 G b 3 J t d W x h P C 9 J d G V t V H l w Z T 4 8 S X R l b V B h d G g + U 2 V j d G l v b j E v Q W x s X 0 l u Z G l h X 0 l u Z G V 4 X 1 V w d G 9 f Q X B y a W w y M y U y M C g x K S 9 S Z W 5 h b W V k J T I w Q 2 9 s d W 1 u c z I 8 L 0 l 0 Z W 1 Q Y X R o P j w v S X R l b U x v Y 2 F 0 a W 9 u P j x T d G F i b G V F b n R y a W V z I C 8 + P C 9 J d G V t P j x J d G V t P j x J d G V t T G 9 j Y X R p b 2 4 + P E l 0 Z W 1 U e X B l P k Z v c m 1 1 b G E 8 L 0 l 0 Z W 1 U e X B l P j x J d G V t U G F 0 a D 5 T Z W N 0 a W 9 u M S 9 B b G x f S W 5 k a W F f S W 5 k Z X h f V X B 0 b 1 9 B c H J p b D I z J T I w K D E p L 1 J l b W 9 2 Z W Q l M j B D b 2 x 1 b W 5 z M j w v S X R l b V B h d G g + P C 9 J d G V t T G 9 j Y X R p b 2 4 + P F N 0 Y W J s Z U V u d H J p Z X M g L z 4 8 L 0 l 0 Z W 0 + P E l 0 Z W 0 + P E l 0 Z W 1 M b 2 N h d G l v b j 4 8 S X R l b V R 5 c G U + R m 9 y b X V s Y T w v S X R l b V R 5 c G U + P E l 0 Z W 1 Q Y X R o P l N l Y 3 R p b 2 4 x L 0 F s b F 9 J b m R p Y V 9 J b m R l e F 9 V c H R v X 0 F w c m l s M j M l M j A o M S k v Q 2 h h b m d l Z C U y M F R 5 c G U x P C 9 J d G V t U G F 0 a D 4 8 L 0 l 0 Z W 1 M b 2 N h d G l v b j 4 8 U 3 R h Y m x l R W 5 0 c m l l c y A v P j w v S X R l b T 4 8 S X R l b T 4 8 S X R l b U x v Y 2 F 0 a W 9 u P j x J d G V t V H l w Z T 5 G b 3 J t d W x h P C 9 J d G V t V H l w Z T 4 8 S X R l b V B h d G g + U 2 V j d G l v b j E v Q W x s X 0 l u Z G l h X 0 l u Z G V 4 X 1 V w d G 9 f Q X B y a W w y M y U y M C g x K S 9 J b n N l c n R l Z C U y M F N 1 b T M 8 L 0 l 0 Z W 1 Q Y X R o P j w v S X R l b U x v Y 2 F 0 a W 9 u P j x T d G F i b G V F b n R y a W V z I C 8 + P C 9 J d G V t P j x J d G V t P j x J d G V t T G 9 j Y X R p b 2 4 + P E l 0 Z W 1 U e X B l P k Z v c m 1 1 b G E 8 L 0 l 0 Z W 1 U e X B l P j x J d G V t U G F 0 a D 5 T Z W N 0 a W 9 u M S 9 B b G x f S W 5 k a W F f S W 5 k Z X h f V X B 0 b 1 9 B c H J p b D I z J T I w K D E p L 1 J l b m F t Z W Q l M j B D b 2 x 1 b W 5 z M z w v S X R l b V B h d G g + P C 9 J d G V t T G 9 j Y X R p b 2 4 + P F N 0 Y W J s Z U V u d H J p Z X M g L z 4 8 L 0 l 0 Z W 0 + P E l 0 Z W 0 + P E l 0 Z W 1 M b 2 N h d G l v b j 4 8 S X R l b V R 5 c G U + R m 9 y b X V s Y T w v S X R l b V R 5 c G U + P E l 0 Z W 1 Q Y X R o P l N l Y 3 R p b 2 4 x L 0 F s b F 9 J b m R p Y V 9 J b m R l e F 9 V c H R v X 0 F w c m l s M j M l M j A o M S k v U m V t b 3 Z l Z C U y M E N v b H V t b n M z P C 9 J d G V t U G F 0 a D 4 8 L 0 l 0 Z W 1 M b 2 N h d G l v b j 4 8 U 3 R h Y m x l R W 5 0 c m l l c y A v P j w v S X R l b T 4 8 S X R l b T 4 8 S X R l b U x v Y 2 F 0 a W 9 u P j x J d G V t V H l w Z T 5 G b 3 J t d W x h P C 9 J d G V t V H l w Z T 4 8 S X R l b V B h d G g + U 2 V j d G l v b j E v Q W x s X 0 l u Z G l h X 0 l u Z G V 4 X 1 V w d G 9 f Q X B y a W w y M y U y M C g x K S 9 S Z W 9 y Z G V y Z W Q l M j B D b 2 x 1 b W 5 z P C 9 J d G V t U G F 0 a D 4 8 L 0 l 0 Z W 1 M b 2 N h d G l v b j 4 8 U 3 R h Y m x l R W 5 0 c m l l c y A v P j w v S X R l b T 4 8 L 0 l 0 Z W 1 z P j w v T G 9 j Y W x Q Y W N r Y W d l T W V 0 Y W R h d G F G a W x l P h Y A A A B Q S w U G A A A A A A A A A A A A A A A A A A A A A A A A J g E A A A E A A A D Q j J 3 f A R X R E Y x 6 A M B P w p f r A Q A A A F Z e Z i 4 V o + l M j z k W 4 R N N N e s A A A A A A g A A A A A A E G Y A A A A B A A A g A A A A J J r B F H 1 4 n H d O u x G s O v m 8 0 r n g A j s + s v b z p m n y k f m K d z 4 A A A A A D o A A A A A C A A A g A A A A b w 7 5 W N h Y k S E 1 1 S J T 5 r D E 9 / M s S Q e u 8 G 4 d A V C F 0 6 b p g 7 N Q A A A A P x e 7 G G H V A P m b z v q t E 0 K 7 B U L 9 U t B f 7 d U D s 3 K L 1 f T D 3 Y f o w Y o h l + d B j l r Z c 4 h r k U k l T W B p y U 4 Q C e S P k Z m 4 7 Z L 3 I W 5 j t T H e S 9 Y p D f Z I a E C B 5 H N A A A A A u O 9 k N g L L / Y B n e i j A e j v C u + Y O V / r u p 2 g n S 1 i W w 1 2 j Y T + H e g S 3 4 A 0 n K 3 Q A s Q p Q K A V 6 a U R y T 8 d e C w N M b c 7 9 c V 4 E 9 Q = = < / D a t a M a s h u p > 
</file>

<file path=customXml/itemProps1.xml><?xml version="1.0" encoding="utf-8"?>
<ds:datastoreItem xmlns:ds="http://schemas.openxmlformats.org/officeDocument/2006/customXml" ds:itemID="{F0395979-8018-4FA3-8082-16B65DFCEC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Data</vt:lpstr>
      <vt:lpstr>Assumptions</vt:lpstr>
      <vt:lpstr>Question1</vt:lpstr>
      <vt:lpstr>Question2</vt:lpstr>
      <vt:lpstr>question 3 1st part</vt:lpstr>
      <vt:lpstr>question 3  2nd part</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Anmol Saxena</dc:creator>
  <cp:lastModifiedBy>GUJRAL, GUNTAS</cp:lastModifiedBy>
  <dcterms:created xsi:type="dcterms:W3CDTF">2025-04-27T12:07:26Z</dcterms:created>
  <dcterms:modified xsi:type="dcterms:W3CDTF">2025-08-20T13:21:08Z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e68092-05df-4271-8e3e-b2a4c82ba797_Enabled">
    <vt:lpwstr>true</vt:lpwstr>
  </property>
  <property fmtid="{D5CDD505-2E9C-101B-9397-08002B2CF9AE}" pid="3" name="MSIP_Label_19e68092-05df-4271-8e3e-b2a4c82ba797_SetDate">
    <vt:lpwstr>2025-08-20T13:20:39Z</vt:lpwstr>
  </property>
  <property fmtid="{D5CDD505-2E9C-101B-9397-08002B2CF9AE}" pid="4" name="MSIP_Label_19e68092-05df-4271-8e3e-b2a4c82ba797_Method">
    <vt:lpwstr>Standard</vt:lpwstr>
  </property>
  <property fmtid="{D5CDD505-2E9C-101B-9397-08002B2CF9AE}" pid="5" name="MSIP_Label_19e68092-05df-4271-8e3e-b2a4c82ba797_Name">
    <vt:lpwstr>Amazon Confidential</vt:lpwstr>
  </property>
  <property fmtid="{D5CDD505-2E9C-101B-9397-08002B2CF9AE}" pid="6" name="MSIP_Label_19e68092-05df-4271-8e3e-b2a4c82ba797_SiteId">
    <vt:lpwstr>5280104a-472d-4538-9ccf-1e1d0efe8b1b</vt:lpwstr>
  </property>
  <property fmtid="{D5CDD505-2E9C-101B-9397-08002B2CF9AE}" pid="7" name="MSIP_Label_19e68092-05df-4271-8e3e-b2a4c82ba797_ActionId">
    <vt:lpwstr>8a8b059d-58c0-42fd-9422-5e5d592281f9</vt:lpwstr>
  </property>
  <property fmtid="{D5CDD505-2E9C-101B-9397-08002B2CF9AE}" pid="8" name="MSIP_Label_19e68092-05df-4271-8e3e-b2a4c82ba797_ContentBits">
    <vt:lpwstr>0</vt:lpwstr>
  </property>
  <property fmtid="{D5CDD505-2E9C-101B-9397-08002B2CF9AE}" pid="9" name="MSIP_Label_19e68092-05df-4271-8e3e-b2a4c82ba797_Tag">
    <vt:lpwstr>10, 3, 0, 1</vt:lpwstr>
  </property>
</Properties>
</file>