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GitHub\EnergyEconomics\SeminarPaper\Model\input data\"/>
    </mc:Choice>
  </mc:AlternateContent>
  <xr:revisionPtr revIDLastSave="0" documentId="13_ncr:1_{B3D3D9E5-DACF-49DF-96C0-D4ED9830385A}" xr6:coauthVersionLast="36" xr6:coauthVersionMax="36" xr10:uidLastSave="{00000000-0000-0000-0000-000000000000}"/>
  <bookViews>
    <workbookView xWindow="0" yWindow="0" windowWidth="23040" windowHeight="9252" xr2:uid="{00000000-000D-0000-FFFF-FFFF00000000}"/>
  </bookViews>
  <sheets>
    <sheet name="tech_param_all_technologie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  <c r="P2" i="1"/>
  <c r="I2" i="1"/>
  <c r="I3" i="1"/>
  <c r="I5" i="1"/>
  <c r="I6" i="1"/>
  <c r="I7" i="1"/>
  <c r="I8" i="1"/>
  <c r="H2" i="1"/>
  <c r="H3" i="1"/>
  <c r="H5" i="1"/>
  <c r="H6" i="1"/>
  <c r="H7" i="1"/>
  <c r="H8" i="1"/>
  <c r="I4" i="1"/>
  <c r="H4" i="1"/>
  <c r="N3" i="1" l="1"/>
  <c r="N4" i="1"/>
  <c r="N5" i="1"/>
  <c r="N6" i="1"/>
  <c r="N7" i="1"/>
  <c r="N8" i="1"/>
  <c r="N2" i="1"/>
  <c r="K3" i="1" l="1"/>
  <c r="K4" i="1"/>
  <c r="K5" i="1"/>
  <c r="K6" i="1"/>
  <c r="K7" i="1"/>
  <c r="K8" i="1"/>
  <c r="K2" i="1"/>
  <c r="P3" i="1" l="1"/>
  <c r="P4" i="1"/>
  <c r="P5" i="1"/>
  <c r="P6" i="1"/>
  <c r="P7" i="1"/>
  <c r="P8" i="1"/>
</calcChain>
</file>

<file path=xl/sharedStrings.xml><?xml version="1.0" encoding="utf-8"?>
<sst xmlns="http://schemas.openxmlformats.org/spreadsheetml/2006/main" count="160" uniqueCount="27">
  <si>
    <t>Type</t>
  </si>
  <si>
    <t>eta</t>
  </si>
  <si>
    <t>disp</t>
  </si>
  <si>
    <t>nondisp</t>
  </si>
  <si>
    <t>i</t>
  </si>
  <si>
    <t>InvestmentCost[EUR/kW]</t>
  </si>
  <si>
    <t>InvestmentCost[EUR/MW]</t>
  </si>
  <si>
    <t>FOMCost[EUR/kWa]</t>
  </si>
  <si>
    <t>FOMCost[EUR/MWa]</t>
  </si>
  <si>
    <t>AnnuityInv[EUR/MWa]</t>
  </si>
  <si>
    <t>AnnuityTot[EUR/MWa]</t>
  </si>
  <si>
    <t>Lifetime[a]</t>
  </si>
  <si>
    <t>CarbonContent[t/MWhTh]</t>
  </si>
  <si>
    <t>CO2Price[€/t]</t>
  </si>
  <si>
    <t>FuelPrice[€/MWh_th]</t>
  </si>
  <si>
    <t>MC[EUR/MWh]</t>
  </si>
  <si>
    <t>CarbonContent[t/MWh]</t>
  </si>
  <si>
    <t>FuelPrice[€/MWh]</t>
  </si>
  <si>
    <t>Technology</t>
  </si>
  <si>
    <t>Gas</t>
  </si>
  <si>
    <t>Lignite</t>
  </si>
  <si>
    <t xml:space="preserve">Coal	</t>
  </si>
  <si>
    <t>WindOnshore</t>
  </si>
  <si>
    <t>WindOffshore</t>
  </si>
  <si>
    <t>PVGround</t>
  </si>
  <si>
    <t>PVRoof</t>
  </si>
  <si>
    <t>MC[EUR/MWh_th]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</si>
</sst>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2" fontId="0" fillId="0" borderId="0" xfId="0" applyNumberFormat="1" applyBorder="1"/>
    <xf numFmtId="2" fontId="0" fillId="0" borderId="0" xfId="0" applyNumberFormat="1" applyFill="1" applyBorder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33" borderId="0" xfId="0" applyFont="1" applyFill="1" applyAlignment="1">
      <alignment horizontal="left"/>
    </xf>
    <xf numFmtId="0" fontId="0" fillId="33" borderId="10" xfId="0" applyFont="1" applyFill="1" applyBorder="1" applyAlignment="1">
      <alignment horizontal="left"/>
    </xf>
    <xf numFmtId="0" fontId="0" fillId="33" borderId="0" xfId="0" applyFont="1" applyFill="1"/>
    <xf numFmtId="0" fontId="0" fillId="33" borderId="0" xfId="0" applyFill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="115" zoomScaleNormal="115" workbookViewId="0">
      <selection activeCell="E19" sqref="E19"/>
    </sheetView>
  </sheetViews>
  <sheetFormatPr baseColWidth="10" defaultRowHeight="14.4" x14ac:dyDescent="0.3"/>
  <cols>
    <col min="1" max="1" width="12.44140625" bestFit="1" customWidth="1"/>
    <col min="2" max="2" width="7.44140625" bestFit="1" customWidth="1"/>
    <col min="3" max="3" width="22.21875" bestFit="1" customWidth="1"/>
    <col min="4" max="4" width="23" bestFit="1" customWidth="1"/>
    <col min="5" max="5" width="17.88671875" bestFit="1" customWidth="1"/>
    <col min="6" max="6" width="18.6640625" bestFit="1" customWidth="1"/>
    <col min="7" max="7" width="10" bestFit="1" customWidth="1"/>
    <col min="8" max="8" width="19.6640625" bestFit="1" customWidth="1"/>
    <col min="9" max="9" width="20" bestFit="1" customWidth="1"/>
    <col min="10" max="10" width="22.88671875" bestFit="1" customWidth="1"/>
    <col min="11" max="11" width="20.77734375" bestFit="1" customWidth="1"/>
    <col min="12" max="12" width="12.21875" bestFit="1" customWidth="1"/>
    <col min="13" max="13" width="18.88671875" bestFit="1" customWidth="1"/>
    <col min="14" max="14" width="16" bestFit="1" customWidth="1"/>
    <col min="15" max="15" width="16.5546875" bestFit="1" customWidth="1"/>
    <col min="16" max="16" width="13.77734375" bestFit="1" customWidth="1"/>
    <col min="17" max="17" width="6.21875" bestFit="1" customWidth="1"/>
  </cols>
  <sheetData>
    <row r="1" spans="1:17" ht="15" thickTop="1" x14ac:dyDescent="0.3">
      <c r="A1" s="12" t="s">
        <v>18</v>
      </c>
      <c r="B1" s="3" t="s">
        <v>0</v>
      </c>
      <c r="C1" s="3" t="s">
        <v>5</v>
      </c>
      <c r="D1" s="9" t="s">
        <v>6</v>
      </c>
      <c r="E1" s="3" t="s">
        <v>7</v>
      </c>
      <c r="F1" s="9" t="s">
        <v>8</v>
      </c>
      <c r="G1" s="3" t="s">
        <v>11</v>
      </c>
      <c r="H1" s="3" t="s">
        <v>9</v>
      </c>
      <c r="I1" s="9" t="s">
        <v>10</v>
      </c>
      <c r="J1" s="4" t="s">
        <v>12</v>
      </c>
      <c r="K1" s="10" t="s">
        <v>16</v>
      </c>
      <c r="L1" s="3" t="s">
        <v>13</v>
      </c>
      <c r="M1" s="3" t="s">
        <v>14</v>
      </c>
      <c r="N1" s="11" t="s">
        <v>17</v>
      </c>
      <c r="O1" s="3" t="s">
        <v>26</v>
      </c>
      <c r="P1" s="9" t="s">
        <v>15</v>
      </c>
      <c r="Q1" s="9" t="s">
        <v>1</v>
      </c>
    </row>
    <row r="2" spans="1:17" x14ac:dyDescent="0.3">
      <c r="A2" s="3" t="s">
        <v>20</v>
      </c>
      <c r="B2" s="3" t="s">
        <v>2</v>
      </c>
      <c r="C2" s="3">
        <v>1596</v>
      </c>
      <c r="D2" s="3">
        <v>1596000</v>
      </c>
      <c r="E2" s="3">
        <v>49.5</v>
      </c>
      <c r="F2" s="3">
        <v>49500</v>
      </c>
      <c r="G2" s="3">
        <v>45</v>
      </c>
      <c r="H2" s="3">
        <f t="shared" ref="H2:H3" si="0">(((1+C12)^G2*C12)/((1+C12)^G2-1))*D2</f>
        <v>89793.72850519084</v>
      </c>
      <c r="I2" s="3">
        <f t="shared" ref="I2:I3" si="1">H2+F2</f>
        <v>139293.72850519084</v>
      </c>
      <c r="J2" s="3">
        <v>0.36</v>
      </c>
      <c r="K2">
        <f t="shared" ref="K2:K8" si="2">J2/Q2</f>
        <v>0.92307692307692302</v>
      </c>
      <c r="L2" s="3">
        <v>40</v>
      </c>
      <c r="M2" s="5">
        <v>6.03</v>
      </c>
      <c r="N2" s="8">
        <f t="shared" ref="N2:N8" si="3">M2/Q2</f>
        <v>15.461538461538462</v>
      </c>
      <c r="O2">
        <f>J2*L2+M2</f>
        <v>20.43</v>
      </c>
      <c r="P2" s="7">
        <f t="shared" ref="P2:P8" si="4">(M2+(J2*L2))/(Q2)</f>
        <v>52.38461538461538</v>
      </c>
      <c r="Q2" s="3">
        <v>0.39</v>
      </c>
    </row>
    <row r="3" spans="1:17" x14ac:dyDescent="0.3">
      <c r="A3" s="3" t="s">
        <v>21</v>
      </c>
      <c r="B3" s="3" t="s">
        <v>2</v>
      </c>
      <c r="C3" s="3">
        <v>1957</v>
      </c>
      <c r="D3" s="3">
        <v>1957000</v>
      </c>
      <c r="E3" s="3">
        <v>52</v>
      </c>
      <c r="F3" s="3">
        <v>52000</v>
      </c>
      <c r="G3" s="3">
        <v>45</v>
      </c>
      <c r="H3" s="3">
        <f t="shared" si="0"/>
        <v>110104.21471469829</v>
      </c>
      <c r="I3" s="3">
        <f t="shared" si="1"/>
        <v>162104.21471469829</v>
      </c>
      <c r="J3" s="3">
        <v>0.35</v>
      </c>
      <c r="K3">
        <f t="shared" si="2"/>
        <v>0.84337349397590355</v>
      </c>
      <c r="L3" s="3">
        <v>40</v>
      </c>
      <c r="M3" s="5">
        <v>8.83</v>
      </c>
      <c r="N3" s="8">
        <f t="shared" si="3"/>
        <v>21.277108433734941</v>
      </c>
      <c r="O3">
        <f t="shared" ref="O3:O8" si="5">J3*L3+M3</f>
        <v>22.83</v>
      </c>
      <c r="P3" s="7">
        <f t="shared" si="4"/>
        <v>55.012048192771083</v>
      </c>
      <c r="Q3" s="3">
        <v>0.41499999999999998</v>
      </c>
    </row>
    <row r="4" spans="1:17" x14ac:dyDescent="0.3">
      <c r="A4" s="3" t="s">
        <v>19</v>
      </c>
      <c r="B4" s="3" t="s">
        <v>2</v>
      </c>
      <c r="C4" s="3">
        <v>928</v>
      </c>
      <c r="D4" s="3">
        <v>928000</v>
      </c>
      <c r="E4" s="3">
        <v>26.5</v>
      </c>
      <c r="F4" s="3">
        <v>26500</v>
      </c>
      <c r="G4" s="3">
        <v>30</v>
      </c>
      <c r="H4" s="3">
        <f>(((1+C14)^G4*C14)/((1+C14)^G4-1))*D4</f>
        <v>60367.731754496665</v>
      </c>
      <c r="I4" s="3">
        <f>H4+F4</f>
        <v>86867.731754496665</v>
      </c>
      <c r="J4" s="3">
        <v>0.2</v>
      </c>
      <c r="K4">
        <f t="shared" si="2"/>
        <v>0.40404040404040409</v>
      </c>
      <c r="L4" s="3">
        <v>40</v>
      </c>
      <c r="M4" s="5">
        <v>28.69</v>
      </c>
      <c r="N4" s="8">
        <f t="shared" si="3"/>
        <v>57.959595959595966</v>
      </c>
      <c r="O4">
        <f t="shared" si="5"/>
        <v>36.69</v>
      </c>
      <c r="P4" s="7">
        <f t="shared" si="4"/>
        <v>74.12121212121211</v>
      </c>
      <c r="Q4" s="3">
        <v>0.495</v>
      </c>
    </row>
    <row r="5" spans="1:17" x14ac:dyDescent="0.3">
      <c r="A5" s="3" t="s">
        <v>22</v>
      </c>
      <c r="B5" s="3" t="s">
        <v>3</v>
      </c>
      <c r="C5" s="3">
        <v>1548</v>
      </c>
      <c r="D5" s="3">
        <v>1548000</v>
      </c>
      <c r="E5" s="3">
        <v>13</v>
      </c>
      <c r="F5" s="3">
        <v>13000</v>
      </c>
      <c r="G5" s="3">
        <v>25</v>
      </c>
      <c r="H5" s="3">
        <f t="shared" ref="H5:H8" si="6">(((1+C15)^G5*C15)/((1+C15)^G5-1))*D5</f>
        <v>109834.40389920746</v>
      </c>
      <c r="I5" s="3">
        <f t="shared" ref="I5:I8" si="7">H5+F5</f>
        <v>122834.40389920746</v>
      </c>
      <c r="J5" s="3">
        <v>0</v>
      </c>
      <c r="K5">
        <f t="shared" si="2"/>
        <v>0</v>
      </c>
      <c r="L5" s="3">
        <v>40</v>
      </c>
      <c r="M5" s="6">
        <v>0</v>
      </c>
      <c r="N5" s="8">
        <f t="shared" si="3"/>
        <v>0</v>
      </c>
      <c r="O5">
        <f t="shared" si="5"/>
        <v>0</v>
      </c>
      <c r="P5" s="3">
        <f t="shared" si="4"/>
        <v>0</v>
      </c>
      <c r="Q5" s="3">
        <v>1</v>
      </c>
    </row>
    <row r="6" spans="1:17" x14ac:dyDescent="0.3">
      <c r="A6" s="3" t="s">
        <v>23</v>
      </c>
      <c r="B6" s="3" t="s">
        <v>3</v>
      </c>
      <c r="C6" s="3">
        <v>2473</v>
      </c>
      <c r="D6" s="3">
        <v>2473000</v>
      </c>
      <c r="E6" s="3">
        <v>93</v>
      </c>
      <c r="F6" s="3">
        <v>93000</v>
      </c>
      <c r="G6" s="3">
        <v>25</v>
      </c>
      <c r="H6" s="3">
        <f t="shared" si="6"/>
        <v>175465.42690099485</v>
      </c>
      <c r="I6" s="3">
        <f t="shared" si="7"/>
        <v>268465.42690099485</v>
      </c>
      <c r="J6" s="3">
        <v>0</v>
      </c>
      <c r="K6">
        <f t="shared" si="2"/>
        <v>0</v>
      </c>
      <c r="L6" s="3">
        <v>40</v>
      </c>
      <c r="M6" s="6">
        <v>0</v>
      </c>
      <c r="N6">
        <f t="shared" si="3"/>
        <v>0</v>
      </c>
      <c r="O6">
        <f t="shared" si="5"/>
        <v>0</v>
      </c>
      <c r="P6" s="3">
        <f t="shared" si="4"/>
        <v>0</v>
      </c>
      <c r="Q6" s="3">
        <v>1</v>
      </c>
    </row>
    <row r="7" spans="1:17" x14ac:dyDescent="0.3">
      <c r="A7" s="3" t="s">
        <v>24</v>
      </c>
      <c r="B7" s="3" t="s">
        <v>3</v>
      </c>
      <c r="C7" s="3">
        <v>774</v>
      </c>
      <c r="D7" s="3">
        <v>774000</v>
      </c>
      <c r="E7" s="3">
        <v>15</v>
      </c>
      <c r="F7" s="3">
        <v>15000</v>
      </c>
      <c r="G7" s="3">
        <v>25</v>
      </c>
      <c r="H7" s="3">
        <f t="shared" si="6"/>
        <v>54917.201949603732</v>
      </c>
      <c r="I7" s="3">
        <f t="shared" si="7"/>
        <v>69917.201949603739</v>
      </c>
      <c r="J7" s="3">
        <v>0</v>
      </c>
      <c r="K7">
        <f t="shared" si="2"/>
        <v>0</v>
      </c>
      <c r="L7" s="3">
        <v>40</v>
      </c>
      <c r="M7" s="6">
        <v>0</v>
      </c>
      <c r="N7">
        <f t="shared" si="3"/>
        <v>0</v>
      </c>
      <c r="O7">
        <f t="shared" si="5"/>
        <v>0</v>
      </c>
      <c r="P7" s="3">
        <f t="shared" si="4"/>
        <v>0</v>
      </c>
      <c r="Q7" s="3">
        <v>1</v>
      </c>
    </row>
    <row r="8" spans="1:17" x14ac:dyDescent="0.3">
      <c r="A8" s="3" t="s">
        <v>25</v>
      </c>
      <c r="B8" s="3" t="s">
        <v>3</v>
      </c>
      <c r="C8" s="3">
        <v>972</v>
      </c>
      <c r="D8" s="3">
        <v>972000</v>
      </c>
      <c r="E8" s="3">
        <v>17</v>
      </c>
      <c r="F8" s="3">
        <v>17000</v>
      </c>
      <c r="G8" s="3">
        <v>25</v>
      </c>
      <c r="H8" s="3">
        <f t="shared" si="6"/>
        <v>68965.788494851193</v>
      </c>
      <c r="I8" s="3">
        <f t="shared" si="7"/>
        <v>85965.788494851193</v>
      </c>
      <c r="J8" s="3">
        <v>0</v>
      </c>
      <c r="K8">
        <f t="shared" si="2"/>
        <v>0</v>
      </c>
      <c r="L8" s="3">
        <v>40</v>
      </c>
      <c r="M8" s="6">
        <v>0</v>
      </c>
      <c r="N8">
        <f t="shared" si="3"/>
        <v>0</v>
      </c>
      <c r="O8">
        <f t="shared" si="5"/>
        <v>0</v>
      </c>
      <c r="P8" s="3">
        <f t="shared" si="4"/>
        <v>0</v>
      </c>
      <c r="Q8" s="3">
        <v>1</v>
      </c>
    </row>
    <row r="9" spans="1:17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1" spans="1:17" x14ac:dyDescent="0.3">
      <c r="J11" s="2"/>
    </row>
    <row r="12" spans="1:17" x14ac:dyDescent="0.3">
      <c r="B12" t="s">
        <v>4</v>
      </c>
      <c r="C12">
        <v>0.05</v>
      </c>
      <c r="J12" s="2"/>
    </row>
    <row r="13" spans="1:17" x14ac:dyDescent="0.3">
      <c r="C13">
        <v>0.05</v>
      </c>
    </row>
    <row r="14" spans="1:17" x14ac:dyDescent="0.3">
      <c r="C14">
        <v>0.05</v>
      </c>
    </row>
    <row r="15" spans="1:17" x14ac:dyDescent="0.3">
      <c r="C15">
        <v>0.05</v>
      </c>
    </row>
    <row r="16" spans="1:17" x14ac:dyDescent="0.3">
      <c r="C16">
        <v>0.05</v>
      </c>
      <c r="F16" s="1"/>
    </row>
    <row r="17" spans="3:3" x14ac:dyDescent="0.3">
      <c r="C17">
        <v>0.05</v>
      </c>
    </row>
    <row r="18" spans="3:3" x14ac:dyDescent="0.3">
      <c r="C18">
        <v>0.05</v>
      </c>
    </row>
    <row r="19" spans="3:3" x14ac:dyDescent="0.3">
      <c r="C19">
        <v>0.05</v>
      </c>
    </row>
    <row r="20" spans="3:3" x14ac:dyDescent="0.3">
      <c r="C20">
        <v>0.05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tech_param_all_technologies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2018-09-18T14:59:35Z</dcterms:created>
  <dcterms:modified xsi:type="dcterms:W3CDTF">2018-09-25T18:18:23Z</dcterms:modified>
</cp:coreProperties>
</file>