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@RKAKL\@2020\POK_2020\"/>
    </mc:Choice>
  </mc:AlternateContent>
  <bookViews>
    <workbookView xWindow="0" yWindow="0" windowWidth="23040" windowHeight="8568" activeTab="1"/>
  </bookViews>
  <sheets>
    <sheet name="Sheet1" sheetId="1" r:id="rId1"/>
    <sheet name="RAB-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3" i="2" l="1"/>
  <c r="O195" i="2"/>
  <c r="R195" i="2" s="1"/>
  <c r="F1039" i="2" l="1"/>
  <c r="O1038" i="2"/>
  <c r="R1038" i="2" s="1"/>
  <c r="F1038" i="2"/>
  <c r="C1038" i="2"/>
  <c r="C1039" i="2" s="1"/>
  <c r="O1039" i="2" s="1"/>
  <c r="R1039" i="2" s="1"/>
  <c r="O1037" i="2"/>
  <c r="R1037" i="2" s="1"/>
  <c r="R1035" i="2"/>
  <c r="O1034" i="2"/>
  <c r="R1034" i="2" s="1"/>
  <c r="O1033" i="2"/>
  <c r="R1033" i="2" s="1"/>
  <c r="O1032" i="2"/>
  <c r="R1032" i="2" s="1"/>
  <c r="O1031" i="2"/>
  <c r="R1031" i="2" s="1"/>
  <c r="O1030" i="2"/>
  <c r="R1030" i="2" s="1"/>
  <c r="O1029" i="2"/>
  <c r="R1029" i="2" s="1"/>
  <c r="O1028" i="2"/>
  <c r="R1028" i="2" s="1"/>
  <c r="O1027" i="2"/>
  <c r="R1027" i="2" s="1"/>
  <c r="O1026" i="2"/>
  <c r="R1026" i="2" s="1"/>
  <c r="O1025" i="2"/>
  <c r="R1025" i="2" s="1"/>
  <c r="O1024" i="2"/>
  <c r="R1024" i="2" s="1"/>
  <c r="O1023" i="2"/>
  <c r="R1023" i="2" s="1"/>
  <c r="O1022" i="2"/>
  <c r="R1022" i="2" s="1"/>
  <c r="O1021" i="2"/>
  <c r="R1021" i="2" s="1"/>
  <c r="O1020" i="2"/>
  <c r="R1020" i="2" s="1"/>
  <c r="O1019" i="2"/>
  <c r="O1018" i="2"/>
  <c r="R1018" i="2" s="1"/>
  <c r="R1017" i="2" s="1"/>
  <c r="O1015" i="2"/>
  <c r="R1015" i="2" s="1"/>
  <c r="R1014" i="2" s="1"/>
  <c r="R1013" i="2" s="1"/>
  <c r="O1012" i="2"/>
  <c r="R1012" i="2" s="1"/>
  <c r="O1011" i="2"/>
  <c r="R1011" i="2" s="1"/>
  <c r="O1010" i="2"/>
  <c r="R1010" i="2" s="1"/>
  <c r="O1009" i="2"/>
  <c r="R1009" i="2" s="1"/>
  <c r="O1008" i="2"/>
  <c r="R1008" i="2" s="1"/>
  <c r="O1007" i="2"/>
  <c r="R1007" i="2" s="1"/>
  <c r="O1006" i="2"/>
  <c r="R1006" i="2" s="1"/>
  <c r="O1005" i="2"/>
  <c r="R1005" i="2" s="1"/>
  <c r="O1004" i="2"/>
  <c r="R1004" i="2" s="1"/>
  <c r="O1003" i="2"/>
  <c r="R1003" i="2" s="1"/>
  <c r="R1001" i="2"/>
  <c r="O1001" i="2"/>
  <c r="O1000" i="2"/>
  <c r="R1000" i="2" s="1"/>
  <c r="R999" i="2"/>
  <c r="O999" i="2"/>
  <c r="R998" i="2"/>
  <c r="O998" i="2"/>
  <c r="O997" i="2"/>
  <c r="R997" i="2" s="1"/>
  <c r="R996" i="2"/>
  <c r="O996" i="2"/>
  <c r="R995" i="2"/>
  <c r="O995" i="2"/>
  <c r="O994" i="2"/>
  <c r="R994" i="2" s="1"/>
  <c r="R993" i="2"/>
  <c r="O993" i="2"/>
  <c r="R992" i="2"/>
  <c r="O992" i="2"/>
  <c r="O991" i="2"/>
  <c r="R991" i="2" s="1"/>
  <c r="R990" i="2"/>
  <c r="O989" i="2"/>
  <c r="R989" i="2" s="1"/>
  <c r="R988" i="2"/>
  <c r="O988" i="2"/>
  <c r="R986" i="2"/>
  <c r="R985" i="2" s="1"/>
  <c r="R984" i="2"/>
  <c r="R983" i="2" s="1"/>
  <c r="O984" i="2"/>
  <c r="R981" i="2"/>
  <c r="O981" i="2"/>
  <c r="R980" i="2"/>
  <c r="R979" i="2" s="1"/>
  <c r="O980" i="2"/>
  <c r="R977" i="2"/>
  <c r="R976" i="2" s="1"/>
  <c r="O977" i="2"/>
  <c r="R975" i="2"/>
  <c r="O975" i="2"/>
  <c r="R974" i="2"/>
  <c r="R973" i="2"/>
  <c r="R972" i="2" s="1"/>
  <c r="O973" i="2"/>
  <c r="R971" i="2"/>
  <c r="O971" i="2"/>
  <c r="O970" i="2"/>
  <c r="R970" i="2" s="1"/>
  <c r="R969" i="2" s="1"/>
  <c r="R967" i="2"/>
  <c r="O967" i="2"/>
  <c r="O966" i="2"/>
  <c r="R966" i="2" s="1"/>
  <c r="O965" i="2"/>
  <c r="R965" i="2" s="1"/>
  <c r="R964" i="2" s="1"/>
  <c r="O963" i="2"/>
  <c r="R963" i="2" s="1"/>
  <c r="R962" i="2"/>
  <c r="O962" i="2"/>
  <c r="R961" i="2"/>
  <c r="O961" i="2"/>
  <c r="O960" i="2"/>
  <c r="R960" i="2" s="1"/>
  <c r="R959" i="2" s="1"/>
  <c r="R958" i="2" s="1"/>
  <c r="O956" i="2"/>
  <c r="R955" i="2"/>
  <c r="O954" i="2"/>
  <c r="R954" i="2" s="1"/>
  <c r="O953" i="2"/>
  <c r="R953" i="2" s="1"/>
  <c r="R952" i="2"/>
  <c r="R951" i="2" s="1"/>
  <c r="O952" i="2"/>
  <c r="R950" i="2"/>
  <c r="R949" i="2" s="1"/>
  <c r="O950" i="2"/>
  <c r="R948" i="2"/>
  <c r="R947" i="2" s="1"/>
  <c r="O948" i="2"/>
  <c r="R946" i="2"/>
  <c r="R943" i="2" s="1"/>
  <c r="O946" i="2"/>
  <c r="R945" i="2"/>
  <c r="O945" i="2"/>
  <c r="O944" i="2"/>
  <c r="R944" i="2" s="1"/>
  <c r="O942" i="2"/>
  <c r="R942" i="2" s="1"/>
  <c r="R941" i="2"/>
  <c r="O941" i="2"/>
  <c r="O940" i="2"/>
  <c r="R940" i="2" s="1"/>
  <c r="R938" i="2"/>
  <c r="O938" i="2"/>
  <c r="O937" i="2"/>
  <c r="R937" i="2" s="1"/>
  <c r="R936" i="2"/>
  <c r="O936" i="2"/>
  <c r="R934" i="2"/>
  <c r="O934" i="2"/>
  <c r="O933" i="2"/>
  <c r="R933" i="2" s="1"/>
  <c r="O932" i="2"/>
  <c r="R932" i="2" s="1"/>
  <c r="R931" i="2" s="1"/>
  <c r="O930" i="2"/>
  <c r="R930" i="2" s="1"/>
  <c r="R929" i="2"/>
  <c r="O929" i="2"/>
  <c r="R928" i="2"/>
  <c r="R927" i="2" s="1"/>
  <c r="O928" i="2"/>
  <c r="O926" i="2"/>
  <c r="R926" i="2" s="1"/>
  <c r="O925" i="2"/>
  <c r="R925" i="2" s="1"/>
  <c r="R924" i="2"/>
  <c r="O924" i="2"/>
  <c r="R922" i="2"/>
  <c r="R919" i="2" s="1"/>
  <c r="O922" i="2"/>
  <c r="R921" i="2"/>
  <c r="O921" i="2"/>
  <c r="O920" i="2"/>
  <c r="R920" i="2" s="1"/>
  <c r="O914" i="2"/>
  <c r="R914" i="2" s="1"/>
  <c r="R913" i="2" s="1"/>
  <c r="R912" i="2"/>
  <c r="O912" i="2"/>
  <c r="I905" i="2"/>
  <c r="I906" i="2" s="1"/>
  <c r="C905" i="2"/>
  <c r="O904" i="2"/>
  <c r="R904" i="2" s="1"/>
  <c r="O901" i="2"/>
  <c r="R901" i="2" s="1"/>
  <c r="O900" i="2"/>
  <c r="R900" i="2" s="1"/>
  <c r="R899" i="2"/>
  <c r="R898" i="2" s="1"/>
  <c r="O899" i="2"/>
  <c r="R897" i="2"/>
  <c r="O897" i="2"/>
  <c r="R896" i="2"/>
  <c r="O896" i="2"/>
  <c r="R893" i="2"/>
  <c r="O893" i="2"/>
  <c r="R892" i="2"/>
  <c r="R891" i="2" s="1"/>
  <c r="O892" i="2"/>
  <c r="O890" i="2"/>
  <c r="R890" i="2" s="1"/>
  <c r="O889" i="2"/>
  <c r="R889" i="2" s="1"/>
  <c r="R888" i="2"/>
  <c r="O888" i="2"/>
  <c r="O887" i="2"/>
  <c r="R887" i="2" s="1"/>
  <c r="O886" i="2"/>
  <c r="R886" i="2" s="1"/>
  <c r="R885" i="2" s="1"/>
  <c r="R884" i="2" s="1"/>
  <c r="O883" i="2"/>
  <c r="R883" i="2" s="1"/>
  <c r="O882" i="2"/>
  <c r="R882" i="2" s="1"/>
  <c r="R881" i="2"/>
  <c r="O881" i="2"/>
  <c r="O880" i="2"/>
  <c r="R880" i="2" s="1"/>
  <c r="O879" i="2"/>
  <c r="R879" i="2" s="1"/>
  <c r="R878" i="2"/>
  <c r="O878" i="2"/>
  <c r="R876" i="2"/>
  <c r="O876" i="2"/>
  <c r="R875" i="2"/>
  <c r="O875" i="2"/>
  <c r="O874" i="2"/>
  <c r="R874" i="2" s="1"/>
  <c r="R873" i="2" s="1"/>
  <c r="O872" i="2"/>
  <c r="R872" i="2" s="1"/>
  <c r="R871" i="2" s="1"/>
  <c r="O870" i="2"/>
  <c r="R870" i="2" s="1"/>
  <c r="R869" i="2"/>
  <c r="O869" i="2"/>
  <c r="R868" i="2"/>
  <c r="O868" i="2"/>
  <c r="O867" i="2"/>
  <c r="R867" i="2" s="1"/>
  <c r="R866" i="2"/>
  <c r="O866" i="2"/>
  <c r="R865" i="2"/>
  <c r="O865" i="2"/>
  <c r="O864" i="2"/>
  <c r="R864" i="2" s="1"/>
  <c r="R863" i="2"/>
  <c r="R861" i="2"/>
  <c r="O861" i="2"/>
  <c r="O860" i="2"/>
  <c r="R860" i="2" s="1"/>
  <c r="R859" i="2"/>
  <c r="O859" i="2"/>
  <c r="R858" i="2"/>
  <c r="O858" i="2"/>
  <c r="O857" i="2"/>
  <c r="R857" i="2" s="1"/>
  <c r="R856" i="2"/>
  <c r="R855" i="2" s="1"/>
  <c r="O856" i="2"/>
  <c r="R854" i="2"/>
  <c r="O854" i="2"/>
  <c r="O853" i="2"/>
  <c r="R853" i="2" s="1"/>
  <c r="R852" i="2" s="1"/>
  <c r="R851" i="2"/>
  <c r="R850" i="2" s="1"/>
  <c r="O851" i="2"/>
  <c r="O849" i="2"/>
  <c r="R849" i="2" s="1"/>
  <c r="O848" i="2"/>
  <c r="R848" i="2" s="1"/>
  <c r="R847" i="2"/>
  <c r="O847" i="2"/>
  <c r="O846" i="2"/>
  <c r="R846" i="2" s="1"/>
  <c r="O845" i="2"/>
  <c r="R845" i="2" s="1"/>
  <c r="R844" i="2"/>
  <c r="O844" i="2"/>
  <c r="O841" i="2"/>
  <c r="R841" i="2" s="1"/>
  <c r="R840" i="2"/>
  <c r="O840" i="2"/>
  <c r="O839" i="2"/>
  <c r="R839" i="2" s="1"/>
  <c r="R837" i="2"/>
  <c r="O837" i="2"/>
  <c r="O836" i="2"/>
  <c r="R836" i="2" s="1"/>
  <c r="R835" i="2"/>
  <c r="O835" i="2"/>
  <c r="R834" i="2"/>
  <c r="O834" i="2"/>
  <c r="O833" i="2"/>
  <c r="R833" i="2" s="1"/>
  <c r="R832" i="2"/>
  <c r="O832" i="2"/>
  <c r="R831" i="2"/>
  <c r="R830" i="2" s="1"/>
  <c r="O831" i="2"/>
  <c r="O827" i="2"/>
  <c r="R827" i="2" s="1"/>
  <c r="R826" i="2"/>
  <c r="O826" i="2"/>
  <c r="O825" i="2"/>
  <c r="R825" i="2" s="1"/>
  <c r="R824" i="2" s="1"/>
  <c r="R823" i="2"/>
  <c r="O823" i="2"/>
  <c r="O822" i="2"/>
  <c r="R822" i="2" s="1"/>
  <c r="R821" i="2"/>
  <c r="O821" i="2"/>
  <c r="R820" i="2"/>
  <c r="O820" i="2"/>
  <c r="O819" i="2"/>
  <c r="R819" i="2" s="1"/>
  <c r="R818" i="2"/>
  <c r="O818" i="2"/>
  <c r="R817" i="2"/>
  <c r="O817" i="2"/>
  <c r="R814" i="2"/>
  <c r="O814" i="2"/>
  <c r="R813" i="2"/>
  <c r="O813" i="2"/>
  <c r="O812" i="2"/>
  <c r="R812" i="2" s="1"/>
  <c r="R811" i="2"/>
  <c r="R810" i="2" s="1"/>
  <c r="R809" i="2" s="1"/>
  <c r="O811" i="2"/>
  <c r="O808" i="2"/>
  <c r="R808" i="2" s="1"/>
  <c r="R807" i="2"/>
  <c r="O806" i="2"/>
  <c r="R806" i="2" s="1"/>
  <c r="R805" i="2"/>
  <c r="O805" i="2"/>
  <c r="O804" i="2"/>
  <c r="R804" i="2" s="1"/>
  <c r="O803" i="2"/>
  <c r="R803" i="2" s="1"/>
  <c r="R802" i="2"/>
  <c r="O802" i="2"/>
  <c r="O801" i="2"/>
  <c r="R801" i="2" s="1"/>
  <c r="R800" i="2" s="1"/>
  <c r="R799" i="2"/>
  <c r="R798" i="2" s="1"/>
  <c r="R797" i="2" s="1"/>
  <c r="O799" i="2"/>
  <c r="R796" i="2"/>
  <c r="O796" i="2"/>
  <c r="R795" i="2"/>
  <c r="O795" i="2"/>
  <c r="O794" i="2"/>
  <c r="R794" i="2" s="1"/>
  <c r="R793" i="2"/>
  <c r="O793" i="2"/>
  <c r="R792" i="2"/>
  <c r="O792" i="2"/>
  <c r="O790" i="2"/>
  <c r="R790" i="2" s="1"/>
  <c r="R789" i="2" s="1"/>
  <c r="R788" i="2"/>
  <c r="R787" i="2" s="1"/>
  <c r="O788" i="2"/>
  <c r="O786" i="2"/>
  <c r="R786" i="2" s="1"/>
  <c r="O785" i="2"/>
  <c r="R785" i="2" s="1"/>
  <c r="R784" i="2"/>
  <c r="O784" i="2"/>
  <c r="O783" i="2"/>
  <c r="R783" i="2" s="1"/>
  <c r="O782" i="2"/>
  <c r="R782" i="2" s="1"/>
  <c r="O779" i="2"/>
  <c r="R779" i="2" s="1"/>
  <c r="O778" i="2"/>
  <c r="R778" i="2" s="1"/>
  <c r="R777" i="2" s="1"/>
  <c r="O776" i="2"/>
  <c r="R776" i="2" s="1"/>
  <c r="R775" i="2"/>
  <c r="O775" i="2"/>
  <c r="R774" i="2"/>
  <c r="O774" i="2"/>
  <c r="O773" i="2"/>
  <c r="R773" i="2" s="1"/>
  <c r="R772" i="2" s="1"/>
  <c r="O771" i="2"/>
  <c r="R771" i="2" s="1"/>
  <c r="R770" i="2" s="1"/>
  <c r="O769" i="2"/>
  <c r="R769" i="2" s="1"/>
  <c r="R768" i="2"/>
  <c r="O768" i="2"/>
  <c r="R766" i="2"/>
  <c r="O766" i="2"/>
  <c r="O765" i="2"/>
  <c r="R765" i="2" s="1"/>
  <c r="O764" i="2"/>
  <c r="R764" i="2" s="1"/>
  <c r="R763" i="2"/>
  <c r="O763" i="2"/>
  <c r="R759" i="2"/>
  <c r="O759" i="2"/>
  <c r="I759" i="2"/>
  <c r="O758" i="2"/>
  <c r="R758" i="2" s="1"/>
  <c r="I758" i="2"/>
  <c r="R757" i="2"/>
  <c r="R756" i="2" s="1"/>
  <c r="O757" i="2"/>
  <c r="O755" i="2"/>
  <c r="R755" i="2" s="1"/>
  <c r="F755" i="2"/>
  <c r="R754" i="2"/>
  <c r="O754" i="2"/>
  <c r="O753" i="2"/>
  <c r="R753" i="2" s="1"/>
  <c r="R752" i="2" s="1"/>
  <c r="F750" i="2"/>
  <c r="O749" i="2"/>
  <c r="R749" i="2" s="1"/>
  <c r="F749" i="2"/>
  <c r="O747" i="2"/>
  <c r="R747" i="2" s="1"/>
  <c r="R746" i="2" s="1"/>
  <c r="R744" i="2"/>
  <c r="O744" i="2"/>
  <c r="O743" i="2"/>
  <c r="R743" i="2" s="1"/>
  <c r="O742" i="2"/>
  <c r="R742" i="2" s="1"/>
  <c r="R741" i="2"/>
  <c r="O741" i="2"/>
  <c r="O740" i="2"/>
  <c r="R740" i="2" s="1"/>
  <c r="R738" i="2"/>
  <c r="R737" i="2" s="1"/>
  <c r="O738" i="2"/>
  <c r="O736" i="2"/>
  <c r="R736" i="2" s="1"/>
  <c r="R735" i="2" s="1"/>
  <c r="R734" i="2"/>
  <c r="O734" i="2"/>
  <c r="O733" i="2"/>
  <c r="R733" i="2" s="1"/>
  <c r="R732" i="2"/>
  <c r="O732" i="2"/>
  <c r="R731" i="2"/>
  <c r="O731" i="2"/>
  <c r="O730" i="2"/>
  <c r="R730" i="2" s="1"/>
  <c r="R729" i="2"/>
  <c r="R727" i="2"/>
  <c r="O727" i="2"/>
  <c r="O726" i="2"/>
  <c r="R726" i="2" s="1"/>
  <c r="R725" i="2"/>
  <c r="O725" i="2"/>
  <c r="R724" i="2"/>
  <c r="O724" i="2"/>
  <c r="O722" i="2"/>
  <c r="R722" i="2" s="1"/>
  <c r="O721" i="2"/>
  <c r="R721" i="2" s="1"/>
  <c r="R720" i="2"/>
  <c r="O720" i="2"/>
  <c r="R718" i="2"/>
  <c r="R717" i="2" s="1"/>
  <c r="O718" i="2"/>
  <c r="R716" i="2"/>
  <c r="R715" i="2" s="1"/>
  <c r="O716" i="2"/>
  <c r="R714" i="2"/>
  <c r="O714" i="2"/>
  <c r="R713" i="2"/>
  <c r="O713" i="2"/>
  <c r="O712" i="2"/>
  <c r="R712" i="2" s="1"/>
  <c r="R711" i="2" s="1"/>
  <c r="R709" i="2"/>
  <c r="R708" i="2" s="1"/>
  <c r="O709" i="2"/>
  <c r="O707" i="2"/>
  <c r="R707" i="2" s="1"/>
  <c r="R706" i="2" s="1"/>
  <c r="R705" i="2"/>
  <c r="O705" i="2"/>
  <c r="O704" i="2"/>
  <c r="R704" i="2" s="1"/>
  <c r="R703" i="2" s="1"/>
  <c r="R702" i="2" s="1"/>
  <c r="R700" i="2"/>
  <c r="O700" i="2"/>
  <c r="O699" i="2"/>
  <c r="R699" i="2" s="1"/>
  <c r="O696" i="2"/>
  <c r="R696" i="2" s="1"/>
  <c r="O695" i="2"/>
  <c r="R695" i="2" s="1"/>
  <c r="R694" i="2" s="1"/>
  <c r="F691" i="2"/>
  <c r="R689" i="2"/>
  <c r="R688" i="2" s="1"/>
  <c r="O689" i="2"/>
  <c r="R686" i="2"/>
  <c r="O686" i="2"/>
  <c r="R685" i="2"/>
  <c r="O685" i="2"/>
  <c r="O683" i="2"/>
  <c r="R683" i="2" s="1"/>
  <c r="O682" i="2"/>
  <c r="R682" i="2" s="1"/>
  <c r="R681" i="2"/>
  <c r="R680" i="2" s="1"/>
  <c r="O681" i="2"/>
  <c r="R679" i="2"/>
  <c r="O679" i="2"/>
  <c r="R678" i="2"/>
  <c r="O678" i="2"/>
  <c r="O677" i="2"/>
  <c r="R677" i="2" s="1"/>
  <c r="R676" i="2"/>
  <c r="O676" i="2"/>
  <c r="R675" i="2"/>
  <c r="O673" i="2"/>
  <c r="R673" i="2" s="1"/>
  <c r="R672" i="2"/>
  <c r="O672" i="2"/>
  <c r="R671" i="2"/>
  <c r="O671" i="2"/>
  <c r="O669" i="2"/>
  <c r="R669" i="2" s="1"/>
  <c r="O668" i="2"/>
  <c r="R668" i="2" s="1"/>
  <c r="O666" i="2"/>
  <c r="R666" i="2" s="1"/>
  <c r="R665" i="2"/>
  <c r="R664" i="2" s="1"/>
  <c r="O665" i="2"/>
  <c r="R663" i="2"/>
  <c r="O663" i="2"/>
  <c r="O662" i="2"/>
  <c r="R662" i="2" s="1"/>
  <c r="O661" i="2"/>
  <c r="R661" i="2" s="1"/>
  <c r="R660" i="2"/>
  <c r="O660" i="2"/>
  <c r="O659" i="2"/>
  <c r="R659" i="2" s="1"/>
  <c r="R658" i="2" s="1"/>
  <c r="R656" i="2"/>
  <c r="R655" i="2" s="1"/>
  <c r="O656" i="2"/>
  <c r="R654" i="2"/>
  <c r="O654" i="2"/>
  <c r="R653" i="2"/>
  <c r="R651" i="2" s="1"/>
  <c r="R650" i="2" s="1"/>
  <c r="O653" i="2"/>
  <c r="O652" i="2"/>
  <c r="R652" i="2" s="1"/>
  <c r="O643" i="2"/>
  <c r="R643" i="2" s="1"/>
  <c r="F639" i="2"/>
  <c r="R637" i="2"/>
  <c r="R636" i="2" s="1"/>
  <c r="O637" i="2"/>
  <c r="R634" i="2"/>
  <c r="O634" i="2"/>
  <c r="R633" i="2"/>
  <c r="R631" i="2" s="1"/>
  <c r="O633" i="2"/>
  <c r="O632" i="2"/>
  <c r="R632" i="2" s="1"/>
  <c r="I617" i="2"/>
  <c r="I618" i="2" s="1"/>
  <c r="F620" i="2" s="1"/>
  <c r="O616" i="2"/>
  <c r="R616" i="2" s="1"/>
  <c r="R612" i="2"/>
  <c r="O612" i="2"/>
  <c r="R611" i="2"/>
  <c r="O611" i="2"/>
  <c r="O610" i="2"/>
  <c r="R610" i="2" s="1"/>
  <c r="R609" i="2"/>
  <c r="O609" i="2"/>
  <c r="R608" i="2"/>
  <c r="O608" i="2"/>
  <c r="R606" i="2"/>
  <c r="O606" i="2"/>
  <c r="O605" i="2"/>
  <c r="R605" i="2" s="1"/>
  <c r="O604" i="2"/>
  <c r="R604" i="2" s="1"/>
  <c r="R603" i="2" s="1"/>
  <c r="R602" i="2"/>
  <c r="R601" i="2" s="1"/>
  <c r="O602" i="2"/>
  <c r="O600" i="2"/>
  <c r="R600" i="2" s="1"/>
  <c r="R599" i="2"/>
  <c r="O599" i="2"/>
  <c r="O598" i="2"/>
  <c r="R598" i="2" s="1"/>
  <c r="O597" i="2"/>
  <c r="R597" i="2" s="1"/>
  <c r="R596" i="2"/>
  <c r="O596" i="2"/>
  <c r="O593" i="2"/>
  <c r="R593" i="2" s="1"/>
  <c r="R592" i="2"/>
  <c r="O592" i="2"/>
  <c r="O591" i="2"/>
  <c r="R591" i="2" s="1"/>
  <c r="O590" i="2"/>
  <c r="R590" i="2" s="1"/>
  <c r="R589" i="2"/>
  <c r="O589" i="2"/>
  <c r="R587" i="2"/>
  <c r="O587" i="2"/>
  <c r="O586" i="2"/>
  <c r="R586" i="2" s="1"/>
  <c r="R585" i="2"/>
  <c r="R584" i="2" s="1"/>
  <c r="O585" i="2"/>
  <c r="O583" i="2"/>
  <c r="R583" i="2" s="1"/>
  <c r="R582" i="2"/>
  <c r="R581" i="2"/>
  <c r="O581" i="2"/>
  <c r="R580" i="2"/>
  <c r="O580" i="2"/>
  <c r="O579" i="2"/>
  <c r="R579" i="2" s="1"/>
  <c r="R578" i="2"/>
  <c r="O578" i="2"/>
  <c r="R577" i="2"/>
  <c r="O577" i="2"/>
  <c r="R574" i="2"/>
  <c r="O574" i="2"/>
  <c r="R573" i="2"/>
  <c r="O573" i="2"/>
  <c r="O572" i="2"/>
  <c r="R572" i="2" s="1"/>
  <c r="R571" i="2"/>
  <c r="O571" i="2"/>
  <c r="R570" i="2"/>
  <c r="R569" i="2" s="1"/>
  <c r="O570" i="2"/>
  <c r="R568" i="2"/>
  <c r="O568" i="2"/>
  <c r="O567" i="2"/>
  <c r="R567" i="2" s="1"/>
  <c r="O566" i="2"/>
  <c r="R566" i="2" s="1"/>
  <c r="R565" i="2"/>
  <c r="R564" i="2"/>
  <c r="O564" i="2"/>
  <c r="R563" i="2"/>
  <c r="O563" i="2"/>
  <c r="O562" i="2"/>
  <c r="R562" i="2" s="1"/>
  <c r="R561" i="2" s="1"/>
  <c r="O560" i="2"/>
  <c r="R560" i="2" s="1"/>
  <c r="O559" i="2"/>
  <c r="R559" i="2" s="1"/>
  <c r="R558" i="2"/>
  <c r="O558" i="2"/>
  <c r="O557" i="2"/>
  <c r="R557" i="2" s="1"/>
  <c r="O556" i="2"/>
  <c r="R556" i="2" s="1"/>
  <c r="R555" i="2"/>
  <c r="R554" i="2" s="1"/>
  <c r="O553" i="2"/>
  <c r="R553" i="2" s="1"/>
  <c r="O552" i="2"/>
  <c r="R552" i="2" s="1"/>
  <c r="R551" i="2"/>
  <c r="O551" i="2"/>
  <c r="O550" i="2"/>
  <c r="R550" i="2" s="1"/>
  <c r="R549" i="2" s="1"/>
  <c r="O548" i="2"/>
  <c r="R548" i="2" s="1"/>
  <c r="R547" i="2"/>
  <c r="O547" i="2"/>
  <c r="R546" i="2"/>
  <c r="O546" i="2"/>
  <c r="R544" i="2"/>
  <c r="O544" i="2"/>
  <c r="O543" i="2"/>
  <c r="R543" i="2" s="1"/>
  <c r="O542" i="2"/>
  <c r="R542" i="2" s="1"/>
  <c r="R541" i="2"/>
  <c r="O541" i="2"/>
  <c r="O540" i="2"/>
  <c r="R540" i="2" s="1"/>
  <c r="R539" i="2" s="1"/>
  <c r="R537" i="2"/>
  <c r="O537" i="2"/>
  <c r="O536" i="2"/>
  <c r="R536" i="2" s="1"/>
  <c r="O535" i="2"/>
  <c r="R535" i="2" s="1"/>
  <c r="R534" i="2"/>
  <c r="O534" i="2"/>
  <c r="O533" i="2"/>
  <c r="R533" i="2" s="1"/>
  <c r="O532" i="2"/>
  <c r="R532" i="2" s="1"/>
  <c r="R531" i="2" s="1"/>
  <c r="R530" i="2"/>
  <c r="O530" i="2"/>
  <c r="R529" i="2"/>
  <c r="O529" i="2"/>
  <c r="O528" i="2"/>
  <c r="R528" i="2" s="1"/>
  <c r="R527" i="2"/>
  <c r="O527" i="2"/>
  <c r="R526" i="2"/>
  <c r="R525" i="2" s="1"/>
  <c r="O526" i="2"/>
  <c r="R524" i="2"/>
  <c r="R523" i="2" s="1"/>
  <c r="O524" i="2"/>
  <c r="R522" i="2"/>
  <c r="O522" i="2"/>
  <c r="O521" i="2"/>
  <c r="R521" i="2" s="1"/>
  <c r="R520" i="2"/>
  <c r="O520" i="2"/>
  <c r="R519" i="2"/>
  <c r="O519" i="2"/>
  <c r="O513" i="2"/>
  <c r="R513" i="2" s="1"/>
  <c r="R512" i="2"/>
  <c r="R511" i="2" s="1"/>
  <c r="R510" i="2" s="1"/>
  <c r="R509" i="2"/>
  <c r="R508" i="2" s="1"/>
  <c r="R507" i="2" s="1"/>
  <c r="R506" i="2" s="1"/>
  <c r="R505" i="2" s="1"/>
  <c r="R504" i="2" s="1"/>
  <c r="O509" i="2"/>
  <c r="F501" i="2"/>
  <c r="O498" i="2"/>
  <c r="R498" i="2" s="1"/>
  <c r="O495" i="2"/>
  <c r="R495" i="2" s="1"/>
  <c r="F495" i="2"/>
  <c r="F496" i="2" s="1"/>
  <c r="O494" i="2"/>
  <c r="R494" i="2" s="1"/>
  <c r="F494" i="2"/>
  <c r="R492" i="2"/>
  <c r="R491" i="2" s="1"/>
  <c r="O492" i="2"/>
  <c r="O489" i="2"/>
  <c r="R489" i="2" s="1"/>
  <c r="R488" i="2"/>
  <c r="O488" i="2"/>
  <c r="O487" i="2"/>
  <c r="R487" i="2" s="1"/>
  <c r="O485" i="2"/>
  <c r="R485" i="2" s="1"/>
  <c r="R484" i="2"/>
  <c r="R483" i="2" s="1"/>
  <c r="O484" i="2"/>
  <c r="R476" i="2"/>
  <c r="O476" i="2"/>
  <c r="F472" i="2"/>
  <c r="F473" i="2" s="1"/>
  <c r="R470" i="2"/>
  <c r="R469" i="2" s="1"/>
  <c r="O470" i="2"/>
  <c r="R462" i="2"/>
  <c r="O462" i="2"/>
  <c r="F458" i="2"/>
  <c r="F459" i="2" s="1"/>
  <c r="R456" i="2"/>
  <c r="R455" i="2" s="1"/>
  <c r="O456" i="2"/>
  <c r="R448" i="2"/>
  <c r="O448" i="2"/>
  <c r="F444" i="2"/>
  <c r="F445" i="2" s="1"/>
  <c r="R442" i="2"/>
  <c r="R441" i="2" s="1"/>
  <c r="O442" i="2"/>
  <c r="R433" i="2"/>
  <c r="O433" i="2"/>
  <c r="F429" i="2"/>
  <c r="O427" i="2"/>
  <c r="R427" i="2" s="1"/>
  <c r="R426" i="2" s="1"/>
  <c r="R419" i="2"/>
  <c r="O419" i="2"/>
  <c r="F415" i="2"/>
  <c r="O413" i="2"/>
  <c r="R413" i="2" s="1"/>
  <c r="R412" i="2" s="1"/>
  <c r="O406" i="2"/>
  <c r="R406" i="2" s="1"/>
  <c r="O405" i="2"/>
  <c r="R405" i="2" s="1"/>
  <c r="R404" i="2" s="1"/>
  <c r="F401" i="2"/>
  <c r="R399" i="2"/>
  <c r="O399" i="2"/>
  <c r="R398" i="2"/>
  <c r="R390" i="2"/>
  <c r="O390" i="2"/>
  <c r="F388" i="2"/>
  <c r="O386" i="2"/>
  <c r="R386" i="2" s="1"/>
  <c r="F386" i="2"/>
  <c r="F387" i="2" s="1"/>
  <c r="O387" i="2" s="1"/>
  <c r="R387" i="2" s="1"/>
  <c r="O384" i="2"/>
  <c r="R384" i="2" s="1"/>
  <c r="R383" i="2" s="1"/>
  <c r="O381" i="2"/>
  <c r="R381" i="2" s="1"/>
  <c r="R380" i="2" s="1"/>
  <c r="R375" i="2"/>
  <c r="O375" i="2"/>
  <c r="R373" i="2"/>
  <c r="O373" i="2"/>
  <c r="F369" i="2"/>
  <c r="R367" i="2"/>
  <c r="R366" i="2" s="1"/>
  <c r="O367" i="2"/>
  <c r="R352" i="2"/>
  <c r="F352" i="2"/>
  <c r="O352" i="2" s="1"/>
  <c r="O350" i="2"/>
  <c r="R350" i="2" s="1"/>
  <c r="R349" i="2" s="1"/>
  <c r="R347" i="2"/>
  <c r="O347" i="2"/>
  <c r="O346" i="2"/>
  <c r="R346" i="2" s="1"/>
  <c r="R345" i="2"/>
  <c r="O345" i="2"/>
  <c r="O343" i="2"/>
  <c r="R343" i="2" s="1"/>
  <c r="F343" i="2"/>
  <c r="R342" i="2"/>
  <c r="R341" i="2" s="1"/>
  <c r="O342" i="2"/>
  <c r="O340" i="2"/>
  <c r="R340" i="2" s="1"/>
  <c r="R339" i="2"/>
  <c r="O339" i="2"/>
  <c r="O338" i="2"/>
  <c r="R338" i="2" s="1"/>
  <c r="R336" i="2"/>
  <c r="R335" i="2" s="1"/>
  <c r="O336" i="2"/>
  <c r="O332" i="2"/>
  <c r="R332" i="2" s="1"/>
  <c r="O331" i="2"/>
  <c r="R331" i="2" s="1"/>
  <c r="O330" i="2"/>
  <c r="R330" i="2" s="1"/>
  <c r="O328" i="2"/>
  <c r="R328" i="2" s="1"/>
  <c r="R327" i="2"/>
  <c r="O327" i="2"/>
  <c r="R326" i="2"/>
  <c r="O323" i="2"/>
  <c r="R323" i="2" s="1"/>
  <c r="O322" i="2"/>
  <c r="R322" i="2" s="1"/>
  <c r="F322" i="2"/>
  <c r="I323" i="2" s="1"/>
  <c r="I324" i="2" s="1"/>
  <c r="O324" i="2" s="1"/>
  <c r="R324" i="2" s="1"/>
  <c r="R320" i="2"/>
  <c r="O320" i="2"/>
  <c r="O319" i="2"/>
  <c r="R319" i="2" s="1"/>
  <c r="R318" i="2" s="1"/>
  <c r="O317" i="2"/>
  <c r="R317" i="2" s="1"/>
  <c r="O316" i="2"/>
  <c r="R316" i="2" s="1"/>
  <c r="F316" i="2"/>
  <c r="F317" i="2" s="1"/>
  <c r="O315" i="2"/>
  <c r="R315" i="2" s="1"/>
  <c r="F315" i="2"/>
  <c r="R313" i="2"/>
  <c r="R312" i="2" s="1"/>
  <c r="O313" i="2"/>
  <c r="R310" i="2"/>
  <c r="O310" i="2"/>
  <c r="R309" i="2"/>
  <c r="O309" i="2"/>
  <c r="O308" i="2"/>
  <c r="R308" i="2" s="1"/>
  <c r="R307" i="2" s="1"/>
  <c r="O306" i="2"/>
  <c r="R306" i="2" s="1"/>
  <c r="F306" i="2"/>
  <c r="O305" i="2"/>
  <c r="R305" i="2" s="1"/>
  <c r="R304" i="2" s="1"/>
  <c r="O303" i="2"/>
  <c r="R303" i="2" s="1"/>
  <c r="O302" i="2"/>
  <c r="R302" i="2" s="1"/>
  <c r="R301" i="2"/>
  <c r="R300" i="2" s="1"/>
  <c r="R297" i="2" s="1"/>
  <c r="O301" i="2"/>
  <c r="R299" i="2"/>
  <c r="R298" i="2" s="1"/>
  <c r="O299" i="2"/>
  <c r="R291" i="2"/>
  <c r="O291" i="2"/>
  <c r="F291" i="2"/>
  <c r="O290" i="2"/>
  <c r="R290" i="2" s="1"/>
  <c r="O287" i="2"/>
  <c r="R287" i="2" s="1"/>
  <c r="F287" i="2"/>
  <c r="F288" i="2" s="1"/>
  <c r="R286" i="2"/>
  <c r="O286" i="2"/>
  <c r="F286" i="2"/>
  <c r="R284" i="2"/>
  <c r="O284" i="2"/>
  <c r="R283" i="2"/>
  <c r="F277" i="2"/>
  <c r="O275" i="2"/>
  <c r="R275" i="2" s="1"/>
  <c r="R274" i="2"/>
  <c r="R273" i="2" s="1"/>
  <c r="O274" i="2"/>
  <c r="F271" i="2"/>
  <c r="F270" i="2"/>
  <c r="O270" i="2" s="1"/>
  <c r="R270" i="2" s="1"/>
  <c r="O268" i="2"/>
  <c r="R268" i="2" s="1"/>
  <c r="R267" i="2" s="1"/>
  <c r="F256" i="2"/>
  <c r="R254" i="2"/>
  <c r="R253" i="2" s="1"/>
  <c r="O254" i="2"/>
  <c r="F247" i="2"/>
  <c r="F249" i="2" s="1"/>
  <c r="O246" i="2"/>
  <c r="R246" i="2" s="1"/>
  <c r="F244" i="2"/>
  <c r="F246" i="2" s="1"/>
  <c r="R243" i="2"/>
  <c r="O242" i="2"/>
  <c r="R242" i="2" s="1"/>
  <c r="F242" i="2"/>
  <c r="F243" i="2" s="1"/>
  <c r="O243" i="2" s="1"/>
  <c r="R240" i="2"/>
  <c r="O240" i="2"/>
  <c r="R239" i="2"/>
  <c r="R237" i="2"/>
  <c r="R236" i="2" s="1"/>
  <c r="O237" i="2"/>
  <c r="I235" i="2"/>
  <c r="O235" i="2" s="1"/>
  <c r="R235" i="2" s="1"/>
  <c r="O234" i="2"/>
  <c r="R234" i="2" s="1"/>
  <c r="O233" i="2"/>
  <c r="R233" i="2" s="1"/>
  <c r="F233" i="2"/>
  <c r="I234" i="2" s="1"/>
  <c r="R231" i="2"/>
  <c r="O231" i="2"/>
  <c r="O230" i="2"/>
  <c r="R230" i="2" s="1"/>
  <c r="R229" i="2" s="1"/>
  <c r="O228" i="2"/>
  <c r="R228" i="2" s="1"/>
  <c r="O227" i="2"/>
  <c r="R227" i="2" s="1"/>
  <c r="F227" i="2"/>
  <c r="F228" i="2" s="1"/>
  <c r="R226" i="2"/>
  <c r="O226" i="2"/>
  <c r="F226" i="2"/>
  <c r="O224" i="2"/>
  <c r="R224" i="2" s="1"/>
  <c r="R223" i="2" s="1"/>
  <c r="F211" i="2"/>
  <c r="O211" i="2" s="1"/>
  <c r="R211" i="2" s="1"/>
  <c r="O209" i="2"/>
  <c r="R209" i="2" s="1"/>
  <c r="R208" i="2" s="1"/>
  <c r="F199" i="2"/>
  <c r="F201" i="2" s="1"/>
  <c r="F198" i="2"/>
  <c r="O198" i="2" s="1"/>
  <c r="R198" i="2" s="1"/>
  <c r="O197" i="2"/>
  <c r="R197" i="2" s="1"/>
  <c r="F197" i="2"/>
  <c r="R194" i="2"/>
  <c r="O194" i="2"/>
  <c r="R191" i="2"/>
  <c r="O191" i="2"/>
  <c r="R190" i="2"/>
  <c r="R188" i="2" s="1"/>
  <c r="O190" i="2"/>
  <c r="O189" i="2"/>
  <c r="R189" i="2" s="1"/>
  <c r="F187" i="2"/>
  <c r="O187" i="2" s="1"/>
  <c r="R187" i="2" s="1"/>
  <c r="O186" i="2"/>
  <c r="R186" i="2" s="1"/>
  <c r="O184" i="2"/>
  <c r="R184" i="2" s="1"/>
  <c r="R181" i="2" s="1"/>
  <c r="R183" i="2"/>
  <c r="O183" i="2"/>
  <c r="R182" i="2"/>
  <c r="O182" i="2"/>
  <c r="R180" i="2"/>
  <c r="R179" i="2" s="1"/>
  <c r="O180" i="2"/>
  <c r="I175" i="2"/>
  <c r="I176" i="2" s="1"/>
  <c r="O176" i="2" s="1"/>
  <c r="R176" i="2" s="1"/>
  <c r="F174" i="2"/>
  <c r="O174" i="2" s="1"/>
  <c r="R174" i="2" s="1"/>
  <c r="R172" i="2"/>
  <c r="O172" i="2"/>
  <c r="R171" i="2"/>
  <c r="R169" i="2" s="1"/>
  <c r="O171" i="2"/>
  <c r="R170" i="2"/>
  <c r="O170" i="2"/>
  <c r="F166" i="2"/>
  <c r="F167" i="2" s="1"/>
  <c r="O164" i="2"/>
  <c r="R164" i="2" s="1"/>
  <c r="R163" i="2"/>
  <c r="R158" i="2"/>
  <c r="O158" i="2"/>
  <c r="O157" i="2"/>
  <c r="R157" i="2" s="1"/>
  <c r="R156" i="2"/>
  <c r="R155" i="2" s="1"/>
  <c r="O156" i="2"/>
  <c r="O154" i="2"/>
  <c r="R154" i="2" s="1"/>
  <c r="R153" i="2"/>
  <c r="O153" i="2"/>
  <c r="R150" i="2"/>
  <c r="O150" i="2"/>
  <c r="O149" i="2"/>
  <c r="R149" i="2" s="1"/>
  <c r="R147" i="2" s="1"/>
  <c r="O148" i="2"/>
  <c r="R148" i="2" s="1"/>
  <c r="F146" i="2"/>
  <c r="O146" i="2" s="1"/>
  <c r="R146" i="2" s="1"/>
  <c r="O145" i="2"/>
  <c r="R145" i="2" s="1"/>
  <c r="R143" i="2"/>
  <c r="O143" i="2"/>
  <c r="R142" i="2"/>
  <c r="O142" i="2"/>
  <c r="R141" i="2"/>
  <c r="O141" i="2"/>
  <c r="R140" i="2"/>
  <c r="R139" i="2"/>
  <c r="R138" i="2" s="1"/>
  <c r="O139" i="2"/>
  <c r="O135" i="2"/>
  <c r="R135" i="2" s="1"/>
  <c r="O134" i="2"/>
  <c r="R134" i="2" s="1"/>
  <c r="O133" i="2"/>
  <c r="R133" i="2" s="1"/>
  <c r="R131" i="2"/>
  <c r="O131" i="2"/>
  <c r="F131" i="2"/>
  <c r="O130" i="2"/>
  <c r="R130" i="2" s="1"/>
  <c r="R129" i="2" s="1"/>
  <c r="R128" i="2"/>
  <c r="O128" i="2"/>
  <c r="O127" i="2"/>
  <c r="R127" i="2" s="1"/>
  <c r="R125" i="2" s="1"/>
  <c r="R126" i="2"/>
  <c r="O126" i="2"/>
  <c r="R124" i="2"/>
  <c r="O124" i="2"/>
  <c r="R123" i="2"/>
  <c r="O120" i="2"/>
  <c r="R120" i="2" s="1"/>
  <c r="R119" i="2" s="1"/>
  <c r="R117" i="2"/>
  <c r="O117" i="2"/>
  <c r="R114" i="2"/>
  <c r="O114" i="2"/>
  <c r="F114" i="2"/>
  <c r="O113" i="2"/>
  <c r="R113" i="2" s="1"/>
  <c r="R112" i="2" s="1"/>
  <c r="O110" i="2"/>
  <c r="R110" i="2" s="1"/>
  <c r="F110" i="2"/>
  <c r="F111" i="2" s="1"/>
  <c r="R109" i="2"/>
  <c r="O109" i="2"/>
  <c r="F109" i="2"/>
  <c r="R107" i="2"/>
  <c r="O107" i="2"/>
  <c r="R106" i="2"/>
  <c r="O103" i="2"/>
  <c r="R103" i="2" s="1"/>
  <c r="O102" i="2"/>
  <c r="R102" i="2" s="1"/>
  <c r="R101" i="2"/>
  <c r="O101" i="2"/>
  <c r="F99" i="2"/>
  <c r="O99" i="2" s="1"/>
  <c r="R99" i="2" s="1"/>
  <c r="R97" i="2" s="1"/>
  <c r="R98" i="2"/>
  <c r="O98" i="2"/>
  <c r="R96" i="2"/>
  <c r="O96" i="2"/>
  <c r="R95" i="2"/>
  <c r="O95" i="2"/>
  <c r="O94" i="2"/>
  <c r="R94" i="2" s="1"/>
  <c r="R93" i="2" s="1"/>
  <c r="O92" i="2"/>
  <c r="R92" i="2" s="1"/>
  <c r="R91" i="2" s="1"/>
  <c r="R88" i="2"/>
  <c r="O88" i="2"/>
  <c r="R87" i="2"/>
  <c r="O87" i="2"/>
  <c r="O86" i="2"/>
  <c r="R86" i="2" s="1"/>
  <c r="R85" i="2" s="1"/>
  <c r="O84" i="2"/>
  <c r="R84" i="2" s="1"/>
  <c r="F84" i="2"/>
  <c r="O83" i="2"/>
  <c r="R83" i="2" s="1"/>
  <c r="R82" i="2"/>
  <c r="O82" i="2"/>
  <c r="R80" i="2"/>
  <c r="O80" i="2"/>
  <c r="O79" i="2"/>
  <c r="R79" i="2" s="1"/>
  <c r="O78" i="2"/>
  <c r="R78" i="2" s="1"/>
  <c r="O76" i="2"/>
  <c r="R76" i="2" s="1"/>
  <c r="R75" i="2" s="1"/>
  <c r="O70" i="2"/>
  <c r="R70" i="2" s="1"/>
  <c r="R69" i="2" s="1"/>
  <c r="R68" i="2"/>
  <c r="O68" i="2"/>
  <c r="O67" i="2"/>
  <c r="R67" i="2" s="1"/>
  <c r="R65" i="2" s="1"/>
  <c r="R66" i="2"/>
  <c r="O66" i="2"/>
  <c r="F64" i="2"/>
  <c r="O64" i="2" s="1"/>
  <c r="R64" i="2" s="1"/>
  <c r="R63" i="2"/>
  <c r="O63" i="2"/>
  <c r="R62" i="2"/>
  <c r="O62" i="2"/>
  <c r="O60" i="2"/>
  <c r="R60" i="2" s="1"/>
  <c r="O59" i="2"/>
  <c r="R59" i="2" s="1"/>
  <c r="R57" i="2" s="1"/>
  <c r="R58" i="2"/>
  <c r="O58" i="2"/>
  <c r="R56" i="2"/>
  <c r="O56" i="2"/>
  <c r="R55" i="2"/>
  <c r="O52" i="2"/>
  <c r="R52" i="2" s="1"/>
  <c r="O51" i="2"/>
  <c r="R51" i="2" s="1"/>
  <c r="R50" i="2"/>
  <c r="O50" i="2"/>
  <c r="F48" i="2"/>
  <c r="O48" i="2" s="1"/>
  <c r="R48" i="2" s="1"/>
  <c r="O47" i="2"/>
  <c r="R47" i="2" s="1"/>
  <c r="R46" i="2" s="1"/>
  <c r="R45" i="2"/>
  <c r="O45" i="2"/>
  <c r="R44" i="2"/>
  <c r="O44" i="2"/>
  <c r="O43" i="2"/>
  <c r="R43" i="2" s="1"/>
  <c r="R42" i="2" s="1"/>
  <c r="O41" i="2"/>
  <c r="R41" i="2" s="1"/>
  <c r="R40" i="2" s="1"/>
  <c r="R37" i="2"/>
  <c r="O37" i="2"/>
  <c r="R36" i="2"/>
  <c r="O36" i="2"/>
  <c r="O35" i="2"/>
  <c r="R35" i="2" s="1"/>
  <c r="R34" i="2" s="1"/>
  <c r="O33" i="2"/>
  <c r="R33" i="2" s="1"/>
  <c r="F33" i="2"/>
  <c r="O32" i="2"/>
  <c r="R32" i="2" s="1"/>
  <c r="R31" i="2"/>
  <c r="O31" i="2"/>
  <c r="R30" i="2"/>
  <c r="O30" i="2"/>
  <c r="O28" i="2"/>
  <c r="R28" i="2" s="1"/>
  <c r="O27" i="2"/>
  <c r="R27" i="2" s="1"/>
  <c r="R25" i="2" s="1"/>
  <c r="R26" i="2"/>
  <c r="O26" i="2"/>
  <c r="R24" i="2"/>
  <c r="O24" i="2"/>
  <c r="R23" i="2"/>
  <c r="O14" i="2"/>
  <c r="O11" i="2"/>
  <c r="R11" i="2" s="1"/>
  <c r="F11" i="2"/>
  <c r="F12" i="2" s="1"/>
  <c r="O9" i="2"/>
  <c r="R9" i="2" s="1"/>
  <c r="R8" i="2" s="1"/>
  <c r="R49" i="2" l="1"/>
  <c r="O111" i="2"/>
  <c r="R111" i="2" s="1"/>
  <c r="R108" i="2" s="1"/>
  <c r="F116" i="2"/>
  <c r="R185" i="2"/>
  <c r="R178" i="2" s="1"/>
  <c r="O201" i="2"/>
  <c r="R201" i="2" s="1"/>
  <c r="F202" i="2"/>
  <c r="R22" i="2"/>
  <c r="R21" i="2" s="1"/>
  <c r="O167" i="2"/>
  <c r="R167" i="2" s="1"/>
  <c r="F168" i="2"/>
  <c r="O168" i="2" s="1"/>
  <c r="R168" i="2" s="1"/>
  <c r="R39" i="2"/>
  <c r="R38" i="2" s="1"/>
  <c r="R29" i="2"/>
  <c r="R77" i="2"/>
  <c r="R81" i="2"/>
  <c r="R74" i="2" s="1"/>
  <c r="R73" i="2" s="1"/>
  <c r="R137" i="2"/>
  <c r="R232" i="2"/>
  <c r="O249" i="2"/>
  <c r="R249" i="2" s="1"/>
  <c r="I251" i="2"/>
  <c r="O251" i="2" s="1"/>
  <c r="R251" i="2" s="1"/>
  <c r="I250" i="2"/>
  <c r="O250" i="2" s="1"/>
  <c r="R250" i="2" s="1"/>
  <c r="R90" i="2"/>
  <c r="R89" i="2" s="1"/>
  <c r="O12" i="2"/>
  <c r="R12" i="2" s="1"/>
  <c r="F13" i="2"/>
  <c r="R61" i="2"/>
  <c r="R54" i="2" s="1"/>
  <c r="R53" i="2" s="1"/>
  <c r="R100" i="2"/>
  <c r="R132" i="2"/>
  <c r="R122" i="2" s="1"/>
  <c r="R121" i="2" s="1"/>
  <c r="R144" i="2"/>
  <c r="O288" i="2"/>
  <c r="R288" i="2" s="1"/>
  <c r="F293" i="2"/>
  <c r="O166" i="2"/>
  <c r="R166" i="2" s="1"/>
  <c r="O175" i="2"/>
  <c r="R175" i="2" s="1"/>
  <c r="R173" i="2" s="1"/>
  <c r="O199" i="2"/>
  <c r="R199" i="2" s="1"/>
  <c r="R196" i="2" s="1"/>
  <c r="R344" i="2"/>
  <c r="R152" i="2"/>
  <c r="R151" i="2" s="1"/>
  <c r="F257" i="2"/>
  <c r="O256" i="2"/>
  <c r="R256" i="2" s="1"/>
  <c r="F272" i="2"/>
  <c r="O272" i="2" s="1"/>
  <c r="R272" i="2" s="1"/>
  <c r="O271" i="2"/>
  <c r="R271" i="2" s="1"/>
  <c r="I278" i="2"/>
  <c r="O277" i="2"/>
  <c r="R277" i="2" s="1"/>
  <c r="O473" i="2"/>
  <c r="R473" i="2" s="1"/>
  <c r="F474" i="2"/>
  <c r="F393" i="2"/>
  <c r="F391" i="2"/>
  <c r="O391" i="2" s="1"/>
  <c r="R391" i="2" s="1"/>
  <c r="R389" i="2" s="1"/>
  <c r="O388" i="2"/>
  <c r="R388" i="2" s="1"/>
  <c r="O247" i="2"/>
  <c r="R247" i="2" s="1"/>
  <c r="R245" i="2" s="1"/>
  <c r="R289" i="2"/>
  <c r="R314" i="2"/>
  <c r="R311" i="2" s="1"/>
  <c r="R748" i="2"/>
  <c r="R745" i="2" s="1"/>
  <c r="O244" i="2"/>
  <c r="R244" i="2" s="1"/>
  <c r="R241" i="2" s="1"/>
  <c r="O445" i="2"/>
  <c r="R445" i="2" s="1"/>
  <c r="F446" i="2"/>
  <c r="R225" i="2"/>
  <c r="R222" i="2" s="1"/>
  <c r="F212" i="2"/>
  <c r="R285" i="2"/>
  <c r="R321" i="2"/>
  <c r="R385" i="2"/>
  <c r="R337" i="2"/>
  <c r="R334" i="2" s="1"/>
  <c r="F402" i="2"/>
  <c r="O401" i="2"/>
  <c r="R401" i="2" s="1"/>
  <c r="R482" i="2"/>
  <c r="R538" i="2"/>
  <c r="F692" i="2"/>
  <c r="O691" i="2"/>
  <c r="R691" i="2" s="1"/>
  <c r="F370" i="2"/>
  <c r="O369" i="2"/>
  <c r="R369" i="2" s="1"/>
  <c r="I502" i="2"/>
  <c r="O501" i="2"/>
  <c r="R501" i="2" s="1"/>
  <c r="R588" i="2"/>
  <c r="R657" i="2"/>
  <c r="O459" i="2"/>
  <c r="R459" i="2" s="1"/>
  <c r="F460" i="2"/>
  <c r="R486" i="2"/>
  <c r="R545" i="2"/>
  <c r="R595" i="2"/>
  <c r="O620" i="2"/>
  <c r="R620" i="2" s="1"/>
  <c r="I621" i="2"/>
  <c r="F640" i="2"/>
  <c r="O639" i="2"/>
  <c r="R639" i="2" s="1"/>
  <c r="F353" i="2"/>
  <c r="R493" i="2"/>
  <c r="R576" i="2"/>
  <c r="R575" i="2" s="1"/>
  <c r="O618" i="2"/>
  <c r="R618" i="2" s="1"/>
  <c r="R329" i="2"/>
  <c r="R325" i="2" s="1"/>
  <c r="F416" i="2"/>
  <c r="O415" i="2"/>
  <c r="R415" i="2" s="1"/>
  <c r="F430" i="2"/>
  <c r="O429" i="2"/>
  <c r="R429" i="2" s="1"/>
  <c r="O496" i="2"/>
  <c r="R496" i="2" s="1"/>
  <c r="F499" i="2"/>
  <c r="O499" i="2" s="1"/>
  <c r="R499" i="2" s="1"/>
  <c r="R497" i="2" s="1"/>
  <c r="R518" i="2"/>
  <c r="R517" i="2" s="1"/>
  <c r="R607" i="2"/>
  <c r="R684" i="2"/>
  <c r="R674" i="2" s="1"/>
  <c r="F751" i="2"/>
  <c r="O751" i="2" s="1"/>
  <c r="R751" i="2" s="1"/>
  <c r="O750" i="2"/>
  <c r="R750" i="2" s="1"/>
  <c r="R816" i="2"/>
  <c r="R815" i="2" s="1"/>
  <c r="C906" i="2"/>
  <c r="O905" i="2"/>
  <c r="R905" i="2" s="1"/>
  <c r="R982" i="2"/>
  <c r="R978" i="2" s="1"/>
  <c r="R1002" i="2"/>
  <c r="R1036" i="2"/>
  <c r="O444" i="2"/>
  <c r="R444" i="2" s="1"/>
  <c r="O458" i="2"/>
  <c r="R458" i="2" s="1"/>
  <c r="O472" i="2"/>
  <c r="R472" i="2" s="1"/>
  <c r="R670" i="2"/>
  <c r="R723" i="2"/>
  <c r="R739" i="2"/>
  <c r="R728" i="2" s="1"/>
  <c r="R791" i="2"/>
  <c r="R862" i="2"/>
  <c r="R939" i="2"/>
  <c r="R1019" i="2"/>
  <c r="R1016" i="2" s="1"/>
  <c r="O617" i="2"/>
  <c r="R617" i="2" s="1"/>
  <c r="R615" i="2" s="1"/>
  <c r="R923" i="2"/>
  <c r="R918" i="2" s="1"/>
  <c r="R917" i="2" s="1"/>
  <c r="R916" i="2" s="1"/>
  <c r="R915" i="2" s="1"/>
  <c r="R968" i="2"/>
  <c r="R957" i="2" s="1"/>
  <c r="R667" i="2"/>
  <c r="R719" i="2"/>
  <c r="R710" i="2" s="1"/>
  <c r="R701" i="2" s="1"/>
  <c r="R762" i="2"/>
  <c r="R767" i="2"/>
  <c r="R781" i="2"/>
  <c r="R838" i="2"/>
  <c r="R829" i="2" s="1"/>
  <c r="R843" i="2"/>
  <c r="R842" i="2" s="1"/>
  <c r="R877" i="2"/>
  <c r="R895" i="2"/>
  <c r="R894" i="2" s="1"/>
  <c r="R935" i="2"/>
  <c r="R987" i="2"/>
  <c r="R296" i="2" l="1"/>
  <c r="R761" i="2"/>
  <c r="R457" i="2"/>
  <c r="C907" i="2"/>
  <c r="O906" i="2"/>
  <c r="R906" i="2" s="1"/>
  <c r="O416" i="2"/>
  <c r="R416" i="2" s="1"/>
  <c r="F417" i="2"/>
  <c r="O621" i="2"/>
  <c r="R621" i="2" s="1"/>
  <c r="I622" i="2"/>
  <c r="F465" i="2"/>
  <c r="O460" i="2"/>
  <c r="R460" i="2" s="1"/>
  <c r="F463" i="2"/>
  <c r="O463" i="2" s="1"/>
  <c r="R463" i="2" s="1"/>
  <c r="R461" i="2" s="1"/>
  <c r="O212" i="2"/>
  <c r="R212" i="2" s="1"/>
  <c r="F213" i="2"/>
  <c r="F258" i="2"/>
  <c r="O257" i="2"/>
  <c r="R257" i="2" s="1"/>
  <c r="R165" i="2"/>
  <c r="R162" i="2" s="1"/>
  <c r="R161" i="2" s="1"/>
  <c r="R136" i="2"/>
  <c r="R443" i="2"/>
  <c r="R276" i="2"/>
  <c r="O202" i="2"/>
  <c r="R202" i="2" s="1"/>
  <c r="R200" i="2" s="1"/>
  <c r="F204" i="2"/>
  <c r="F641" i="2"/>
  <c r="O640" i="2"/>
  <c r="R640" i="2" s="1"/>
  <c r="R594" i="2"/>
  <c r="F451" i="2"/>
  <c r="O446" i="2"/>
  <c r="R446" i="2" s="1"/>
  <c r="F449" i="2"/>
  <c r="O449" i="2" s="1"/>
  <c r="R449" i="2" s="1"/>
  <c r="R447" i="2" s="1"/>
  <c r="O278" i="2"/>
  <c r="R278" i="2" s="1"/>
  <c r="I279" i="2"/>
  <c r="O279" i="2" s="1"/>
  <c r="R279" i="2" s="1"/>
  <c r="I294" i="2"/>
  <c r="O293" i="2"/>
  <c r="R293" i="2" s="1"/>
  <c r="O13" i="2"/>
  <c r="R13" i="2" s="1"/>
  <c r="R10" i="2" s="1"/>
  <c r="F15" i="2"/>
  <c r="R248" i="2"/>
  <c r="R238" i="2" s="1"/>
  <c r="R471" i="2"/>
  <c r="O370" i="2"/>
  <c r="R370" i="2" s="1"/>
  <c r="F371" i="2"/>
  <c r="F479" i="2"/>
  <c r="O474" i="2"/>
  <c r="R474" i="2" s="1"/>
  <c r="F477" i="2"/>
  <c r="O477" i="2" s="1"/>
  <c r="R477" i="2" s="1"/>
  <c r="R475" i="2" s="1"/>
  <c r="O353" i="2"/>
  <c r="R353" i="2" s="1"/>
  <c r="F354" i="2"/>
  <c r="O502" i="2"/>
  <c r="R502" i="2" s="1"/>
  <c r="R500" i="2" s="1"/>
  <c r="R490" i="2" s="1"/>
  <c r="I503" i="2"/>
  <c r="O503" i="2" s="1"/>
  <c r="R503" i="2" s="1"/>
  <c r="F693" i="2"/>
  <c r="O692" i="2"/>
  <c r="R692" i="2" s="1"/>
  <c r="I394" i="2"/>
  <c r="O393" i="2"/>
  <c r="R393" i="2" s="1"/>
  <c r="R269" i="2"/>
  <c r="R266" i="2" s="1"/>
  <c r="R780" i="2"/>
  <c r="O430" i="2"/>
  <c r="R430" i="2" s="1"/>
  <c r="F431" i="2"/>
  <c r="F403" i="2"/>
  <c r="O402" i="2"/>
  <c r="R402" i="2" s="1"/>
  <c r="O116" i="2"/>
  <c r="R116" i="2" s="1"/>
  <c r="R115" i="2" s="1"/>
  <c r="R105" i="2" s="1"/>
  <c r="R104" i="2" s="1"/>
  <c r="R72" i="2" s="1"/>
  <c r="R71" i="2" s="1"/>
  <c r="I118" i="2"/>
  <c r="O118" i="2" s="1"/>
  <c r="R118" i="2" s="1"/>
  <c r="F1037" i="1"/>
  <c r="F1038" i="1" s="1"/>
  <c r="C1037" i="1"/>
  <c r="O1036" i="1"/>
  <c r="R1036" i="1" s="1"/>
  <c r="O1033" i="1"/>
  <c r="R1033" i="1" s="1"/>
  <c r="O1032" i="1"/>
  <c r="R1032" i="1" s="1"/>
  <c r="O1031" i="1"/>
  <c r="R1031" i="1" s="1"/>
  <c r="O1030" i="1"/>
  <c r="R1030" i="1" s="1"/>
  <c r="O1029" i="1"/>
  <c r="R1029" i="1" s="1"/>
  <c r="O1028" i="1"/>
  <c r="R1028" i="1" s="1"/>
  <c r="O1027" i="1"/>
  <c r="R1027" i="1" s="1"/>
  <c r="O1026" i="1"/>
  <c r="R1026" i="1" s="1"/>
  <c r="O1025" i="1"/>
  <c r="R1025" i="1" s="1"/>
  <c r="O1024" i="1"/>
  <c r="R1024" i="1" s="1"/>
  <c r="O1023" i="1"/>
  <c r="R1023" i="1" s="1"/>
  <c r="O1022" i="1"/>
  <c r="R1022" i="1" s="1"/>
  <c r="O1021" i="1"/>
  <c r="R1021" i="1" s="1"/>
  <c r="O1020" i="1"/>
  <c r="R1020" i="1" s="1"/>
  <c r="O1019" i="1"/>
  <c r="R1019" i="1" s="1"/>
  <c r="O1018" i="1"/>
  <c r="O1017" i="1"/>
  <c r="R1017" i="1" s="1"/>
  <c r="R1016" i="1" s="1"/>
  <c r="O1014" i="1"/>
  <c r="R1014" i="1" s="1"/>
  <c r="R1013" i="1" s="1"/>
  <c r="R1012" i="1" s="1"/>
  <c r="O1011" i="1"/>
  <c r="R1011" i="1" s="1"/>
  <c r="O1010" i="1"/>
  <c r="R1010" i="1" s="1"/>
  <c r="O1009" i="1"/>
  <c r="R1009" i="1" s="1"/>
  <c r="O1008" i="1"/>
  <c r="R1008" i="1" s="1"/>
  <c r="O1007" i="1"/>
  <c r="R1007" i="1" s="1"/>
  <c r="O1006" i="1"/>
  <c r="R1006" i="1" s="1"/>
  <c r="O1005" i="1"/>
  <c r="R1005" i="1" s="1"/>
  <c r="O1004" i="1"/>
  <c r="R1004" i="1" s="1"/>
  <c r="O1003" i="1"/>
  <c r="R1003" i="1" s="1"/>
  <c r="O1002" i="1"/>
  <c r="R1002" i="1" s="1"/>
  <c r="O1000" i="1"/>
  <c r="R1000" i="1" s="1"/>
  <c r="O999" i="1"/>
  <c r="R999" i="1" s="1"/>
  <c r="O998" i="1"/>
  <c r="R998" i="1" s="1"/>
  <c r="O997" i="1"/>
  <c r="R997" i="1" s="1"/>
  <c r="O996" i="1"/>
  <c r="R996" i="1" s="1"/>
  <c r="O995" i="1"/>
  <c r="R995" i="1" s="1"/>
  <c r="O994" i="1"/>
  <c r="R994" i="1" s="1"/>
  <c r="O993" i="1"/>
  <c r="R993" i="1" s="1"/>
  <c r="O992" i="1"/>
  <c r="R992" i="1" s="1"/>
  <c r="O991" i="1"/>
  <c r="R991" i="1" s="1"/>
  <c r="O990" i="1"/>
  <c r="R990" i="1" s="1"/>
  <c r="O988" i="1"/>
  <c r="R988" i="1" s="1"/>
  <c r="O987" i="1"/>
  <c r="R987" i="1" s="1"/>
  <c r="R985" i="1"/>
  <c r="R984" i="1" s="1"/>
  <c r="O983" i="1"/>
  <c r="R983" i="1" s="1"/>
  <c r="R982" i="1" s="1"/>
  <c r="O980" i="1"/>
  <c r="R980" i="1" s="1"/>
  <c r="O979" i="1"/>
  <c r="R979" i="1" s="1"/>
  <c r="O976" i="1"/>
  <c r="R976" i="1" s="1"/>
  <c r="R975" i="1" s="1"/>
  <c r="O974" i="1"/>
  <c r="R974" i="1" s="1"/>
  <c r="R973" i="1" s="1"/>
  <c r="O972" i="1"/>
  <c r="R972" i="1" s="1"/>
  <c r="R971" i="1" s="1"/>
  <c r="O970" i="1"/>
  <c r="R970" i="1" s="1"/>
  <c r="O969" i="1"/>
  <c r="R969" i="1" s="1"/>
  <c r="O966" i="1"/>
  <c r="R966" i="1" s="1"/>
  <c r="O965" i="1"/>
  <c r="R965" i="1" s="1"/>
  <c r="O964" i="1"/>
  <c r="R964" i="1" s="1"/>
  <c r="O962" i="1"/>
  <c r="R962" i="1" s="1"/>
  <c r="O961" i="1"/>
  <c r="R961" i="1" s="1"/>
  <c r="O960" i="1"/>
  <c r="R960" i="1" s="1"/>
  <c r="O959" i="1"/>
  <c r="R959" i="1" s="1"/>
  <c r="O955" i="1"/>
  <c r="R954" i="1"/>
  <c r="O953" i="1"/>
  <c r="R953" i="1" s="1"/>
  <c r="O952" i="1"/>
  <c r="R952" i="1" s="1"/>
  <c r="O951" i="1"/>
  <c r="R951" i="1" s="1"/>
  <c r="O949" i="1"/>
  <c r="R949" i="1" s="1"/>
  <c r="R948" i="1" s="1"/>
  <c r="O947" i="1"/>
  <c r="R947" i="1" s="1"/>
  <c r="R946" i="1" s="1"/>
  <c r="O945" i="1"/>
  <c r="R945" i="1" s="1"/>
  <c r="O944" i="1"/>
  <c r="R944" i="1" s="1"/>
  <c r="O943" i="1"/>
  <c r="R943" i="1" s="1"/>
  <c r="O941" i="1"/>
  <c r="R941" i="1" s="1"/>
  <c r="O940" i="1"/>
  <c r="R940" i="1" s="1"/>
  <c r="O939" i="1"/>
  <c r="R939" i="1" s="1"/>
  <c r="O937" i="1"/>
  <c r="R937" i="1" s="1"/>
  <c r="O936" i="1"/>
  <c r="R936" i="1" s="1"/>
  <c r="O935" i="1"/>
  <c r="R935" i="1" s="1"/>
  <c r="O933" i="1"/>
  <c r="R933" i="1" s="1"/>
  <c r="O932" i="1"/>
  <c r="R932" i="1" s="1"/>
  <c r="O931" i="1"/>
  <c r="R931" i="1" s="1"/>
  <c r="O929" i="1"/>
  <c r="R929" i="1" s="1"/>
  <c r="O928" i="1"/>
  <c r="R928" i="1" s="1"/>
  <c r="O927" i="1"/>
  <c r="R927" i="1" s="1"/>
  <c r="O925" i="1"/>
  <c r="R925" i="1" s="1"/>
  <c r="O924" i="1"/>
  <c r="R924" i="1" s="1"/>
  <c r="O923" i="1"/>
  <c r="R923" i="1" s="1"/>
  <c r="O921" i="1"/>
  <c r="R921" i="1" s="1"/>
  <c r="O920" i="1"/>
  <c r="R920" i="1" s="1"/>
  <c r="O919" i="1"/>
  <c r="R919" i="1" s="1"/>
  <c r="O913" i="1"/>
  <c r="R913" i="1" s="1"/>
  <c r="R912" i="1" s="1"/>
  <c r="O911" i="1"/>
  <c r="R911" i="1" s="1"/>
  <c r="I904" i="1"/>
  <c r="I905" i="1" s="1"/>
  <c r="C904" i="1"/>
  <c r="C905" i="1" s="1"/>
  <c r="C906" i="1" s="1"/>
  <c r="O903" i="1"/>
  <c r="R903" i="1" s="1"/>
  <c r="O900" i="1"/>
  <c r="R900" i="1" s="1"/>
  <c r="O899" i="1"/>
  <c r="R899" i="1" s="1"/>
  <c r="O898" i="1"/>
  <c r="R898" i="1" s="1"/>
  <c r="O896" i="1"/>
  <c r="R896" i="1" s="1"/>
  <c r="O895" i="1"/>
  <c r="R895" i="1" s="1"/>
  <c r="O892" i="1"/>
  <c r="R892" i="1" s="1"/>
  <c r="O891" i="1"/>
  <c r="R891" i="1" s="1"/>
  <c r="O889" i="1"/>
  <c r="R889" i="1" s="1"/>
  <c r="O888" i="1"/>
  <c r="R888" i="1" s="1"/>
  <c r="O887" i="1"/>
  <c r="R887" i="1" s="1"/>
  <c r="O886" i="1"/>
  <c r="R886" i="1" s="1"/>
  <c r="O885" i="1"/>
  <c r="R885" i="1" s="1"/>
  <c r="O882" i="1"/>
  <c r="R882" i="1" s="1"/>
  <c r="O881" i="1"/>
  <c r="R881" i="1" s="1"/>
  <c r="O880" i="1"/>
  <c r="R880" i="1" s="1"/>
  <c r="O879" i="1"/>
  <c r="R879" i="1" s="1"/>
  <c r="O878" i="1"/>
  <c r="R878" i="1" s="1"/>
  <c r="O877" i="1"/>
  <c r="R877" i="1" s="1"/>
  <c r="O875" i="1"/>
  <c r="R875" i="1" s="1"/>
  <c r="O874" i="1"/>
  <c r="R874" i="1" s="1"/>
  <c r="O873" i="1"/>
  <c r="R873" i="1" s="1"/>
  <c r="O871" i="1"/>
  <c r="R871" i="1" s="1"/>
  <c r="R870" i="1" s="1"/>
  <c r="O869" i="1"/>
  <c r="R869" i="1" s="1"/>
  <c r="O868" i="1"/>
  <c r="R868" i="1" s="1"/>
  <c r="O867" i="1"/>
  <c r="R867" i="1" s="1"/>
  <c r="O866" i="1"/>
  <c r="R866" i="1" s="1"/>
  <c r="O865" i="1"/>
  <c r="R865" i="1" s="1"/>
  <c r="O864" i="1"/>
  <c r="R864" i="1" s="1"/>
  <c r="O863" i="1"/>
  <c r="R863" i="1" s="1"/>
  <c r="O860" i="1"/>
  <c r="R860" i="1" s="1"/>
  <c r="O859" i="1"/>
  <c r="R859" i="1" s="1"/>
  <c r="O858" i="1"/>
  <c r="R858" i="1" s="1"/>
  <c r="O857" i="1"/>
  <c r="R857" i="1" s="1"/>
  <c r="O856" i="1"/>
  <c r="R856" i="1" s="1"/>
  <c r="O855" i="1"/>
  <c r="R855" i="1" s="1"/>
  <c r="O853" i="1"/>
  <c r="R853" i="1" s="1"/>
  <c r="O852" i="1"/>
  <c r="R852" i="1" s="1"/>
  <c r="O850" i="1"/>
  <c r="R850" i="1" s="1"/>
  <c r="R849" i="1" s="1"/>
  <c r="O848" i="1"/>
  <c r="R848" i="1" s="1"/>
  <c r="O847" i="1"/>
  <c r="R847" i="1" s="1"/>
  <c r="O846" i="1"/>
  <c r="R846" i="1" s="1"/>
  <c r="O845" i="1"/>
  <c r="R845" i="1" s="1"/>
  <c r="O844" i="1"/>
  <c r="R844" i="1" s="1"/>
  <c r="O843" i="1"/>
  <c r="R843" i="1" s="1"/>
  <c r="O840" i="1"/>
  <c r="R840" i="1" s="1"/>
  <c r="O839" i="1"/>
  <c r="R839" i="1" s="1"/>
  <c r="O838" i="1"/>
  <c r="R838" i="1" s="1"/>
  <c r="O836" i="1"/>
  <c r="R836" i="1" s="1"/>
  <c r="O835" i="1"/>
  <c r="R835" i="1" s="1"/>
  <c r="O834" i="1"/>
  <c r="R834" i="1" s="1"/>
  <c r="O833" i="1"/>
  <c r="R833" i="1" s="1"/>
  <c r="O832" i="1"/>
  <c r="R832" i="1" s="1"/>
  <c r="O831" i="1"/>
  <c r="R831" i="1" s="1"/>
  <c r="O830" i="1"/>
  <c r="R830" i="1" s="1"/>
  <c r="O826" i="1"/>
  <c r="R826" i="1" s="1"/>
  <c r="O825" i="1"/>
  <c r="R825" i="1" s="1"/>
  <c r="O824" i="1"/>
  <c r="R824" i="1" s="1"/>
  <c r="O822" i="1"/>
  <c r="R822" i="1" s="1"/>
  <c r="O821" i="1"/>
  <c r="R821" i="1" s="1"/>
  <c r="O820" i="1"/>
  <c r="R820" i="1" s="1"/>
  <c r="O819" i="1"/>
  <c r="R819" i="1" s="1"/>
  <c r="O818" i="1"/>
  <c r="R818" i="1" s="1"/>
  <c r="O817" i="1"/>
  <c r="R817" i="1" s="1"/>
  <c r="O816" i="1"/>
  <c r="R816" i="1" s="1"/>
  <c r="O813" i="1"/>
  <c r="R813" i="1" s="1"/>
  <c r="O812" i="1"/>
  <c r="R812" i="1" s="1"/>
  <c r="O811" i="1"/>
  <c r="R811" i="1" s="1"/>
  <c r="O810" i="1"/>
  <c r="R810" i="1" s="1"/>
  <c r="O807" i="1"/>
  <c r="R807" i="1" s="1"/>
  <c r="R806" i="1" s="1"/>
  <c r="O805" i="1"/>
  <c r="R805" i="1" s="1"/>
  <c r="O804" i="1"/>
  <c r="R804" i="1" s="1"/>
  <c r="O803" i="1"/>
  <c r="R803" i="1" s="1"/>
  <c r="O802" i="1"/>
  <c r="R802" i="1" s="1"/>
  <c r="O801" i="1"/>
  <c r="R801" i="1" s="1"/>
  <c r="O800" i="1"/>
  <c r="R800" i="1" s="1"/>
  <c r="O798" i="1"/>
  <c r="R798" i="1" s="1"/>
  <c r="R797" i="1" s="1"/>
  <c r="O795" i="1"/>
  <c r="R795" i="1" s="1"/>
  <c r="O794" i="1"/>
  <c r="R794" i="1" s="1"/>
  <c r="O793" i="1"/>
  <c r="R793" i="1" s="1"/>
  <c r="O792" i="1"/>
  <c r="R792" i="1" s="1"/>
  <c r="O791" i="1"/>
  <c r="R791" i="1" s="1"/>
  <c r="O789" i="1"/>
  <c r="R789" i="1" s="1"/>
  <c r="R788" i="1" s="1"/>
  <c r="O787" i="1"/>
  <c r="R787" i="1" s="1"/>
  <c r="R786" i="1" s="1"/>
  <c r="O785" i="1"/>
  <c r="R785" i="1" s="1"/>
  <c r="O784" i="1"/>
  <c r="R784" i="1" s="1"/>
  <c r="O783" i="1"/>
  <c r="R783" i="1" s="1"/>
  <c r="O782" i="1"/>
  <c r="R782" i="1" s="1"/>
  <c r="O781" i="1"/>
  <c r="R781" i="1" s="1"/>
  <c r="O778" i="1"/>
  <c r="R778" i="1" s="1"/>
  <c r="O777" i="1"/>
  <c r="R777" i="1" s="1"/>
  <c r="O775" i="1"/>
  <c r="R775" i="1" s="1"/>
  <c r="O774" i="1"/>
  <c r="R774" i="1" s="1"/>
  <c r="O773" i="1"/>
  <c r="R773" i="1" s="1"/>
  <c r="O772" i="1"/>
  <c r="R772" i="1" s="1"/>
  <c r="O770" i="1"/>
  <c r="R770" i="1" s="1"/>
  <c r="R769" i="1" s="1"/>
  <c r="O768" i="1"/>
  <c r="R768" i="1" s="1"/>
  <c r="O767" i="1"/>
  <c r="R767" i="1" s="1"/>
  <c r="O765" i="1"/>
  <c r="R765" i="1" s="1"/>
  <c r="O764" i="1"/>
  <c r="R764" i="1" s="1"/>
  <c r="O763" i="1"/>
  <c r="R763" i="1" s="1"/>
  <c r="O762" i="1"/>
  <c r="R762" i="1" s="1"/>
  <c r="I758" i="1"/>
  <c r="O758" i="1" s="1"/>
  <c r="R758" i="1" s="1"/>
  <c r="I757" i="1"/>
  <c r="O757" i="1" s="1"/>
  <c r="R757" i="1" s="1"/>
  <c r="O756" i="1"/>
  <c r="R756" i="1" s="1"/>
  <c r="F754" i="1"/>
  <c r="O754" i="1" s="1"/>
  <c r="R754" i="1" s="1"/>
  <c r="O753" i="1"/>
  <c r="R753" i="1" s="1"/>
  <c r="O752" i="1"/>
  <c r="R752" i="1" s="1"/>
  <c r="F748" i="1"/>
  <c r="O746" i="1"/>
  <c r="R746" i="1" s="1"/>
  <c r="R745" i="1" s="1"/>
  <c r="O743" i="1"/>
  <c r="R743" i="1" s="1"/>
  <c r="O742" i="1"/>
  <c r="R742" i="1" s="1"/>
  <c r="O741" i="1"/>
  <c r="R741" i="1" s="1"/>
  <c r="O740" i="1"/>
  <c r="R740" i="1" s="1"/>
  <c r="O739" i="1"/>
  <c r="R739" i="1" s="1"/>
  <c r="O737" i="1"/>
  <c r="R737" i="1" s="1"/>
  <c r="R736" i="1" s="1"/>
  <c r="O735" i="1"/>
  <c r="R735" i="1" s="1"/>
  <c r="R734" i="1" s="1"/>
  <c r="O733" i="1"/>
  <c r="R733" i="1" s="1"/>
  <c r="O732" i="1"/>
  <c r="R732" i="1" s="1"/>
  <c r="O731" i="1"/>
  <c r="R731" i="1" s="1"/>
  <c r="O730" i="1"/>
  <c r="R730" i="1" s="1"/>
  <c r="O729" i="1"/>
  <c r="R729" i="1" s="1"/>
  <c r="O726" i="1"/>
  <c r="R726" i="1" s="1"/>
  <c r="O725" i="1"/>
  <c r="R725" i="1" s="1"/>
  <c r="O724" i="1"/>
  <c r="R724" i="1" s="1"/>
  <c r="O723" i="1"/>
  <c r="R723" i="1" s="1"/>
  <c r="O721" i="1"/>
  <c r="R721" i="1" s="1"/>
  <c r="O720" i="1"/>
  <c r="R720" i="1" s="1"/>
  <c r="O719" i="1"/>
  <c r="R719" i="1" s="1"/>
  <c r="O717" i="1"/>
  <c r="R717" i="1" s="1"/>
  <c r="R716" i="1" s="1"/>
  <c r="O715" i="1"/>
  <c r="R715" i="1" s="1"/>
  <c r="R714" i="1" s="1"/>
  <c r="O713" i="1"/>
  <c r="R713" i="1" s="1"/>
  <c r="O712" i="1"/>
  <c r="R712" i="1" s="1"/>
  <c r="O711" i="1"/>
  <c r="R711" i="1" s="1"/>
  <c r="O708" i="1"/>
  <c r="R708" i="1" s="1"/>
  <c r="R707" i="1" s="1"/>
  <c r="O706" i="1"/>
  <c r="R706" i="1" s="1"/>
  <c r="R705" i="1" s="1"/>
  <c r="O704" i="1"/>
  <c r="R704" i="1" s="1"/>
  <c r="O703" i="1"/>
  <c r="R703" i="1" s="1"/>
  <c r="O699" i="1"/>
  <c r="R699" i="1" s="1"/>
  <c r="O698" i="1"/>
  <c r="R698" i="1" s="1"/>
  <c r="O695" i="1"/>
  <c r="R695" i="1" s="1"/>
  <c r="O694" i="1"/>
  <c r="R694" i="1" s="1"/>
  <c r="F690" i="1"/>
  <c r="O690" i="1" s="1"/>
  <c r="R690" i="1" s="1"/>
  <c r="O688" i="1"/>
  <c r="R688" i="1" s="1"/>
  <c r="R687" i="1" s="1"/>
  <c r="O685" i="1"/>
  <c r="R685" i="1" s="1"/>
  <c r="O684" i="1"/>
  <c r="R684" i="1" s="1"/>
  <c r="O682" i="1"/>
  <c r="R682" i="1" s="1"/>
  <c r="O681" i="1"/>
  <c r="R681" i="1" s="1"/>
  <c r="O680" i="1"/>
  <c r="R680" i="1" s="1"/>
  <c r="O678" i="1"/>
  <c r="R678" i="1" s="1"/>
  <c r="O677" i="1"/>
  <c r="R677" i="1" s="1"/>
  <c r="O676" i="1"/>
  <c r="R676" i="1" s="1"/>
  <c r="O675" i="1"/>
  <c r="R675" i="1" s="1"/>
  <c r="O672" i="1"/>
  <c r="R672" i="1" s="1"/>
  <c r="O671" i="1"/>
  <c r="R671" i="1" s="1"/>
  <c r="O670" i="1"/>
  <c r="R670" i="1" s="1"/>
  <c r="O668" i="1"/>
  <c r="R668" i="1" s="1"/>
  <c r="O667" i="1"/>
  <c r="R667" i="1" s="1"/>
  <c r="O665" i="1"/>
  <c r="R665" i="1" s="1"/>
  <c r="O664" i="1"/>
  <c r="R664" i="1" s="1"/>
  <c r="O662" i="1"/>
  <c r="R662" i="1" s="1"/>
  <c r="O661" i="1"/>
  <c r="R661" i="1" s="1"/>
  <c r="O660" i="1"/>
  <c r="R660" i="1" s="1"/>
  <c r="O659" i="1"/>
  <c r="R659" i="1" s="1"/>
  <c r="O658" i="1"/>
  <c r="R658" i="1" s="1"/>
  <c r="O655" i="1"/>
  <c r="R655" i="1" s="1"/>
  <c r="R654" i="1" s="1"/>
  <c r="O653" i="1"/>
  <c r="R653" i="1" s="1"/>
  <c r="O652" i="1"/>
  <c r="R652" i="1" s="1"/>
  <c r="O651" i="1"/>
  <c r="R651" i="1" s="1"/>
  <c r="O642" i="1"/>
  <c r="R642" i="1" s="1"/>
  <c r="F638" i="1"/>
  <c r="F639" i="1" s="1"/>
  <c r="O636" i="1"/>
  <c r="R636" i="1" s="1"/>
  <c r="R635" i="1" s="1"/>
  <c r="O633" i="1"/>
  <c r="R633" i="1" s="1"/>
  <c r="O632" i="1"/>
  <c r="R632" i="1" s="1"/>
  <c r="O631" i="1"/>
  <c r="R631" i="1" s="1"/>
  <c r="I616" i="1"/>
  <c r="I617" i="1" s="1"/>
  <c r="O615" i="1"/>
  <c r="R615" i="1" s="1"/>
  <c r="O611" i="1"/>
  <c r="R611" i="1" s="1"/>
  <c r="O610" i="1"/>
  <c r="R610" i="1" s="1"/>
  <c r="O609" i="1"/>
  <c r="R609" i="1" s="1"/>
  <c r="O608" i="1"/>
  <c r="R608" i="1" s="1"/>
  <c r="O607" i="1"/>
  <c r="R607" i="1" s="1"/>
  <c r="O605" i="1"/>
  <c r="R605" i="1" s="1"/>
  <c r="O604" i="1"/>
  <c r="R604" i="1" s="1"/>
  <c r="O603" i="1"/>
  <c r="R603" i="1" s="1"/>
  <c r="O601" i="1"/>
  <c r="R601" i="1" s="1"/>
  <c r="R600" i="1" s="1"/>
  <c r="O599" i="1"/>
  <c r="R599" i="1" s="1"/>
  <c r="O598" i="1"/>
  <c r="R598" i="1" s="1"/>
  <c r="O597" i="1"/>
  <c r="R597" i="1" s="1"/>
  <c r="O596" i="1"/>
  <c r="R596" i="1" s="1"/>
  <c r="O595" i="1"/>
  <c r="R595" i="1" s="1"/>
  <c r="O592" i="1"/>
  <c r="R592" i="1" s="1"/>
  <c r="O591" i="1"/>
  <c r="R591" i="1" s="1"/>
  <c r="O590" i="1"/>
  <c r="R590" i="1" s="1"/>
  <c r="O589" i="1"/>
  <c r="R589" i="1" s="1"/>
  <c r="O588" i="1"/>
  <c r="R588" i="1" s="1"/>
  <c r="O586" i="1"/>
  <c r="R586" i="1" s="1"/>
  <c r="O585" i="1"/>
  <c r="R585" i="1" s="1"/>
  <c r="O584" i="1"/>
  <c r="R584" i="1" s="1"/>
  <c r="O582" i="1"/>
  <c r="R582" i="1" s="1"/>
  <c r="R581" i="1" s="1"/>
  <c r="O580" i="1"/>
  <c r="R580" i="1" s="1"/>
  <c r="O579" i="1"/>
  <c r="R579" i="1" s="1"/>
  <c r="O578" i="1"/>
  <c r="R578" i="1" s="1"/>
  <c r="O577" i="1"/>
  <c r="R577" i="1" s="1"/>
  <c r="O576" i="1"/>
  <c r="R576" i="1" s="1"/>
  <c r="O573" i="1"/>
  <c r="R573" i="1" s="1"/>
  <c r="O572" i="1"/>
  <c r="R572" i="1" s="1"/>
  <c r="O571" i="1"/>
  <c r="R571" i="1" s="1"/>
  <c r="O570" i="1"/>
  <c r="R570" i="1" s="1"/>
  <c r="O569" i="1"/>
  <c r="R569" i="1" s="1"/>
  <c r="O567" i="1"/>
  <c r="R567" i="1" s="1"/>
  <c r="O566" i="1"/>
  <c r="R566" i="1" s="1"/>
  <c r="O565" i="1"/>
  <c r="R565" i="1" s="1"/>
  <c r="O563" i="1"/>
  <c r="R563" i="1" s="1"/>
  <c r="O562" i="1"/>
  <c r="R562" i="1" s="1"/>
  <c r="O561" i="1"/>
  <c r="R561" i="1" s="1"/>
  <c r="O559" i="1"/>
  <c r="R559" i="1" s="1"/>
  <c r="O558" i="1"/>
  <c r="R558" i="1" s="1"/>
  <c r="O557" i="1"/>
  <c r="R557" i="1" s="1"/>
  <c r="O556" i="1"/>
  <c r="R556" i="1" s="1"/>
  <c r="O555" i="1"/>
  <c r="R555" i="1" s="1"/>
  <c r="O552" i="1"/>
  <c r="R552" i="1" s="1"/>
  <c r="O551" i="1"/>
  <c r="R551" i="1" s="1"/>
  <c r="O550" i="1"/>
  <c r="R550" i="1" s="1"/>
  <c r="O549" i="1"/>
  <c r="R549" i="1" s="1"/>
  <c r="O547" i="1"/>
  <c r="R547" i="1" s="1"/>
  <c r="O546" i="1"/>
  <c r="R546" i="1" s="1"/>
  <c r="O545" i="1"/>
  <c r="R545" i="1" s="1"/>
  <c r="O543" i="1"/>
  <c r="R543" i="1" s="1"/>
  <c r="O542" i="1"/>
  <c r="R542" i="1" s="1"/>
  <c r="O541" i="1"/>
  <c r="R541" i="1" s="1"/>
  <c r="O540" i="1"/>
  <c r="R540" i="1" s="1"/>
  <c r="O539" i="1"/>
  <c r="R539" i="1" s="1"/>
  <c r="O536" i="1"/>
  <c r="R536" i="1" s="1"/>
  <c r="O535" i="1"/>
  <c r="R535" i="1" s="1"/>
  <c r="O534" i="1"/>
  <c r="R534" i="1" s="1"/>
  <c r="O533" i="1"/>
  <c r="R533" i="1" s="1"/>
  <c r="O532" i="1"/>
  <c r="R532" i="1" s="1"/>
  <c r="O531" i="1"/>
  <c r="R531" i="1" s="1"/>
  <c r="O529" i="1"/>
  <c r="R529" i="1" s="1"/>
  <c r="O528" i="1"/>
  <c r="R528" i="1" s="1"/>
  <c r="O527" i="1"/>
  <c r="R527" i="1" s="1"/>
  <c r="O526" i="1"/>
  <c r="R526" i="1" s="1"/>
  <c r="O525" i="1"/>
  <c r="R525" i="1" s="1"/>
  <c r="O523" i="1"/>
  <c r="R523" i="1" s="1"/>
  <c r="R522" i="1" s="1"/>
  <c r="O521" i="1"/>
  <c r="R521" i="1" s="1"/>
  <c r="O520" i="1"/>
  <c r="R520" i="1" s="1"/>
  <c r="O519" i="1"/>
  <c r="R519" i="1" s="1"/>
  <c r="O518" i="1"/>
  <c r="R518" i="1" s="1"/>
  <c r="O512" i="1"/>
  <c r="R512" i="1" s="1"/>
  <c r="R511" i="1" s="1"/>
  <c r="R510" i="1" s="1"/>
  <c r="R509" i="1" s="1"/>
  <c r="O508" i="1"/>
  <c r="R508" i="1" s="1"/>
  <c r="R507" i="1" s="1"/>
  <c r="R506" i="1" s="1"/>
  <c r="R505" i="1" s="1"/>
  <c r="O497" i="1"/>
  <c r="R497" i="1" s="1"/>
  <c r="F493" i="1"/>
  <c r="F494" i="1" s="1"/>
  <c r="O491" i="1"/>
  <c r="R491" i="1" s="1"/>
  <c r="R490" i="1" s="1"/>
  <c r="O488" i="1"/>
  <c r="R488" i="1" s="1"/>
  <c r="O487" i="1"/>
  <c r="R487" i="1" s="1"/>
  <c r="O486" i="1"/>
  <c r="R486" i="1" s="1"/>
  <c r="O484" i="1"/>
  <c r="R484" i="1" s="1"/>
  <c r="O483" i="1"/>
  <c r="R483" i="1" s="1"/>
  <c r="O475" i="1"/>
  <c r="R475" i="1" s="1"/>
  <c r="F471" i="1"/>
  <c r="O471" i="1" s="1"/>
  <c r="R471" i="1" s="1"/>
  <c r="O469" i="1"/>
  <c r="R469" i="1" s="1"/>
  <c r="R468" i="1" s="1"/>
  <c r="O461" i="1"/>
  <c r="R461" i="1" s="1"/>
  <c r="F457" i="1"/>
  <c r="F458" i="1" s="1"/>
  <c r="O455" i="1"/>
  <c r="R455" i="1" s="1"/>
  <c r="R454" i="1" s="1"/>
  <c r="O447" i="1"/>
  <c r="R447" i="1" s="1"/>
  <c r="F443" i="1"/>
  <c r="F444" i="1" s="1"/>
  <c r="F445" i="1" s="1"/>
  <c r="F448" i="1" s="1"/>
  <c r="O448" i="1" s="1"/>
  <c r="R448" i="1" s="1"/>
  <c r="O441" i="1"/>
  <c r="R441" i="1" s="1"/>
  <c r="R440" i="1" s="1"/>
  <c r="O432" i="1"/>
  <c r="R432" i="1" s="1"/>
  <c r="F428" i="1"/>
  <c r="F429" i="1" s="1"/>
  <c r="F430" i="1" s="1"/>
  <c r="O426" i="1"/>
  <c r="R426" i="1" s="1"/>
  <c r="R425" i="1" s="1"/>
  <c r="O418" i="1"/>
  <c r="R418" i="1" s="1"/>
  <c r="F414" i="1"/>
  <c r="F415" i="1" s="1"/>
  <c r="F416" i="1" s="1"/>
  <c r="F419" i="1" s="1"/>
  <c r="O419" i="1" s="1"/>
  <c r="R419" i="1" s="1"/>
  <c r="O412" i="1"/>
  <c r="R412" i="1" s="1"/>
  <c r="R411" i="1" s="1"/>
  <c r="O405" i="1"/>
  <c r="R405" i="1" s="1"/>
  <c r="O404" i="1"/>
  <c r="R404" i="1" s="1"/>
  <c r="F400" i="1"/>
  <c r="F401" i="1" s="1"/>
  <c r="O401" i="1" s="1"/>
  <c r="R401" i="1" s="1"/>
  <c r="O398" i="1"/>
  <c r="R398" i="1" s="1"/>
  <c r="R397" i="1" s="1"/>
  <c r="O389" i="1"/>
  <c r="R389" i="1" s="1"/>
  <c r="F385" i="1"/>
  <c r="F386" i="1" s="1"/>
  <c r="F387" i="1" s="1"/>
  <c r="O383" i="1"/>
  <c r="R383" i="1" s="1"/>
  <c r="R382" i="1" s="1"/>
  <c r="O380" i="1"/>
  <c r="R380" i="1" s="1"/>
  <c r="R379" i="1" s="1"/>
  <c r="O374" i="1"/>
  <c r="R374" i="1" s="1"/>
  <c r="O372" i="1"/>
  <c r="R372" i="1" s="1"/>
  <c r="F368" i="1"/>
  <c r="O366" i="1"/>
  <c r="R366" i="1" s="1"/>
  <c r="R365" i="1" s="1"/>
  <c r="F351" i="1"/>
  <c r="O349" i="1"/>
  <c r="R349" i="1" s="1"/>
  <c r="R348" i="1" s="1"/>
  <c r="O346" i="1"/>
  <c r="R346" i="1" s="1"/>
  <c r="O345" i="1"/>
  <c r="R345" i="1" s="1"/>
  <c r="O344" i="1"/>
  <c r="R344" i="1" s="1"/>
  <c r="F342" i="1"/>
  <c r="O342" i="1" s="1"/>
  <c r="R342" i="1" s="1"/>
  <c r="O341" i="1"/>
  <c r="R341" i="1" s="1"/>
  <c r="O339" i="1"/>
  <c r="R339" i="1" s="1"/>
  <c r="O338" i="1"/>
  <c r="R338" i="1" s="1"/>
  <c r="O337" i="1"/>
  <c r="R337" i="1" s="1"/>
  <c r="O335" i="1"/>
  <c r="R335" i="1" s="1"/>
  <c r="R334" i="1" s="1"/>
  <c r="O331" i="1"/>
  <c r="R331" i="1" s="1"/>
  <c r="O330" i="1"/>
  <c r="R330" i="1" s="1"/>
  <c r="O329" i="1"/>
  <c r="R329" i="1" s="1"/>
  <c r="O327" i="1"/>
  <c r="R327" i="1" s="1"/>
  <c r="O326" i="1"/>
  <c r="R326" i="1" s="1"/>
  <c r="F321" i="1"/>
  <c r="O321" i="1" s="1"/>
  <c r="R321" i="1" s="1"/>
  <c r="O319" i="1"/>
  <c r="R319" i="1" s="1"/>
  <c r="O318" i="1"/>
  <c r="R318" i="1" s="1"/>
  <c r="F314" i="1"/>
  <c r="O312" i="1"/>
  <c r="R312" i="1" s="1"/>
  <c r="R311" i="1" s="1"/>
  <c r="O309" i="1"/>
  <c r="R309" i="1" s="1"/>
  <c r="O308" i="1"/>
  <c r="R308" i="1" s="1"/>
  <c r="O307" i="1"/>
  <c r="R307" i="1" s="1"/>
  <c r="F305" i="1"/>
  <c r="O305" i="1" s="1"/>
  <c r="R305" i="1" s="1"/>
  <c r="O304" i="1"/>
  <c r="R304" i="1" s="1"/>
  <c r="O302" i="1"/>
  <c r="R302" i="1" s="1"/>
  <c r="O301" i="1"/>
  <c r="R301" i="1" s="1"/>
  <c r="O300" i="1"/>
  <c r="R300" i="1" s="1"/>
  <c r="O298" i="1"/>
  <c r="R298" i="1" s="1"/>
  <c r="R297" i="1" s="1"/>
  <c r="F290" i="1"/>
  <c r="O290" i="1" s="1"/>
  <c r="R290" i="1" s="1"/>
  <c r="O289" i="1"/>
  <c r="R289" i="1" s="1"/>
  <c r="F285" i="1"/>
  <c r="O285" i="1" s="1"/>
  <c r="R285" i="1" s="1"/>
  <c r="O283" i="1"/>
  <c r="R283" i="1" s="1"/>
  <c r="R282" i="1" s="1"/>
  <c r="F276" i="1"/>
  <c r="I277" i="1" s="1"/>
  <c r="O274" i="1"/>
  <c r="R274" i="1" s="1"/>
  <c r="O273" i="1"/>
  <c r="R273" i="1" s="1"/>
  <c r="F269" i="1"/>
  <c r="F270" i="1" s="1"/>
  <c r="O270" i="1" s="1"/>
  <c r="R270" i="1" s="1"/>
  <c r="O267" i="1"/>
  <c r="R267" i="1" s="1"/>
  <c r="R266" i="1" s="1"/>
  <c r="F255" i="1"/>
  <c r="O253" i="1"/>
  <c r="R253" i="1" s="1"/>
  <c r="R252" i="1" s="1"/>
  <c r="F241" i="1"/>
  <c r="F242" i="1" s="1"/>
  <c r="O242" i="1" s="1"/>
  <c r="R242" i="1" s="1"/>
  <c r="O239" i="1"/>
  <c r="R239" i="1" s="1"/>
  <c r="R238" i="1" s="1"/>
  <c r="O236" i="1"/>
  <c r="R236" i="1" s="1"/>
  <c r="F232" i="1"/>
  <c r="I233" i="1" s="1"/>
  <c r="I234" i="1" s="1"/>
  <c r="O230" i="1"/>
  <c r="R230" i="1" s="1"/>
  <c r="O229" i="1"/>
  <c r="R229" i="1" s="1"/>
  <c r="F225" i="1"/>
  <c r="F226" i="1" s="1"/>
  <c r="F227" i="1" s="1"/>
  <c r="O227" i="1" s="1"/>
  <c r="R227" i="1" s="1"/>
  <c r="O223" i="1"/>
  <c r="R223" i="1" s="1"/>
  <c r="R222" i="1" s="1"/>
  <c r="F210" i="1"/>
  <c r="O208" i="1"/>
  <c r="R208" i="1" s="1"/>
  <c r="R207" i="1" s="1"/>
  <c r="F196" i="1"/>
  <c r="O194" i="1"/>
  <c r="R194" i="1" s="1"/>
  <c r="R193" i="1" s="1"/>
  <c r="O191" i="1"/>
  <c r="R191" i="1" s="1"/>
  <c r="O190" i="1"/>
  <c r="R190" i="1" s="1"/>
  <c r="O189" i="1"/>
  <c r="R189" i="1" s="1"/>
  <c r="F187" i="1"/>
  <c r="O187" i="1" s="1"/>
  <c r="R187" i="1" s="1"/>
  <c r="O186" i="1"/>
  <c r="R186" i="1" s="1"/>
  <c r="O184" i="1"/>
  <c r="R184" i="1" s="1"/>
  <c r="O183" i="1"/>
  <c r="R183" i="1" s="1"/>
  <c r="O182" i="1"/>
  <c r="R182" i="1" s="1"/>
  <c r="O180" i="1"/>
  <c r="R180" i="1" s="1"/>
  <c r="R179" i="1" s="1"/>
  <c r="F174" i="1"/>
  <c r="O172" i="1"/>
  <c r="R172" i="1" s="1"/>
  <c r="O171" i="1"/>
  <c r="R171" i="1" s="1"/>
  <c r="O170" i="1"/>
  <c r="R170" i="1" s="1"/>
  <c r="F166" i="1"/>
  <c r="F167" i="1" s="1"/>
  <c r="O164" i="1"/>
  <c r="R164" i="1" s="1"/>
  <c r="R163" i="1" s="1"/>
  <c r="O158" i="1"/>
  <c r="R158" i="1" s="1"/>
  <c r="O157" i="1"/>
  <c r="R157" i="1" s="1"/>
  <c r="O156" i="1"/>
  <c r="R156" i="1" s="1"/>
  <c r="O154" i="1"/>
  <c r="R154" i="1" s="1"/>
  <c r="O153" i="1"/>
  <c r="R153" i="1" s="1"/>
  <c r="O150" i="1"/>
  <c r="R150" i="1" s="1"/>
  <c r="O149" i="1"/>
  <c r="R149" i="1" s="1"/>
  <c r="O148" i="1"/>
  <c r="R148" i="1" s="1"/>
  <c r="F146" i="1"/>
  <c r="O146" i="1" s="1"/>
  <c r="R146" i="1" s="1"/>
  <c r="O145" i="1"/>
  <c r="R145" i="1" s="1"/>
  <c r="O143" i="1"/>
  <c r="R143" i="1" s="1"/>
  <c r="O142" i="1"/>
  <c r="R142" i="1" s="1"/>
  <c r="O141" i="1"/>
  <c r="R141" i="1" s="1"/>
  <c r="O139" i="1"/>
  <c r="R139" i="1" s="1"/>
  <c r="R138" i="1" s="1"/>
  <c r="O135" i="1"/>
  <c r="R135" i="1" s="1"/>
  <c r="O134" i="1"/>
  <c r="R134" i="1" s="1"/>
  <c r="O133" i="1"/>
  <c r="R133" i="1" s="1"/>
  <c r="F131" i="1"/>
  <c r="O131" i="1" s="1"/>
  <c r="R131" i="1" s="1"/>
  <c r="O130" i="1"/>
  <c r="R130" i="1" s="1"/>
  <c r="O128" i="1"/>
  <c r="R128" i="1" s="1"/>
  <c r="O127" i="1"/>
  <c r="R127" i="1" s="1"/>
  <c r="O126" i="1"/>
  <c r="R126" i="1" s="1"/>
  <c r="O124" i="1"/>
  <c r="R124" i="1" s="1"/>
  <c r="R123" i="1" s="1"/>
  <c r="O120" i="1"/>
  <c r="R120" i="1" s="1"/>
  <c r="O117" i="1"/>
  <c r="R117" i="1" s="1"/>
  <c r="F114" i="1"/>
  <c r="O114" i="1" s="1"/>
  <c r="R114" i="1" s="1"/>
  <c r="O113" i="1"/>
  <c r="R113" i="1" s="1"/>
  <c r="F109" i="1"/>
  <c r="F110" i="1" s="1"/>
  <c r="F111" i="1" s="1"/>
  <c r="O107" i="1"/>
  <c r="R107" i="1" s="1"/>
  <c r="R106" i="1" s="1"/>
  <c r="O103" i="1"/>
  <c r="R103" i="1" s="1"/>
  <c r="O102" i="1"/>
  <c r="R102" i="1" s="1"/>
  <c r="O101" i="1"/>
  <c r="R101" i="1" s="1"/>
  <c r="F99" i="1"/>
  <c r="O99" i="1" s="1"/>
  <c r="R99" i="1" s="1"/>
  <c r="O98" i="1"/>
  <c r="R98" i="1" s="1"/>
  <c r="O96" i="1"/>
  <c r="R96" i="1" s="1"/>
  <c r="O95" i="1"/>
  <c r="R95" i="1" s="1"/>
  <c r="O94" i="1"/>
  <c r="R94" i="1" s="1"/>
  <c r="O92" i="1"/>
  <c r="R92" i="1" s="1"/>
  <c r="R91" i="1" s="1"/>
  <c r="O88" i="1"/>
  <c r="R88" i="1" s="1"/>
  <c r="O87" i="1"/>
  <c r="R87" i="1" s="1"/>
  <c r="O86" i="1"/>
  <c r="R86" i="1" s="1"/>
  <c r="F84" i="1"/>
  <c r="O84" i="1" s="1"/>
  <c r="R84" i="1" s="1"/>
  <c r="O83" i="1"/>
  <c r="R83" i="1" s="1"/>
  <c r="O82" i="1"/>
  <c r="R82" i="1" s="1"/>
  <c r="O80" i="1"/>
  <c r="R80" i="1" s="1"/>
  <c r="O79" i="1"/>
  <c r="R79" i="1" s="1"/>
  <c r="O78" i="1"/>
  <c r="R78" i="1" s="1"/>
  <c r="O76" i="1"/>
  <c r="R76" i="1" s="1"/>
  <c r="R75" i="1" s="1"/>
  <c r="O70" i="1"/>
  <c r="R70" i="1" s="1"/>
  <c r="R69" i="1" s="1"/>
  <c r="O68" i="1"/>
  <c r="R68" i="1" s="1"/>
  <c r="O67" i="1"/>
  <c r="R67" i="1" s="1"/>
  <c r="O66" i="1"/>
  <c r="R66" i="1" s="1"/>
  <c r="F64" i="1"/>
  <c r="O64" i="1" s="1"/>
  <c r="R64" i="1" s="1"/>
  <c r="O63" i="1"/>
  <c r="R63" i="1" s="1"/>
  <c r="O62" i="1"/>
  <c r="R62" i="1" s="1"/>
  <c r="O60" i="1"/>
  <c r="R60" i="1" s="1"/>
  <c r="O59" i="1"/>
  <c r="R59" i="1" s="1"/>
  <c r="O58" i="1"/>
  <c r="R58" i="1" s="1"/>
  <c r="O56" i="1"/>
  <c r="R56" i="1" s="1"/>
  <c r="R55" i="1" s="1"/>
  <c r="O52" i="1"/>
  <c r="R52" i="1" s="1"/>
  <c r="O51" i="1"/>
  <c r="R51" i="1" s="1"/>
  <c r="O50" i="1"/>
  <c r="R50" i="1" s="1"/>
  <c r="F48" i="1"/>
  <c r="O48" i="1" s="1"/>
  <c r="R48" i="1" s="1"/>
  <c r="O47" i="1"/>
  <c r="R47" i="1" s="1"/>
  <c r="O45" i="1"/>
  <c r="R45" i="1" s="1"/>
  <c r="O44" i="1"/>
  <c r="R44" i="1" s="1"/>
  <c r="O43" i="1"/>
  <c r="R43" i="1" s="1"/>
  <c r="O41" i="1"/>
  <c r="R41" i="1" s="1"/>
  <c r="R40" i="1" s="1"/>
  <c r="O37" i="1"/>
  <c r="R37" i="1" s="1"/>
  <c r="O36" i="1"/>
  <c r="R36" i="1" s="1"/>
  <c r="O35" i="1"/>
  <c r="R35" i="1" s="1"/>
  <c r="F33" i="1"/>
  <c r="O33" i="1" s="1"/>
  <c r="R33" i="1" s="1"/>
  <c r="O32" i="1"/>
  <c r="R32" i="1" s="1"/>
  <c r="O31" i="1"/>
  <c r="R31" i="1" s="1"/>
  <c r="O30" i="1"/>
  <c r="R30" i="1" s="1"/>
  <c r="O28" i="1"/>
  <c r="R28" i="1" s="1"/>
  <c r="O27" i="1"/>
  <c r="R27" i="1" s="1"/>
  <c r="O26" i="1"/>
  <c r="R26" i="1" s="1"/>
  <c r="O24" i="1"/>
  <c r="R24" i="1" s="1"/>
  <c r="R23" i="1" s="1"/>
  <c r="O14" i="1"/>
  <c r="F11" i="1"/>
  <c r="O11" i="1" s="1"/>
  <c r="R11" i="1" s="1"/>
  <c r="O9" i="1"/>
  <c r="R9" i="1" s="1"/>
  <c r="R8" i="1" s="1"/>
  <c r="F436" i="2" l="1"/>
  <c r="O431" i="2"/>
  <c r="R431" i="2" s="1"/>
  <c r="R428" i="2" s="1"/>
  <c r="F434" i="2"/>
  <c r="O434" i="2" s="1"/>
  <c r="R434" i="2" s="1"/>
  <c r="R432" i="2" s="1"/>
  <c r="O354" i="2"/>
  <c r="R354" i="2" s="1"/>
  <c r="F356" i="2"/>
  <c r="O371" i="2"/>
  <c r="R371" i="2" s="1"/>
  <c r="R368" i="2" s="1"/>
  <c r="F374" i="2"/>
  <c r="O374" i="2" s="1"/>
  <c r="R374" i="2" s="1"/>
  <c r="R372" i="2" s="1"/>
  <c r="F377" i="2"/>
  <c r="I205" i="2"/>
  <c r="O205" i="2" s="1"/>
  <c r="R205" i="2" s="1"/>
  <c r="O204" i="2"/>
  <c r="R204" i="2" s="1"/>
  <c r="I206" i="2"/>
  <c r="O206" i="2" s="1"/>
  <c r="R206" i="2" s="1"/>
  <c r="F422" i="2"/>
  <c r="O417" i="2"/>
  <c r="R417" i="2" s="1"/>
  <c r="R414" i="2" s="1"/>
  <c r="F420" i="2"/>
  <c r="O420" i="2" s="1"/>
  <c r="R420" i="2" s="1"/>
  <c r="R418" i="2" s="1"/>
  <c r="R760" i="2"/>
  <c r="I395" i="2"/>
  <c r="O395" i="2" s="1"/>
  <c r="R395" i="2" s="1"/>
  <c r="R392" i="2" s="1"/>
  <c r="R382" i="2" s="1"/>
  <c r="O394" i="2"/>
  <c r="R394" i="2" s="1"/>
  <c r="F646" i="2"/>
  <c r="O641" i="2"/>
  <c r="R641" i="2" s="1"/>
  <c r="R638" i="2" s="1"/>
  <c r="F644" i="2"/>
  <c r="O644" i="2" s="1"/>
  <c r="R644" i="2" s="1"/>
  <c r="R642" i="2" s="1"/>
  <c r="O213" i="2"/>
  <c r="R213" i="2" s="1"/>
  <c r="R210" i="2" s="1"/>
  <c r="F215" i="2"/>
  <c r="R351" i="2"/>
  <c r="I452" i="2"/>
  <c r="O451" i="2"/>
  <c r="R451" i="2" s="1"/>
  <c r="F698" i="2"/>
  <c r="O698" i="2" s="1"/>
  <c r="R698" i="2" s="1"/>
  <c r="R697" i="2" s="1"/>
  <c r="O693" i="2"/>
  <c r="R693" i="2" s="1"/>
  <c r="R690" i="2" s="1"/>
  <c r="R687" i="2" s="1"/>
  <c r="R649" i="2" s="1"/>
  <c r="I295" i="2"/>
  <c r="O295" i="2" s="1"/>
  <c r="R295" i="2" s="1"/>
  <c r="R292" i="2" s="1"/>
  <c r="R282" i="2" s="1"/>
  <c r="R281" i="2" s="1"/>
  <c r="O294" i="2"/>
  <c r="R294" i="2" s="1"/>
  <c r="I480" i="2"/>
  <c r="O479" i="2"/>
  <c r="R479" i="2" s="1"/>
  <c r="F408" i="2"/>
  <c r="O403" i="2"/>
  <c r="R403" i="2" s="1"/>
  <c r="R400" i="2" s="1"/>
  <c r="I466" i="2"/>
  <c r="O465" i="2"/>
  <c r="R465" i="2" s="1"/>
  <c r="I19" i="2"/>
  <c r="F16" i="2"/>
  <c r="O16" i="2" s="1"/>
  <c r="R16" i="2" s="1"/>
  <c r="F18" i="2"/>
  <c r="O18" i="2" s="1"/>
  <c r="R18" i="2" s="1"/>
  <c r="O15" i="2"/>
  <c r="R15" i="2" s="1"/>
  <c r="R14" i="2" s="1"/>
  <c r="O258" i="2"/>
  <c r="R258" i="2" s="1"/>
  <c r="R255" i="2" s="1"/>
  <c r="F260" i="2"/>
  <c r="O622" i="2"/>
  <c r="R622" i="2" s="1"/>
  <c r="R619" i="2" s="1"/>
  <c r="F624" i="2"/>
  <c r="C908" i="2"/>
  <c r="O907" i="2"/>
  <c r="R907" i="2" s="1"/>
  <c r="O1037" i="1"/>
  <c r="R1037" i="1" s="1"/>
  <c r="O416" i="1"/>
  <c r="R416" i="1" s="1"/>
  <c r="F691" i="1"/>
  <c r="F692" i="1" s="1"/>
  <c r="R152" i="1"/>
  <c r="R100" i="1"/>
  <c r="F271" i="1"/>
  <c r="O271" i="1" s="1"/>
  <c r="R271" i="1" s="1"/>
  <c r="F286" i="1"/>
  <c r="F287" i="1" s="1"/>
  <c r="F292" i="1" s="1"/>
  <c r="I293" i="1" s="1"/>
  <c r="O293" i="1" s="1"/>
  <c r="R293" i="1" s="1"/>
  <c r="R46" i="1"/>
  <c r="I322" i="1"/>
  <c r="I323" i="1" s="1"/>
  <c r="O323" i="1" s="1"/>
  <c r="R323" i="1" s="1"/>
  <c r="O400" i="1"/>
  <c r="R400" i="1" s="1"/>
  <c r="R981" i="1"/>
  <c r="O109" i="1"/>
  <c r="R109" i="1" s="1"/>
  <c r="F472" i="1"/>
  <c r="F473" i="1" s="1"/>
  <c r="F478" i="1" s="1"/>
  <c r="R560" i="1"/>
  <c r="R272" i="1"/>
  <c r="R968" i="1"/>
  <c r="R967" i="1" s="1"/>
  <c r="R978" i="1"/>
  <c r="R918" i="1"/>
  <c r="R958" i="1"/>
  <c r="R65" i="1"/>
  <c r="O232" i="1"/>
  <c r="R232" i="1" s="1"/>
  <c r="R669" i="1"/>
  <c r="R663" i="1"/>
  <c r="R85" i="1"/>
  <c r="R317" i="1"/>
  <c r="R548" i="1"/>
  <c r="R679" i="1"/>
  <c r="R702" i="1"/>
  <c r="R701" i="1" s="1"/>
  <c r="R897" i="1"/>
  <c r="R97" i="1"/>
  <c r="R169" i="1"/>
  <c r="R657" i="1"/>
  <c r="R890" i="1"/>
  <c r="R181" i="1"/>
  <c r="R922" i="1"/>
  <c r="R934" i="1"/>
  <c r="R942" i="1"/>
  <c r="R325" i="1"/>
  <c r="R340" i="1"/>
  <c r="O414" i="1"/>
  <c r="R414" i="1" s="1"/>
  <c r="O445" i="1"/>
  <c r="R445" i="1" s="1"/>
  <c r="R693" i="1"/>
  <c r="R809" i="1"/>
  <c r="R808" i="1" s="1"/>
  <c r="R963" i="1"/>
  <c r="R926" i="1"/>
  <c r="R876" i="1"/>
  <c r="F459" i="1"/>
  <c r="F464" i="1" s="1"/>
  <c r="O458" i="1"/>
  <c r="R458" i="1" s="1"/>
  <c r="R761" i="1"/>
  <c r="R790" i="1"/>
  <c r="R799" i="1"/>
  <c r="R796" i="1" s="1"/>
  <c r="R112" i="1"/>
  <c r="R343" i="1"/>
  <c r="F495" i="1"/>
  <c r="F498" i="1" s="1"/>
  <c r="O498" i="1" s="1"/>
  <c r="R498" i="1" s="1"/>
  <c r="R496" i="1" s="1"/>
  <c r="O494" i="1"/>
  <c r="R494" i="1" s="1"/>
  <c r="R710" i="1"/>
  <c r="R823" i="1"/>
  <c r="R854" i="1"/>
  <c r="R93" i="1"/>
  <c r="O225" i="1"/>
  <c r="R225" i="1" s="1"/>
  <c r="R306" i="1"/>
  <c r="O385" i="1"/>
  <c r="R385" i="1" s="1"/>
  <c r="O428" i="1"/>
  <c r="R428" i="1" s="1"/>
  <c r="R751" i="1"/>
  <c r="R544" i="1"/>
  <c r="R34" i="1"/>
  <c r="R129" i="1"/>
  <c r="R228" i="1"/>
  <c r="O233" i="1"/>
  <c r="R233" i="1" s="1"/>
  <c r="O457" i="1"/>
  <c r="R457" i="1" s="1"/>
  <c r="R482" i="1"/>
  <c r="R594" i="1"/>
  <c r="O616" i="1"/>
  <c r="R616" i="1" s="1"/>
  <c r="R185" i="1"/>
  <c r="R140" i="1"/>
  <c r="R147" i="1"/>
  <c r="R504" i="1"/>
  <c r="R503" i="1" s="1"/>
  <c r="R568" i="1"/>
  <c r="R722" i="1"/>
  <c r="R837" i="1"/>
  <c r="O904" i="1"/>
  <c r="R904" i="1" s="1"/>
  <c r="R299" i="1"/>
  <c r="R125" i="1"/>
  <c r="O269" i="1"/>
  <c r="R269" i="1" s="1"/>
  <c r="O276" i="1"/>
  <c r="R276" i="1" s="1"/>
  <c r="R288" i="1"/>
  <c r="R336" i="1"/>
  <c r="O443" i="1"/>
  <c r="R443" i="1" s="1"/>
  <c r="O493" i="1"/>
  <c r="R493" i="1" s="1"/>
  <c r="R530" i="1"/>
  <c r="R554" i="1"/>
  <c r="O638" i="1"/>
  <c r="R638" i="1" s="1"/>
  <c r="R650" i="1"/>
  <c r="R649" i="1" s="1"/>
  <c r="R666" i="1"/>
  <c r="R683" i="1"/>
  <c r="R872" i="1"/>
  <c r="R894" i="1"/>
  <c r="F12" i="1"/>
  <c r="F13" i="1" s="1"/>
  <c r="O13" i="1" s="1"/>
  <c r="R13" i="1" s="1"/>
  <c r="R49" i="1"/>
  <c r="R57" i="1"/>
  <c r="R303" i="1"/>
  <c r="O444" i="1"/>
  <c r="R444" i="1" s="1"/>
  <c r="R674" i="1"/>
  <c r="R718" i="1"/>
  <c r="R851" i="1"/>
  <c r="C1038" i="1"/>
  <c r="O1038" i="1" s="1"/>
  <c r="R1038" i="1" s="1"/>
  <c r="I278" i="1"/>
  <c r="O278" i="1" s="1"/>
  <c r="R278" i="1" s="1"/>
  <c r="O277" i="1"/>
  <c r="R277" i="1" s="1"/>
  <c r="R77" i="1"/>
  <c r="R132" i="1"/>
  <c r="F197" i="1"/>
  <c r="O196" i="1"/>
  <c r="R196" i="1" s="1"/>
  <c r="F352" i="1"/>
  <c r="O351" i="1"/>
  <c r="R351" i="1" s="1"/>
  <c r="O167" i="1"/>
  <c r="R167" i="1" s="1"/>
  <c r="F168" i="1"/>
  <c r="F243" i="1"/>
  <c r="R29" i="1"/>
  <c r="R188" i="1"/>
  <c r="O226" i="1"/>
  <c r="R226" i="1" s="1"/>
  <c r="R155" i="1"/>
  <c r="F211" i="1"/>
  <c r="O210" i="1"/>
  <c r="R210" i="1" s="1"/>
  <c r="I175" i="1"/>
  <c r="O174" i="1"/>
  <c r="R174" i="1" s="1"/>
  <c r="F256" i="1"/>
  <c r="O255" i="1"/>
  <c r="R255" i="1" s="1"/>
  <c r="R42" i="1"/>
  <c r="R25" i="1"/>
  <c r="R81" i="1"/>
  <c r="R61" i="1"/>
  <c r="O111" i="1"/>
  <c r="R111" i="1" s="1"/>
  <c r="F116" i="1"/>
  <c r="R144" i="1"/>
  <c r="O234" i="1"/>
  <c r="R234" i="1" s="1"/>
  <c r="F390" i="1"/>
  <c r="O390" i="1" s="1"/>
  <c r="R390" i="1" s="1"/>
  <c r="R388" i="1" s="1"/>
  <c r="F392" i="1"/>
  <c r="O110" i="1"/>
  <c r="R110" i="1" s="1"/>
  <c r="O166" i="1"/>
  <c r="R166" i="1" s="1"/>
  <c r="O241" i="1"/>
  <c r="R241" i="1" s="1"/>
  <c r="O387" i="1"/>
  <c r="R387" i="1" s="1"/>
  <c r="R538" i="1"/>
  <c r="F315" i="1"/>
  <c r="O314" i="1"/>
  <c r="R314" i="1" s="1"/>
  <c r="R328" i="1"/>
  <c r="F369" i="1"/>
  <c r="O368" i="1"/>
  <c r="R368" i="1" s="1"/>
  <c r="F421" i="1"/>
  <c r="O430" i="1"/>
  <c r="R430" i="1" s="1"/>
  <c r="F433" i="1"/>
  <c r="O433" i="1" s="1"/>
  <c r="R433" i="1" s="1"/>
  <c r="R431" i="1" s="1"/>
  <c r="F435" i="1"/>
  <c r="R606" i="1"/>
  <c r="R517" i="1"/>
  <c r="R575" i="1"/>
  <c r="O639" i="1"/>
  <c r="R639" i="1" s="1"/>
  <c r="F640" i="1"/>
  <c r="O386" i="1"/>
  <c r="R386" i="1" s="1"/>
  <c r="R403" i="1"/>
  <c r="O415" i="1"/>
  <c r="R415" i="1" s="1"/>
  <c r="R446" i="1"/>
  <c r="R630" i="1"/>
  <c r="R524" i="1"/>
  <c r="R587" i="1"/>
  <c r="R602" i="1"/>
  <c r="F402" i="1"/>
  <c r="R417" i="1"/>
  <c r="F450" i="1"/>
  <c r="R485" i="1"/>
  <c r="R564" i="1"/>
  <c r="R583" i="1"/>
  <c r="O617" i="1"/>
  <c r="R617" i="1" s="1"/>
  <c r="F619" i="1"/>
  <c r="R776" i="1"/>
  <c r="R829" i="1"/>
  <c r="O906" i="1"/>
  <c r="R906" i="1" s="1"/>
  <c r="C907" i="1"/>
  <c r="R930" i="1"/>
  <c r="O429" i="1"/>
  <c r="R429" i="1" s="1"/>
  <c r="R728" i="1"/>
  <c r="R771" i="1"/>
  <c r="R1001" i="1"/>
  <c r="R755" i="1"/>
  <c r="R842" i="1"/>
  <c r="R862" i="1"/>
  <c r="R884" i="1"/>
  <c r="F749" i="1"/>
  <c r="O748" i="1"/>
  <c r="R748" i="1" s="1"/>
  <c r="R766" i="1"/>
  <c r="R780" i="1"/>
  <c r="R938" i="1"/>
  <c r="R950" i="1"/>
  <c r="R738" i="1"/>
  <c r="R815" i="1"/>
  <c r="R989" i="1"/>
  <c r="R1018" i="1"/>
  <c r="O905" i="1"/>
  <c r="R905" i="1" s="1"/>
  <c r="O646" i="2" l="1"/>
  <c r="R646" i="2" s="1"/>
  <c r="I647" i="2"/>
  <c r="I423" i="2"/>
  <c r="O422" i="2"/>
  <c r="R422" i="2" s="1"/>
  <c r="I437" i="2"/>
  <c r="O436" i="2"/>
  <c r="R436" i="2" s="1"/>
  <c r="I409" i="2"/>
  <c r="O408" i="2"/>
  <c r="R408" i="2" s="1"/>
  <c r="F261" i="2"/>
  <c r="O260" i="2"/>
  <c r="R260" i="2" s="1"/>
  <c r="F216" i="2"/>
  <c r="O215" i="2"/>
  <c r="R215" i="2" s="1"/>
  <c r="F357" i="2"/>
  <c r="O356" i="2"/>
  <c r="R356" i="2" s="1"/>
  <c r="O19" i="2"/>
  <c r="R19" i="2" s="1"/>
  <c r="R17" i="2" s="1"/>
  <c r="R7" i="2" s="1"/>
  <c r="R6" i="2" s="1"/>
  <c r="R5" i="2" s="1"/>
  <c r="R4" i="2" s="1"/>
  <c r="I20" i="2"/>
  <c r="O20" i="2" s="1"/>
  <c r="R20" i="2" s="1"/>
  <c r="I481" i="2"/>
  <c r="O481" i="2" s="1"/>
  <c r="R481" i="2" s="1"/>
  <c r="O480" i="2"/>
  <c r="R480" i="2" s="1"/>
  <c r="R478" i="2" s="1"/>
  <c r="R468" i="2" s="1"/>
  <c r="R203" i="2"/>
  <c r="R192" i="2" s="1"/>
  <c r="I625" i="2"/>
  <c r="O624" i="2"/>
  <c r="R624" i="2" s="1"/>
  <c r="C909" i="2"/>
  <c r="O908" i="2"/>
  <c r="R908" i="2" s="1"/>
  <c r="I467" i="2"/>
  <c r="O467" i="2" s="1"/>
  <c r="R467" i="2" s="1"/>
  <c r="O466" i="2"/>
  <c r="R466" i="2" s="1"/>
  <c r="R464" i="2" s="1"/>
  <c r="R454" i="2" s="1"/>
  <c r="I453" i="2"/>
  <c r="O453" i="2" s="1"/>
  <c r="R453" i="2" s="1"/>
  <c r="O452" i="2"/>
  <c r="R452" i="2" s="1"/>
  <c r="R450" i="2" s="1"/>
  <c r="R440" i="2" s="1"/>
  <c r="I378" i="2"/>
  <c r="O377" i="2"/>
  <c r="R377" i="2" s="1"/>
  <c r="R333" i="1"/>
  <c r="R296" i="1"/>
  <c r="R178" i="1"/>
  <c r="R137" i="1"/>
  <c r="R122" i="1"/>
  <c r="R121" i="1" s="1"/>
  <c r="R90" i="1"/>
  <c r="R89" i="1" s="1"/>
  <c r="R1035" i="1"/>
  <c r="R74" i="1"/>
  <c r="R73" i="1" s="1"/>
  <c r="R151" i="1"/>
  <c r="R614" i="1"/>
  <c r="O322" i="1"/>
  <c r="R322" i="1" s="1"/>
  <c r="R320" i="1" s="1"/>
  <c r="F462" i="1"/>
  <c r="O462" i="1" s="1"/>
  <c r="R462" i="1" s="1"/>
  <c r="R460" i="1" s="1"/>
  <c r="O691" i="1"/>
  <c r="R691" i="1" s="1"/>
  <c r="R39" i="1"/>
  <c r="R38" i="1" s="1"/>
  <c r="O472" i="1"/>
  <c r="R472" i="1" s="1"/>
  <c r="R893" i="1"/>
  <c r="F500" i="1"/>
  <c r="O500" i="1" s="1"/>
  <c r="R500" i="1" s="1"/>
  <c r="R22" i="1"/>
  <c r="R21" i="1" s="1"/>
  <c r="O292" i="1"/>
  <c r="R292" i="1" s="1"/>
  <c r="I294" i="1"/>
  <c r="O294" i="1" s="1"/>
  <c r="R294" i="1" s="1"/>
  <c r="R235" i="1"/>
  <c r="O287" i="1"/>
  <c r="R287" i="1" s="1"/>
  <c r="R673" i="1"/>
  <c r="F476" i="1"/>
  <c r="O476" i="1" s="1"/>
  <c r="R476" i="1" s="1"/>
  <c r="R474" i="1" s="1"/>
  <c r="O286" i="1"/>
  <c r="R286" i="1" s="1"/>
  <c r="O12" i="1"/>
  <c r="R12" i="1" s="1"/>
  <c r="R10" i="1" s="1"/>
  <c r="R553" i="1"/>
  <c r="O459" i="1"/>
  <c r="R459" i="1" s="1"/>
  <c r="R456" i="1" s="1"/>
  <c r="R593" i="1"/>
  <c r="R841" i="1"/>
  <c r="R268" i="1"/>
  <c r="R883" i="1"/>
  <c r="R814" i="1"/>
  <c r="R413" i="1"/>
  <c r="R828" i="1"/>
  <c r="R481" i="1"/>
  <c r="R957" i="1"/>
  <c r="R861" i="1"/>
  <c r="R108" i="1"/>
  <c r="O473" i="1"/>
  <c r="R473" i="1" s="1"/>
  <c r="R224" i="1"/>
  <c r="R727" i="1"/>
  <c r="O495" i="1"/>
  <c r="R495" i="1" s="1"/>
  <c r="R492" i="1" s="1"/>
  <c r="R442" i="1"/>
  <c r="R656" i="1"/>
  <c r="R231" i="1"/>
  <c r="R917" i="1"/>
  <c r="R916" i="1" s="1"/>
  <c r="R779" i="1"/>
  <c r="R760" i="1"/>
  <c r="R384" i="1"/>
  <c r="R324" i="1"/>
  <c r="R537" i="1"/>
  <c r="R1034" i="1"/>
  <c r="R1015" i="1" s="1"/>
  <c r="F15" i="1"/>
  <c r="O15" i="1" s="1"/>
  <c r="R15" i="1" s="1"/>
  <c r="R427" i="1"/>
  <c r="R986" i="1"/>
  <c r="R977" i="1" s="1"/>
  <c r="R54" i="1"/>
  <c r="R53" i="1" s="1"/>
  <c r="R709" i="1"/>
  <c r="O211" i="1"/>
  <c r="R211" i="1" s="1"/>
  <c r="F212" i="1"/>
  <c r="R574" i="1"/>
  <c r="O315" i="1"/>
  <c r="R315" i="1" s="1"/>
  <c r="F316" i="1"/>
  <c r="O316" i="1" s="1"/>
  <c r="R316" i="1" s="1"/>
  <c r="O421" i="1"/>
  <c r="R421" i="1" s="1"/>
  <c r="I422" i="1"/>
  <c r="F245" i="1"/>
  <c r="O243" i="1"/>
  <c r="R243" i="1" s="1"/>
  <c r="R240" i="1" s="1"/>
  <c r="O197" i="1"/>
  <c r="R197" i="1" s="1"/>
  <c r="F198" i="1"/>
  <c r="I465" i="1"/>
  <c r="O464" i="1"/>
  <c r="R464" i="1" s="1"/>
  <c r="O168" i="1"/>
  <c r="R168" i="1" s="1"/>
  <c r="R165" i="1" s="1"/>
  <c r="O392" i="1"/>
  <c r="R392" i="1" s="1"/>
  <c r="I393" i="1"/>
  <c r="O749" i="1"/>
  <c r="R749" i="1" s="1"/>
  <c r="F750" i="1"/>
  <c r="O750" i="1" s="1"/>
  <c r="R750" i="1" s="1"/>
  <c r="F645" i="1"/>
  <c r="O640" i="1"/>
  <c r="R640" i="1" s="1"/>
  <c r="R637" i="1" s="1"/>
  <c r="F643" i="1"/>
  <c r="O643" i="1" s="1"/>
  <c r="R643" i="1" s="1"/>
  <c r="R641" i="1" s="1"/>
  <c r="O175" i="1"/>
  <c r="R175" i="1" s="1"/>
  <c r="I176" i="1"/>
  <c r="O176" i="1" s="1"/>
  <c r="R176" i="1" s="1"/>
  <c r="O450" i="1"/>
  <c r="R450" i="1" s="1"/>
  <c r="I451" i="1"/>
  <c r="I479" i="1"/>
  <c r="O478" i="1"/>
  <c r="R478" i="1" s="1"/>
  <c r="R516" i="1"/>
  <c r="O116" i="1"/>
  <c r="R116" i="1" s="1"/>
  <c r="I118" i="1"/>
  <c r="O118" i="1" s="1"/>
  <c r="R118" i="1" s="1"/>
  <c r="O352" i="1"/>
  <c r="R352" i="1" s="1"/>
  <c r="F353" i="1"/>
  <c r="F407" i="1"/>
  <c r="O402" i="1"/>
  <c r="R402" i="1" s="1"/>
  <c r="R399" i="1" s="1"/>
  <c r="I436" i="1"/>
  <c r="O435" i="1"/>
  <c r="R435" i="1" s="1"/>
  <c r="O369" i="1"/>
  <c r="R369" i="1" s="1"/>
  <c r="F370" i="1"/>
  <c r="C908" i="1"/>
  <c r="O907" i="1"/>
  <c r="R907" i="1" s="1"/>
  <c r="I620" i="1"/>
  <c r="O619" i="1"/>
  <c r="R619" i="1" s="1"/>
  <c r="O692" i="1"/>
  <c r="R692" i="1" s="1"/>
  <c r="F697" i="1"/>
  <c r="F257" i="1"/>
  <c r="O256" i="1"/>
  <c r="R256" i="1" s="1"/>
  <c r="R275" i="1"/>
  <c r="R439" i="2" l="1"/>
  <c r="R214" i="2"/>
  <c r="I424" i="2"/>
  <c r="O424" i="2" s="1"/>
  <c r="R424" i="2" s="1"/>
  <c r="R421" i="2" s="1"/>
  <c r="R411" i="2" s="1"/>
  <c r="O423" i="2"/>
  <c r="R423" i="2" s="1"/>
  <c r="F218" i="2"/>
  <c r="O216" i="2"/>
  <c r="R216" i="2" s="1"/>
  <c r="I410" i="2"/>
  <c r="O410" i="2" s="1"/>
  <c r="R410" i="2" s="1"/>
  <c r="O409" i="2"/>
  <c r="R409" i="2" s="1"/>
  <c r="R407" i="2" s="1"/>
  <c r="R397" i="2" s="1"/>
  <c r="O647" i="2"/>
  <c r="R647" i="2" s="1"/>
  <c r="R645" i="2" s="1"/>
  <c r="R635" i="2" s="1"/>
  <c r="I648" i="2"/>
  <c r="O648" i="2" s="1"/>
  <c r="R648" i="2" s="1"/>
  <c r="F359" i="2"/>
  <c r="O357" i="2"/>
  <c r="R357" i="2" s="1"/>
  <c r="I626" i="2"/>
  <c r="O625" i="2"/>
  <c r="R625" i="2" s="1"/>
  <c r="O378" i="2"/>
  <c r="R378" i="2" s="1"/>
  <c r="I379" i="2"/>
  <c r="O379" i="2" s="1"/>
  <c r="R379" i="2" s="1"/>
  <c r="R376" i="2" s="1"/>
  <c r="R365" i="2" s="1"/>
  <c r="R364" i="2" s="1"/>
  <c r="O909" i="2"/>
  <c r="R909" i="2" s="1"/>
  <c r="R903" i="2" s="1"/>
  <c r="C911" i="2"/>
  <c r="O911" i="2" s="1"/>
  <c r="R911" i="2" s="1"/>
  <c r="R910" i="2" s="1"/>
  <c r="R355" i="2"/>
  <c r="O261" i="2"/>
  <c r="R261" i="2" s="1"/>
  <c r="R259" i="2" s="1"/>
  <c r="F263" i="2"/>
  <c r="I438" i="2"/>
  <c r="O438" i="2" s="1"/>
  <c r="R438" i="2" s="1"/>
  <c r="O437" i="2"/>
  <c r="R437" i="2" s="1"/>
  <c r="R435" i="2" s="1"/>
  <c r="R425" i="2" s="1"/>
  <c r="I501" i="1"/>
  <c r="I502" i="1" s="1"/>
  <c r="O502" i="1" s="1"/>
  <c r="R502" i="1" s="1"/>
  <c r="R221" i="1"/>
  <c r="R136" i="1"/>
  <c r="R291" i="1"/>
  <c r="R689" i="1"/>
  <c r="R470" i="1"/>
  <c r="R284" i="1"/>
  <c r="R747" i="1"/>
  <c r="R744" i="1" s="1"/>
  <c r="R700" i="1" s="1"/>
  <c r="R265" i="1"/>
  <c r="R956" i="1"/>
  <c r="R915" i="1" s="1"/>
  <c r="I19" i="1"/>
  <c r="I20" i="1" s="1"/>
  <c r="R313" i="1"/>
  <c r="R310" i="1" s="1"/>
  <c r="R759" i="1"/>
  <c r="F16" i="1"/>
  <c r="O16" i="1" s="1"/>
  <c r="R16" i="1" s="1"/>
  <c r="R14" i="1" s="1"/>
  <c r="R115" i="1"/>
  <c r="F18" i="1"/>
  <c r="O18" i="1" s="1"/>
  <c r="R18" i="1" s="1"/>
  <c r="R173" i="1"/>
  <c r="R162" i="1" s="1"/>
  <c r="I621" i="1"/>
  <c r="O620" i="1"/>
  <c r="R620" i="1" s="1"/>
  <c r="I437" i="1"/>
  <c r="O436" i="1"/>
  <c r="R436" i="1" s="1"/>
  <c r="F355" i="1"/>
  <c r="O353" i="1"/>
  <c r="R353" i="1" s="1"/>
  <c r="R350" i="1" s="1"/>
  <c r="O451" i="1"/>
  <c r="R451" i="1" s="1"/>
  <c r="I452" i="1"/>
  <c r="O452" i="1" s="1"/>
  <c r="R452" i="1" s="1"/>
  <c r="I646" i="1"/>
  <c r="O645" i="1"/>
  <c r="R645" i="1" s="1"/>
  <c r="I466" i="1"/>
  <c r="O466" i="1" s="1"/>
  <c r="R466" i="1" s="1"/>
  <c r="O465" i="1"/>
  <c r="R465" i="1" s="1"/>
  <c r="O697" i="1"/>
  <c r="R697" i="1" s="1"/>
  <c r="R696" i="1" s="1"/>
  <c r="O908" i="1"/>
  <c r="R908" i="1" s="1"/>
  <c r="R902" i="1" s="1"/>
  <c r="C910" i="1"/>
  <c r="O910" i="1" s="1"/>
  <c r="R910" i="1" s="1"/>
  <c r="R909" i="1" s="1"/>
  <c r="O245" i="1"/>
  <c r="R245" i="1" s="1"/>
  <c r="F246" i="1"/>
  <c r="O370" i="1"/>
  <c r="R370" i="1" s="1"/>
  <c r="R367" i="1" s="1"/>
  <c r="F376" i="1"/>
  <c r="F373" i="1"/>
  <c r="O373" i="1" s="1"/>
  <c r="R373" i="1" s="1"/>
  <c r="R371" i="1" s="1"/>
  <c r="I394" i="1"/>
  <c r="O394" i="1" s="1"/>
  <c r="R394" i="1" s="1"/>
  <c r="O393" i="1"/>
  <c r="R393" i="1" s="1"/>
  <c r="F214" i="1"/>
  <c r="O212" i="1"/>
  <c r="R212" i="1" s="1"/>
  <c r="R209" i="1" s="1"/>
  <c r="F259" i="1"/>
  <c r="O257" i="1"/>
  <c r="R257" i="1" s="1"/>
  <c r="R254" i="1" s="1"/>
  <c r="O407" i="1"/>
  <c r="R407" i="1" s="1"/>
  <c r="I408" i="1"/>
  <c r="I480" i="1"/>
  <c r="O480" i="1" s="1"/>
  <c r="R480" i="1" s="1"/>
  <c r="O479" i="1"/>
  <c r="R479" i="1" s="1"/>
  <c r="F200" i="1"/>
  <c r="O198" i="1"/>
  <c r="R198" i="1" s="1"/>
  <c r="R195" i="1" s="1"/>
  <c r="O422" i="1"/>
  <c r="R422" i="1" s="1"/>
  <c r="I423" i="1"/>
  <c r="R396" i="2" l="1"/>
  <c r="R363" i="2" s="1"/>
  <c r="R362" i="2" s="1"/>
  <c r="I361" i="2"/>
  <c r="O361" i="2" s="1"/>
  <c r="R361" i="2" s="1"/>
  <c r="I360" i="2"/>
  <c r="O360" i="2" s="1"/>
  <c r="R360" i="2" s="1"/>
  <c r="O359" i="2"/>
  <c r="R359" i="2" s="1"/>
  <c r="I220" i="2"/>
  <c r="O220" i="2" s="1"/>
  <c r="R220" i="2" s="1"/>
  <c r="O218" i="2"/>
  <c r="R218" i="2" s="1"/>
  <c r="I219" i="2"/>
  <c r="O219" i="2" s="1"/>
  <c r="R219" i="2" s="1"/>
  <c r="I264" i="2"/>
  <c r="O264" i="2" s="1"/>
  <c r="R264" i="2" s="1"/>
  <c r="I265" i="2"/>
  <c r="O265" i="2" s="1"/>
  <c r="R265" i="2" s="1"/>
  <c r="O263" i="2"/>
  <c r="R263" i="2" s="1"/>
  <c r="F628" i="2"/>
  <c r="O626" i="2"/>
  <c r="R626" i="2" s="1"/>
  <c r="R623" i="2" s="1"/>
  <c r="R902" i="2"/>
  <c r="R828" i="2" s="1"/>
  <c r="R686" i="1"/>
  <c r="O501" i="1"/>
  <c r="R501" i="1" s="1"/>
  <c r="R499" i="1" s="1"/>
  <c r="R489" i="1" s="1"/>
  <c r="R281" i="1"/>
  <c r="R295" i="1"/>
  <c r="O19" i="1"/>
  <c r="R19" i="1" s="1"/>
  <c r="R477" i="1"/>
  <c r="R467" i="1" s="1"/>
  <c r="R463" i="1"/>
  <c r="R453" i="1" s="1"/>
  <c r="R901" i="1"/>
  <c r="R827" i="1" s="1"/>
  <c r="R391" i="1"/>
  <c r="R381" i="1" s="1"/>
  <c r="R449" i="1"/>
  <c r="R439" i="1" s="1"/>
  <c r="R914" i="1"/>
  <c r="O423" i="1"/>
  <c r="R423" i="1" s="1"/>
  <c r="R420" i="1" s="1"/>
  <c r="R410" i="1" s="1"/>
  <c r="I647" i="1"/>
  <c r="O647" i="1" s="1"/>
  <c r="R647" i="1" s="1"/>
  <c r="O646" i="1"/>
  <c r="R646" i="1" s="1"/>
  <c r="O259" i="1"/>
  <c r="R259" i="1" s="1"/>
  <c r="F260" i="1"/>
  <c r="F248" i="1"/>
  <c r="O246" i="1"/>
  <c r="R246" i="1" s="1"/>
  <c r="R244" i="1" s="1"/>
  <c r="O437" i="1"/>
  <c r="R437" i="1" s="1"/>
  <c r="R434" i="1" s="1"/>
  <c r="R424" i="1" s="1"/>
  <c r="O20" i="1"/>
  <c r="R20" i="1" s="1"/>
  <c r="I377" i="1"/>
  <c r="O376" i="1"/>
  <c r="R376" i="1" s="1"/>
  <c r="O355" i="1"/>
  <c r="R355" i="1" s="1"/>
  <c r="F356" i="1"/>
  <c r="O200" i="1"/>
  <c r="R200" i="1" s="1"/>
  <c r="F201" i="1"/>
  <c r="I409" i="1"/>
  <c r="O408" i="1"/>
  <c r="R408" i="1" s="1"/>
  <c r="O214" i="1"/>
  <c r="R214" i="1" s="1"/>
  <c r="F215" i="1"/>
  <c r="O621" i="1"/>
  <c r="R621" i="1" s="1"/>
  <c r="R618" i="1" s="1"/>
  <c r="F623" i="1"/>
  <c r="R217" i="2" l="1"/>
  <c r="R207" i="2" s="1"/>
  <c r="R177" i="2" s="1"/>
  <c r="I629" i="2"/>
  <c r="O628" i="2"/>
  <c r="R628" i="2" s="1"/>
  <c r="R262" i="2"/>
  <c r="R252" i="2" s="1"/>
  <c r="R221" i="2" s="1"/>
  <c r="R358" i="2"/>
  <c r="R348" i="2" s="1"/>
  <c r="R333" i="2" s="1"/>
  <c r="R280" i="2" s="1"/>
  <c r="R17" i="1"/>
  <c r="R7" i="1" s="1"/>
  <c r="R6" i="1" s="1"/>
  <c r="R438" i="1"/>
  <c r="R644" i="1"/>
  <c r="R634" i="1" s="1"/>
  <c r="I250" i="1"/>
  <c r="O248" i="1"/>
  <c r="R248" i="1" s="1"/>
  <c r="I249" i="1"/>
  <c r="O249" i="1" s="1"/>
  <c r="R249" i="1" s="1"/>
  <c r="I624" i="1"/>
  <c r="O623" i="1"/>
  <c r="R623" i="1" s="1"/>
  <c r="O409" i="1"/>
  <c r="R409" i="1" s="1"/>
  <c r="R406" i="1" s="1"/>
  <c r="R396" i="1" s="1"/>
  <c r="F203" i="1"/>
  <c r="O201" i="1"/>
  <c r="R201" i="1" s="1"/>
  <c r="R199" i="1" s="1"/>
  <c r="F262" i="1"/>
  <c r="O260" i="1"/>
  <c r="R260" i="1" s="1"/>
  <c r="R258" i="1" s="1"/>
  <c r="F217" i="1"/>
  <c r="O215" i="1"/>
  <c r="R215" i="1" s="1"/>
  <c r="R213" i="1" s="1"/>
  <c r="F358" i="1"/>
  <c r="O356" i="1"/>
  <c r="R356" i="1" s="1"/>
  <c r="R354" i="1" s="1"/>
  <c r="O377" i="1"/>
  <c r="R377" i="1" s="1"/>
  <c r="I378" i="1"/>
  <c r="I630" i="2" l="1"/>
  <c r="O630" i="2" s="1"/>
  <c r="R630" i="2" s="1"/>
  <c r="O629" i="2"/>
  <c r="R629" i="2" s="1"/>
  <c r="R627" i="2" s="1"/>
  <c r="R614" i="2" s="1"/>
  <c r="R613" i="2" s="1"/>
  <c r="R516" i="2" s="1"/>
  <c r="R515" i="2" s="1"/>
  <c r="R514" i="2" s="1"/>
  <c r="R160" i="2"/>
  <c r="R159" i="2" s="1"/>
  <c r="R119" i="1"/>
  <c r="R105" i="1" s="1"/>
  <c r="R395" i="1"/>
  <c r="I205" i="1"/>
  <c r="I204" i="1"/>
  <c r="O204" i="1" s="1"/>
  <c r="R204" i="1" s="1"/>
  <c r="O203" i="1"/>
  <c r="R203" i="1" s="1"/>
  <c r="R161" i="1"/>
  <c r="I360" i="1"/>
  <c r="I359" i="1"/>
  <c r="O359" i="1" s="1"/>
  <c r="R359" i="1" s="1"/>
  <c r="O358" i="1"/>
  <c r="R358" i="1" s="1"/>
  <c r="R648" i="1"/>
  <c r="I264" i="1"/>
  <c r="I263" i="1"/>
  <c r="O263" i="1" s="1"/>
  <c r="R263" i="1" s="1"/>
  <c r="O262" i="1"/>
  <c r="R262" i="1" s="1"/>
  <c r="R5" i="1"/>
  <c r="I219" i="1"/>
  <c r="I218" i="1"/>
  <c r="O218" i="1" s="1"/>
  <c r="R218" i="1" s="1"/>
  <c r="O217" i="1"/>
  <c r="R217" i="1" s="1"/>
  <c r="O378" i="1"/>
  <c r="R378" i="1" s="1"/>
  <c r="R375" i="1" s="1"/>
  <c r="R364" i="1" s="1"/>
  <c r="O624" i="1"/>
  <c r="R624" i="1" s="1"/>
  <c r="I625" i="1"/>
  <c r="O250" i="1"/>
  <c r="R250" i="1" s="1"/>
  <c r="R247" i="1" s="1"/>
  <c r="R237" i="1" s="1"/>
  <c r="R3" i="2" l="1"/>
  <c r="R2" i="2" s="1"/>
  <c r="R363" i="1"/>
  <c r="R280" i="1"/>
  <c r="R104" i="1"/>
  <c r="F627" i="1"/>
  <c r="O625" i="1"/>
  <c r="R625" i="1" s="1"/>
  <c r="R622" i="1" s="1"/>
  <c r="O219" i="1"/>
  <c r="R219" i="1" s="1"/>
  <c r="R216" i="1" s="1"/>
  <c r="R206" i="1" s="1"/>
  <c r="O360" i="1"/>
  <c r="R360" i="1" s="1"/>
  <c r="R357" i="1" s="1"/>
  <c r="R347" i="1" s="1"/>
  <c r="R4" i="1"/>
  <c r="O264" i="1"/>
  <c r="R264" i="1" s="1"/>
  <c r="R261" i="1" s="1"/>
  <c r="R251" i="1" s="1"/>
  <c r="O205" i="1"/>
  <c r="R205" i="1" s="1"/>
  <c r="R202" i="1" s="1"/>
  <c r="R192" i="1" s="1"/>
  <c r="O627" i="1" l="1"/>
  <c r="R627" i="1" s="1"/>
  <c r="I628" i="1"/>
  <c r="R72" i="1"/>
  <c r="R71" i="1" s="1"/>
  <c r="R362" i="1"/>
  <c r="R361" i="1" s="1"/>
  <c r="I629" i="1" l="1"/>
  <c r="O629" i="1" s="1"/>
  <c r="R629" i="1" s="1"/>
  <c r="O628" i="1"/>
  <c r="R628" i="1" s="1"/>
  <c r="R332" i="1" l="1"/>
  <c r="R626" i="1"/>
  <c r="R613" i="1" s="1"/>
  <c r="R612" i="1" s="1"/>
  <c r="R220" i="1"/>
  <c r="R515" i="1" l="1"/>
  <c r="R279" i="1"/>
  <c r="R177" i="1"/>
  <c r="R160" i="1" l="1"/>
  <c r="R514" i="1"/>
  <c r="R513" i="1" s="1"/>
  <c r="R159" i="1" l="1"/>
  <c r="R3" i="1" l="1"/>
  <c r="R2" i="1" s="1"/>
</calcChain>
</file>

<file path=xl/sharedStrings.xml><?xml version="1.0" encoding="utf-8"?>
<sst xmlns="http://schemas.openxmlformats.org/spreadsheetml/2006/main" count="10767" uniqueCount="587">
  <si>
    <t>KODE</t>
  </si>
  <si>
    <t>URAIAN</t>
  </si>
  <si>
    <t>VOL</t>
  </si>
  <si>
    <t>SAT</t>
  </si>
  <si>
    <t>HARGA</t>
  </si>
  <si>
    <t>JUMLAH</t>
  </si>
  <si>
    <t>023.03.06</t>
  </si>
  <si>
    <t>Program Pendidikan PAUD, Dasar dan Menengah</t>
  </si>
  <si>
    <t/>
  </si>
  <si>
    <t>5630</t>
  </si>
  <si>
    <t>Peningkatan Layanan Pengembangan Penjaminan Mutu Pendidikan untuk Seluruh Jenjang Pendidikan</t>
  </si>
  <si>
    <t>5630.001</t>
  </si>
  <si>
    <t>Satuan Pendidikan yang telah dipetakan mutu pendidikannya</t>
  </si>
  <si>
    <t>5630.001.002</t>
  </si>
  <si>
    <t>Sekolah Terpetakan Mutu Pendidikan</t>
  </si>
  <si>
    <t xml:space="preserve">   052</t>
  </si>
  <si>
    <t>Analisis Data Mutu</t>
  </si>
  <si>
    <t xml:space="preserve">      A</t>
  </si>
  <si>
    <t>Analis Data Mutu</t>
  </si>
  <si>
    <t xml:space="preserve">     521211</t>
  </si>
  <si>
    <t>Belanja Bahan</t>
  </si>
  <si>
    <t>A</t>
  </si>
  <si>
    <t xml:space="preserve">  - ATK</t>
  </si>
  <si>
    <t>KEG</t>
  </si>
  <si>
    <t xml:space="preserve">     521213</t>
  </si>
  <si>
    <t>Belanja Honor Output Kegiatan</t>
  </si>
  <si>
    <t>ORG</t>
  </si>
  <si>
    <t>X</t>
  </si>
  <si>
    <t>OK</t>
  </si>
  <si>
    <t>521241</t>
  </si>
  <si>
    <r>
      <t xml:space="preserve">Belanja Barang Non Operasional </t>
    </r>
    <r>
      <rPr>
        <sz val="11"/>
        <color rgb="FFFF0000"/>
        <rFont val="Calibri"/>
        <family val="2"/>
        <scheme val="minor"/>
      </rPr>
      <t>Penanganan Pendemi Covid-19</t>
    </r>
  </si>
  <si>
    <t xml:space="preserve">  - Biaya Pulsa Peserta</t>
  </si>
  <si>
    <t xml:space="preserve">  - Biaya Pulsa Panitia, Moderator dan Narasumber</t>
  </si>
  <si>
    <r>
      <t xml:space="preserve">Belanja Jasa - </t>
    </r>
    <r>
      <rPr>
        <sz val="11"/>
        <color rgb="FFFF0000"/>
        <rFont val="Calibri"/>
        <family val="2"/>
        <scheme val="minor"/>
      </rPr>
      <t>Penanganan Covid-19</t>
    </r>
  </si>
  <si>
    <t>JAM</t>
  </si>
  <si>
    <t xml:space="preserve">  - Honor Moderator </t>
  </si>
  <si>
    <t xml:space="preserve">  - Honor Narasumber Pusat &amp; Daerah</t>
  </si>
  <si>
    <t>OJ</t>
  </si>
  <si>
    <t xml:space="preserve">  - Honor Kepala LPMP</t>
  </si>
  <si>
    <t>Belanja Perjalanan Dinas Penanganan Pandemi Covid-19</t>
  </si>
  <si>
    <t xml:space="preserve">   053</t>
  </si>
  <si>
    <t>Penyusunan Rekomendasi Peningkatan Mutu</t>
  </si>
  <si>
    <t xml:space="preserve">  - Honor Penanggung Jawab</t>
  </si>
  <si>
    <t>x</t>
  </si>
  <si>
    <t xml:space="preserve">  - Honor Ketua Panitia </t>
  </si>
  <si>
    <t xml:space="preserve">  - Honor Anggota Panitia</t>
  </si>
  <si>
    <t xml:space="preserve">  - Penyusunan Buku Peta Mutu Provinsi dan Kab/Kota</t>
  </si>
  <si>
    <t>PKT</t>
  </si>
  <si>
    <t xml:space="preserve">  - Penggandaan dan Pengiriman Buku Peta Mutu</t>
  </si>
  <si>
    <t xml:space="preserve">  - Biaya Pulsa</t>
  </si>
  <si>
    <t xml:space="preserve">  - Honor Moderator</t>
  </si>
  <si>
    <t xml:space="preserve">   054</t>
  </si>
  <si>
    <t>Diseminasi Pemetaan Mutu</t>
  </si>
  <si>
    <t>Diseminasi Hasil Pemetaan Mutu</t>
  </si>
  <si>
    <t xml:space="preserve">  - Honor Narasumber Fasnas Pusat &amp; Daerah</t>
  </si>
  <si>
    <t>KAB</t>
  </si>
  <si>
    <t xml:space="preserve">   055</t>
  </si>
  <si>
    <t>Sosialisasi Penjaminan Mutu Pendidikan</t>
  </si>
  <si>
    <t>Sosialisasi Penjaminan Mutu Pendidikan melalui Daring</t>
  </si>
  <si>
    <t xml:space="preserve">  - Honor Ketua Panitia</t>
  </si>
  <si>
    <t>BLN</t>
  </si>
  <si>
    <t xml:space="preserve">  - Honor Narsum Pusat &amp; Daerah</t>
  </si>
  <si>
    <t>5630.002</t>
  </si>
  <si>
    <t>Satuan Pendidikan yang telah disupervisi dalam pencapaian SNP_x000D_[Base Line]</t>
  </si>
  <si>
    <t>5630.002.001</t>
  </si>
  <si>
    <t>Sekolah yang telah disupervisi dalam pencapaian SNP</t>
  </si>
  <si>
    <t xml:space="preserve">   051</t>
  </si>
  <si>
    <t>Penyusunan Program Supervisi Penjaminan Mutu Pendidikan</t>
  </si>
  <si>
    <t>Penyusunan Bahan Supervisi Penjaminan Mutu Pendidikan melalui Daring</t>
  </si>
  <si>
    <t>Bimbingan Teknis Supervisi</t>
  </si>
  <si>
    <t xml:space="preserve">      B</t>
  </si>
  <si>
    <t>Bimbingan Teknis Supervisi untuk Pengawas Sekolah melalui Daring</t>
  </si>
  <si>
    <t xml:space="preserve">  - Honor Penanggung Jawab </t>
  </si>
  <si>
    <t>Supervisi Satuan Pendidikan</t>
  </si>
  <si>
    <t xml:space="preserve">     AB</t>
  </si>
  <si>
    <t>Supervisi ke Satuan Pendidikan melalui Daring</t>
  </si>
  <si>
    <t>Pengawas</t>
  </si>
  <si>
    <t xml:space="preserve">  - ATK [20 KEG x 5 KL]</t>
  </si>
  <si>
    <t>KL</t>
  </si>
  <si>
    <t>Analisis Supervisi Mutu Pendidikan</t>
  </si>
  <si>
    <t>Analisis Data Mutu melalui Daring</t>
  </si>
  <si>
    <t>Diseminasi dan Evaluasi Hasil Supervisi</t>
  </si>
  <si>
    <t>Diseminasi Supervisi Mutu melalui Daring</t>
  </si>
  <si>
    <t>Monitoring Keterlaksanaan Supervisi Mutu Pendidikan</t>
  </si>
  <si>
    <t xml:space="preserve">  - ATK Kegiatan</t>
  </si>
  <si>
    <t xml:space="preserve">  - Penggandaan bahan</t>
  </si>
  <si>
    <t>SET</t>
  </si>
  <si>
    <t>Kab/k</t>
  </si>
  <si>
    <t xml:space="preserve">  - Transport Petugas Monitoring</t>
  </si>
  <si>
    <t>KAB/K</t>
  </si>
  <si>
    <t xml:space="preserve">  - Uang Harian Petugas Monitoring</t>
  </si>
  <si>
    <t>HR</t>
  </si>
  <si>
    <t>OH</t>
  </si>
  <si>
    <t xml:space="preserve">  - Biaya Penginapan Petugas Monitoring</t>
  </si>
  <si>
    <t>5630.003</t>
  </si>
  <si>
    <t>Satuan Pendidikan yang telah Difasilitasi Berdasarkan 8 SNP_x000D_[Base Line]</t>
  </si>
  <si>
    <t>5630.003.001</t>
  </si>
  <si>
    <t>Sekolah Yang Difasilitasi Melalui LPMP</t>
  </si>
  <si>
    <t>Sosialisasi SPMI</t>
  </si>
  <si>
    <t>Sosialisasi SPMPDM kepada sekolah binaan melalui Daring</t>
  </si>
  <si>
    <t>Bimbingan Teknis SPMI</t>
  </si>
  <si>
    <t>Penyusunan program kerja sekolah binaan melalui Daring</t>
  </si>
  <si>
    <t xml:space="preserve">  - Honor Narsum Satgas PMP dan Fasnas</t>
  </si>
  <si>
    <t>Penyusunan Bahan Ajar Luring di Era Pandemi tahun 2020</t>
  </si>
  <si>
    <t xml:space="preserve">  - Honor Narasumber</t>
  </si>
  <si>
    <t xml:space="preserve">  - Honor Narasumber Kepala</t>
  </si>
  <si>
    <t xml:space="preserve">     C</t>
  </si>
  <si>
    <t>Bimtek Peningkatan Kompetensi Auditor SPMI bagi Satuan Pendidikan</t>
  </si>
  <si>
    <t>Pendampingan Sekolah yang Difasilitasi oleh LPMP</t>
  </si>
  <si>
    <t>Pendampingan Sekolah yang Difasilitasi oleh LPMP melalui Daring</t>
  </si>
  <si>
    <t xml:space="preserve">  - Honor Narasumber Kepala LPMP</t>
  </si>
  <si>
    <t xml:space="preserve">  - Honor Narasumber Fasda</t>
  </si>
  <si>
    <t xml:space="preserve">  - Transport Peserta Sekolah Binaan dan Imbas </t>
  </si>
  <si>
    <t xml:space="preserve">      AC</t>
  </si>
  <si>
    <t>Bimtek Perancangan Pembelajaran Luring di Era Pandemi</t>
  </si>
  <si>
    <t xml:space="preserve">      AD</t>
  </si>
  <si>
    <t>Bimtek Pemanfaatan Aplikasi Online untuk Pembelajaran Daring</t>
  </si>
  <si>
    <t xml:space="preserve">      AE</t>
  </si>
  <si>
    <t>Bimtek Pemanfaatan Media Pembelajaran Digital bagi Guru SD,SMP,SMA dan SMK</t>
  </si>
  <si>
    <t>JJG</t>
  </si>
  <si>
    <t xml:space="preserve">  - Honor Narsum Daerah</t>
  </si>
  <si>
    <t>5630.003.002</t>
  </si>
  <si>
    <t>Sekolah yang Difasilitasi Melalui Kemitraan</t>
  </si>
  <si>
    <t>Bimbingan Teknis SPME</t>
  </si>
  <si>
    <t>Penyusunan Program Kerja SPME Pemerintah Daerah melalui Daring</t>
  </si>
  <si>
    <t xml:space="preserve">  - Honor Anggota Panitia </t>
  </si>
  <si>
    <t xml:space="preserve">  - Honor Narasumber Fasnas &amp; Fasda</t>
  </si>
  <si>
    <t>Diseminasi Hasil</t>
  </si>
  <si>
    <r>
      <t xml:space="preserve">Diseminasi Hasil </t>
    </r>
    <r>
      <rPr>
        <sz val="11"/>
        <color rgb="FFFF0000"/>
        <rFont val="Calibri"/>
        <family val="2"/>
        <scheme val="minor"/>
      </rPr>
      <t>SPME</t>
    </r>
    <r>
      <rPr>
        <sz val="11"/>
        <color theme="1"/>
        <rFont val="Calibri"/>
        <family val="2"/>
        <scheme val="minor"/>
      </rPr>
      <t xml:space="preserve"> melalui Daring</t>
    </r>
  </si>
  <si>
    <t>Monitoring Kebijakan Kemendikbud melalui Daring</t>
  </si>
  <si>
    <t xml:space="preserve">      C</t>
  </si>
  <si>
    <t>Monitoring Keterlaksanaan Kebijakan Kemendikbud di Daerah</t>
  </si>
  <si>
    <t>Sosialisasi SPMPDM kepada pemerintah daerah melalui Daring</t>
  </si>
  <si>
    <t xml:space="preserve">     B</t>
  </si>
  <si>
    <t>Diseminasi Hasil Fasilitasi Peningkatan Mutu melalui Daring</t>
  </si>
  <si>
    <t>5630.004</t>
  </si>
  <si>
    <t>Satuan Pendidikan yang Terverifikasi Mutu Pendidikannya_x000D_[Base Line]</t>
  </si>
  <si>
    <t>5630.004.001</t>
  </si>
  <si>
    <t>Sekolah yang telah diverifikasi mutu pendidikannya</t>
  </si>
  <si>
    <t>Bimtek Fasilitator Daerah Pengumpulan Data</t>
  </si>
  <si>
    <r>
      <t>Bimbingan Teknis</t>
    </r>
    <r>
      <rPr>
        <sz val="11"/>
        <color rgb="FFFF0000"/>
        <rFont val="Calibri"/>
        <family val="2"/>
        <scheme val="minor"/>
      </rPr>
      <t xml:space="preserve"> Pengumpul Data</t>
    </r>
    <r>
      <rPr>
        <sz val="11"/>
        <color theme="1"/>
        <rFont val="Calibri"/>
        <family val="2"/>
        <scheme val="minor"/>
      </rPr>
      <t xml:space="preserve"> Operator Dapodik dan Pengawas Sekolah melalui Daring</t>
    </r>
  </si>
  <si>
    <t xml:space="preserve">  - ATK </t>
  </si>
  <si>
    <t xml:space="preserve">  - Paket Video conference </t>
  </si>
  <si>
    <t xml:space="preserve">  - Honor Narasumber Fasda Pusat</t>
  </si>
  <si>
    <t xml:space="preserve">  - Transport Pengumpul Data</t>
  </si>
  <si>
    <t>Bimtek Penguatan Fasilitator Daerah Pengumpul Data PMP melalui Daring</t>
  </si>
  <si>
    <t xml:space="preserve">  - Honor Narasumber Kepala LPMP </t>
  </si>
  <si>
    <t xml:space="preserve">  - Honor Narasumber Fasnas / Fasda</t>
  </si>
  <si>
    <t>Pelaksanaan Pengumpulan Data</t>
  </si>
  <si>
    <r>
      <t xml:space="preserve">Bimbingan Teknis Operator Dapodik </t>
    </r>
    <r>
      <rPr>
        <sz val="11"/>
        <color theme="1"/>
        <rFont val="Calibri"/>
        <family val="2"/>
        <scheme val="minor"/>
      </rPr>
      <t>melalui Daring</t>
    </r>
  </si>
  <si>
    <t xml:space="preserve">  - Biaya Pulsa </t>
  </si>
  <si>
    <t>Best Practise Pengumpulan Rapor Mutu Sekolah Tahun 2019 melalui Daring</t>
  </si>
  <si>
    <t>Bimtek Peningkatan Kualitas Pengumpulan Rapor Mutu Sekolah Tahun 2019 melalui Daring</t>
  </si>
  <si>
    <t>Verifikasi dan Validasi</t>
  </si>
  <si>
    <t>Verifikasi dan Validasi PMP melalui Daring</t>
  </si>
  <si>
    <t>Verifikasi dan Validasi Dapodik melalui Daring</t>
  </si>
  <si>
    <t>Penyusunan Data Pendidikan Provinsi Jatim</t>
  </si>
  <si>
    <t xml:space="preserve">      D</t>
  </si>
  <si>
    <t>Monev Dapodik dan Monev Proses Pembelajaran di masa Pandemi</t>
  </si>
  <si>
    <t xml:space="preserve">     E</t>
  </si>
  <si>
    <t>Sosialisasi Profil Pendidikan Provinsi Jawa Timur melalui Daring</t>
  </si>
  <si>
    <t>5630.951</t>
  </si>
  <si>
    <t>Layanan Sarana dan Prasarana Internal_x000D_[Base Line]</t>
  </si>
  <si>
    <t>5630.951.001</t>
  </si>
  <si>
    <t>Layanan Internal</t>
  </si>
  <si>
    <t xml:space="preserve">   995</t>
  </si>
  <si>
    <t>Pengadaan Kendaraan Bermotor</t>
  </si>
  <si>
    <t xml:space="preserve">     532111</t>
  </si>
  <si>
    <t>Belanja Modal Peralatan dan Mesin</t>
  </si>
  <si>
    <t xml:space="preserve">    -     Kendaraan Angkut Roda 3</t>
  </si>
  <si>
    <t>UNIT</t>
  </si>
  <si>
    <t xml:space="preserve">   997</t>
  </si>
  <si>
    <t>Pengadaan Peralatan dan Fasilitas Perkantoran</t>
  </si>
  <si>
    <t>Pengadaan Peralatan dan Fasiitas Perkantoran</t>
  </si>
  <si>
    <t xml:space="preserve">    -     Paket Microphone ruang rapat dan Sound System</t>
  </si>
  <si>
    <t>PAKET</t>
  </si>
  <si>
    <t>5630.970</t>
  </si>
  <si>
    <t>Layanan Dukungan Manajemen Satker_x000D_[Base Line]</t>
  </si>
  <si>
    <t>5630.970.001</t>
  </si>
  <si>
    <t>Layanan Dukungan Manajemen Satker</t>
  </si>
  <si>
    <t>Penyusunan rencana program dan Penyusunan rencana anggaran</t>
  </si>
  <si>
    <t>Penyusunan Program Kerja LPMP Jawa Timur</t>
  </si>
  <si>
    <t xml:space="preserve">    -     ATK Kegiatan</t>
  </si>
  <si>
    <t xml:space="preserve">     522151</t>
  </si>
  <si>
    <t>Belanja Jasa Profesi</t>
  </si>
  <si>
    <t>JLP</t>
  </si>
  <si>
    <t>JPL</t>
  </si>
  <si>
    <t xml:space="preserve">     524119</t>
  </si>
  <si>
    <t>Belanja Perjalanan Dinas Paket Meeting Luar Kota</t>
  </si>
  <si>
    <t>OP</t>
  </si>
  <si>
    <t>Benckmarking Program Zona Iintegritas WBK/WBBM</t>
  </si>
  <si>
    <t xml:space="preserve">    -     ATK</t>
  </si>
  <si>
    <t xml:space="preserve">    -     Dokumentasi dan Pelaporan</t>
  </si>
  <si>
    <t xml:space="preserve">     524111</t>
  </si>
  <si>
    <t>Belanja Perjalanan Dinas Biasa</t>
  </si>
  <si>
    <t xml:space="preserve">    -     Transport taksi peserta</t>
  </si>
  <si>
    <t xml:space="preserve">    - Biaya Penginapan Peserta</t>
  </si>
  <si>
    <t>Sosialisasi Penilaian Angka Kredit Guru</t>
  </si>
  <si>
    <t>JP</t>
  </si>
  <si>
    <t>Pengembangan Program Zona Integritas WBK/WBBM</t>
  </si>
  <si>
    <t xml:space="preserve">    -     Dokumentasi dan Laporan</t>
  </si>
  <si>
    <t xml:space="preserve">      E</t>
  </si>
  <si>
    <t>Review Renstra dan Program Kerja Lembaga</t>
  </si>
  <si>
    <t xml:space="preserve">      F</t>
  </si>
  <si>
    <t>Koordinasi Program</t>
  </si>
  <si>
    <t>&gt;     PENYUSUNAN LAPORAN KEUANGAN</t>
  </si>
  <si>
    <t>THN</t>
  </si>
  <si>
    <t>&gt;     PENYUSUNAN PERENCANAAN DAN PENGANGGARAN SERTA EVALUASI PROGRAM</t>
  </si>
  <si>
    <t>&gt; PENYUSUNAN BMN DAN PENGADAAN BARANG DAN JASA</t>
  </si>
  <si>
    <t>&gt; PENGELOLAAN SISTEM INFORMASI KEPEGAWAIAN</t>
  </si>
  <si>
    <t>&gt;     PENINGKATAN KOMPETENSI, SERTIFIKASI GURU DAN PENILAIAN KINERJA PTK</t>
  </si>
  <si>
    <t xml:space="preserve">     G</t>
  </si>
  <si>
    <t>Sharing Program RB ZI-WBK/WBBM Melalui Daring</t>
  </si>
  <si>
    <t>Pelaksanaan pemantauan dan evaluasi</t>
  </si>
  <si>
    <t>Penyusunan Laporan Daya Serap Anggaran</t>
  </si>
  <si>
    <t xml:space="preserve">    -     Pelaporan</t>
  </si>
  <si>
    <t>Belanja Barang Operasional Pandemi Covid</t>
  </si>
  <si>
    <t>Penyusunan LAKIP</t>
  </si>
  <si>
    <t>LAP</t>
  </si>
  <si>
    <t>TH</t>
  </si>
  <si>
    <t xml:space="preserve">     524114</t>
  </si>
  <si>
    <t>Belanja Perjalanan Dinas Paket Meeting Dalam Kota</t>
  </si>
  <si>
    <t>Pemantauan Ujian Nasional</t>
  </si>
  <si>
    <t xml:space="preserve">    -     Penggandaan Bahan dan Laporan SMK</t>
  </si>
  <si>
    <t>KOT</t>
  </si>
  <si>
    <r>
      <t>Monitoring Pelaksanaan PPDB</t>
    </r>
    <r>
      <rPr>
        <sz val="11"/>
        <color rgb="FFFD4E31"/>
        <rFont val="Calibri"/>
        <family val="2"/>
        <scheme val="minor"/>
      </rPr>
      <t xml:space="preserve"> melalui DARING</t>
    </r>
  </si>
  <si>
    <t xml:space="preserve">  - Biaya Pulsa Narsum, Panitia, Moderator</t>
  </si>
  <si>
    <t xml:space="preserve">  - Honor Narasumber LPMP</t>
  </si>
  <si>
    <t>053</t>
  </si>
  <si>
    <t>Pengelolaan Keuangan dan Perbendaharaan</t>
  </si>
  <si>
    <t>Penyusunan Sistem Akuntansi Instansi (SAI)</t>
  </si>
  <si>
    <t xml:space="preserve">     521219</t>
  </si>
  <si>
    <t>Belanja Barang Non Operasional Lainnya</t>
  </si>
  <si>
    <t>Capacity Building Tim SPI</t>
  </si>
  <si>
    <t xml:space="preserve">    -     Penggandaan Bahan</t>
  </si>
  <si>
    <t xml:space="preserve">     521811</t>
  </si>
  <si>
    <t>Belanja Barang Persediaan Barang Konsumsi</t>
  </si>
  <si>
    <t xml:space="preserve">    -     ATK Sekretariat</t>
  </si>
  <si>
    <t>Penyusunan Peta Resiko dalam Sistem Pengawasan Internal</t>
  </si>
  <si>
    <t xml:space="preserve">    - Honor Narasumber Pusat</t>
  </si>
  <si>
    <t xml:space="preserve">    -     Biaya Paket Fullboard</t>
  </si>
  <si>
    <t>Review Sistem Pengawasan Internal Bagian Kepegawaian</t>
  </si>
  <si>
    <t xml:space="preserve">  - Biaya Pulsa Peserta,Narsum, Panitia, Moderator Tahap 1</t>
  </si>
  <si>
    <t>:</t>
  </si>
  <si>
    <t xml:space="preserve">  - Biaya Pulsa Peserta,Narsum, Panitia, Moderator Tahap 2</t>
  </si>
  <si>
    <t xml:space="preserve">  - Biaya Pulsa Peserta,Narsum, Panitia, Moderator Tahap 3</t>
  </si>
  <si>
    <t>Pengelolaan kepegawaian</t>
  </si>
  <si>
    <t>Pembuatan Provil Lembaga</t>
  </si>
  <si>
    <t xml:space="preserve">    -     ATK Bahan Habis Pakai</t>
  </si>
  <si>
    <t>Pengelolaan Barang Milik Negara</t>
  </si>
  <si>
    <t xml:space="preserve">    - Penggandaan Bahan dan Materi Peserta</t>
  </si>
  <si>
    <t xml:space="preserve">    - Kelengkapan Peserta</t>
  </si>
  <si>
    <t xml:space="preserve">    -     Honor Narasumber Pusat</t>
  </si>
  <si>
    <t>Pembuatan Jurnal LPMP Jawa Timur</t>
  </si>
  <si>
    <t xml:space="preserve">    -     Bahan dan Fotocopy</t>
  </si>
  <si>
    <t>TER</t>
  </si>
  <si>
    <t>OTER</t>
  </si>
  <si>
    <t>HAL</t>
  </si>
  <si>
    <t xml:space="preserve">    -     Penggandaan</t>
  </si>
  <si>
    <t>Percetakan Kalender dan Agenda</t>
  </si>
  <si>
    <t xml:space="preserve">    -     Pencetakan Agenda Kerja</t>
  </si>
  <si>
    <t>EKS</t>
  </si>
  <si>
    <t xml:space="preserve">    -     Pencetakan Kalender Dinding</t>
  </si>
  <si>
    <t xml:space="preserve">    -     Pencetakan Kalender Meja</t>
  </si>
  <si>
    <t xml:space="preserve">    -     Pencetakan Spanduk Leafled, Benner (Hari Besar, HUT-RI, WBBM,DLL)</t>
  </si>
  <si>
    <t>Pelayanan Data dan Informasi Penjaminan Mutu Pendidikan</t>
  </si>
  <si>
    <t xml:space="preserve">    -     Honorarium Penanggung Jawab Tim Penyusunan Buletin / Majalah</t>
  </si>
  <si>
    <t xml:space="preserve">    -     Honorarium Redaktur Tim Penyusunan Buletin / Majalah</t>
  </si>
  <si>
    <t xml:space="preserve">    -     Honorarium Penyunting/Editor Tim Penyusunan Buletin / Majalah</t>
  </si>
  <si>
    <t>KALI</t>
  </si>
  <si>
    <t xml:space="preserve">    -     Pencetakan Leaflet, Booklet, Banner</t>
  </si>
  <si>
    <t xml:space="preserve">    -     Pencetakan Buletin</t>
  </si>
  <si>
    <t xml:space="preserve">    -     Pencetakan Majalah Lorong Redaksi</t>
  </si>
  <si>
    <t>Pelayanan umum, Pelayanan rumah tangga dan perlengkapan</t>
  </si>
  <si>
    <t>Persiapan Penilaian Angka Kredit Guru (PAK)</t>
  </si>
  <si>
    <t xml:space="preserve">    -     ATK Kegaitan</t>
  </si>
  <si>
    <t xml:space="preserve">    -     ATK Sekretariat PAK</t>
  </si>
  <si>
    <t xml:space="preserve">    -     Komputer Suplay Sekretariat PAK</t>
  </si>
  <si>
    <t>THP</t>
  </si>
  <si>
    <t>Pengembangan Kapasitas Pegawai</t>
  </si>
  <si>
    <t xml:space="preserve">    -     P3K (Obat-obatan)</t>
  </si>
  <si>
    <t xml:space="preserve">    -     Laporan Kegiatan</t>
  </si>
  <si>
    <t>Review Standart Pelayanan LPMP</t>
  </si>
  <si>
    <t>Pengolahan Berkas Pra Sertifikasi Guru</t>
  </si>
  <si>
    <t>Pelaksanaan Pengiriman Berkas Peserta PPG Dalam Jabatan ke LPTK</t>
  </si>
  <si>
    <t>LPTK</t>
  </si>
  <si>
    <t>MLM</t>
  </si>
  <si>
    <t>Pencegahan dan Penanganan Pandemi Covid-19</t>
  </si>
  <si>
    <t>Belanja Barang Non Operasional Penanganan Pandemi Covid-19</t>
  </si>
  <si>
    <t xml:space="preserve">    -     Biaya Pulsa Pegawai</t>
  </si>
  <si>
    <t>OT</t>
  </si>
  <si>
    <t xml:space="preserve">    -     Pembelian Masker Pegawai</t>
  </si>
  <si>
    <t>BUAH</t>
  </si>
  <si>
    <t xml:space="preserve">    -     Pembelian handsanitizer</t>
  </si>
  <si>
    <t xml:space="preserve">    -     Pembelian Makanan dan Daya tahan Tubuh</t>
  </si>
  <si>
    <t xml:space="preserve">    -     Pembelian Desinfektan</t>
  </si>
  <si>
    <t xml:space="preserve">    -     Pembelian Faceshield</t>
  </si>
  <si>
    <t>Belanja Jasa Penanganan Pandemi Covid-19</t>
  </si>
  <si>
    <t xml:space="preserve">    -     Rappid Test Pegawai</t>
  </si>
  <si>
    <t xml:space="preserve">    -     Penyemprotan Desinfektan Kantor</t>
  </si>
  <si>
    <t>m2</t>
  </si>
  <si>
    <t>M2</t>
  </si>
  <si>
    <r>
      <t>Belanja Perjalanan Dinas</t>
    </r>
    <r>
      <rPr>
        <sz val="11"/>
        <color rgb="FF7030A0"/>
        <rFont val="Calibri"/>
        <family val="2"/>
        <scheme val="minor"/>
      </rPr>
      <t xml:space="preserve"> Penanganan Pandemi Covid-19</t>
    </r>
  </si>
  <si>
    <t xml:space="preserve">    -     Transport Pegawai BDR saat BDK</t>
  </si>
  <si>
    <t>Mgg</t>
  </si>
  <si>
    <t>Bln</t>
  </si>
  <si>
    <t>5630.994</t>
  </si>
  <si>
    <t>Layanan Perkantoran_x000D_[Base Line]</t>
  </si>
  <si>
    <t>5630.994.001</t>
  </si>
  <si>
    <t>Layanan Perkantoran</t>
  </si>
  <si>
    <t xml:space="preserve">   001</t>
  </si>
  <si>
    <t>Gaji dan Tunjangan</t>
  </si>
  <si>
    <t>Pembayaran Gaji dan Tunjangan</t>
  </si>
  <si>
    <t xml:space="preserve">     511111</t>
  </si>
  <si>
    <t>Belanja Gaji Pokok PNS</t>
  </si>
  <si>
    <t xml:space="preserve">    - Belanja Gaji Pokok PNS</t>
  </si>
  <si>
    <t xml:space="preserve">    - Belanja Gaji Pokok PNS (gaji ke 13)</t>
  </si>
  <si>
    <t xml:space="preserve">    - Belanja Gaji Pokok PNS (gaji ke 14)</t>
  </si>
  <si>
    <t xml:space="preserve">     511119</t>
  </si>
  <si>
    <t>Belanja Pembulatan Gaji PNS</t>
  </si>
  <si>
    <t xml:space="preserve">    - Belanja Pembulatan Gaji PNS</t>
  </si>
  <si>
    <t xml:space="preserve">    - Belanja Pembulatan Gaji PNS (gaji ke 13)</t>
  </si>
  <si>
    <t xml:space="preserve">    - Belanja Pembulatan Gaji PNS (gaji ke 14)</t>
  </si>
  <si>
    <t xml:space="preserve">     511121</t>
  </si>
  <si>
    <t>Belanja Tunj. Suami/Istri PNS</t>
  </si>
  <si>
    <t xml:space="preserve">    - Belanja Tunj. Suami/Istri PNS</t>
  </si>
  <si>
    <t xml:space="preserve">    - Belanja Tunj. Suami/Istri PNS (gaji ke 13)</t>
  </si>
  <si>
    <t xml:space="preserve">    - Belanja Tunj. Suami/Istri PNS (gaji ke 14)</t>
  </si>
  <si>
    <t xml:space="preserve">     511122</t>
  </si>
  <si>
    <t>Belanja Tunj. Anak PNS</t>
  </si>
  <si>
    <t xml:space="preserve">    - Belanja Tunj. Anak PNS</t>
  </si>
  <si>
    <t xml:space="preserve">    - Belanja Tunj. Anak PNS (gaji ke 13)</t>
  </si>
  <si>
    <t xml:space="preserve">    - Belanja Tunj. Anak PNS (gaji ke 14)</t>
  </si>
  <si>
    <t xml:space="preserve">     511123</t>
  </si>
  <si>
    <t>Belanja Tunj. Struktural PNS</t>
  </si>
  <si>
    <t xml:space="preserve">    - Belanja Tunj. Struktural PNS</t>
  </si>
  <si>
    <t xml:space="preserve">    - Belanja Tunj. Struktural PNS (gaji ke 13)</t>
  </si>
  <si>
    <t xml:space="preserve">    - Belanja Tunj. Struktural PNS (gaji ke 14)</t>
  </si>
  <si>
    <t xml:space="preserve">     511124</t>
  </si>
  <si>
    <t>Belanja Tunj. Fungsional PNS</t>
  </si>
  <si>
    <t xml:space="preserve">    - Belanja Tunj. Fungsional PNS</t>
  </si>
  <si>
    <t xml:space="preserve">    - Belanja Tunj. Fungsional PNS (gaji ke 13)</t>
  </si>
  <si>
    <t xml:space="preserve">    - Belanja Tunj. Fungsional PNS (gaji ke 14)</t>
  </si>
  <si>
    <t xml:space="preserve">     511125</t>
  </si>
  <si>
    <t>Belanja Tunj. PPh PNS</t>
  </si>
  <si>
    <t xml:space="preserve">    - Belanja Tunj. PPh PNS</t>
  </si>
  <si>
    <t xml:space="preserve">    - Belanja Tunj. PPh PNS (gaji ke 13)</t>
  </si>
  <si>
    <t xml:space="preserve">    - Belanja Tunj. PPh PNS (gaji ke 14)</t>
  </si>
  <si>
    <t xml:space="preserve">     511126</t>
  </si>
  <si>
    <t>Belanja Tunj. Beras PNS</t>
  </si>
  <si>
    <t xml:space="preserve">    - Belanja Tunj. Beras PNS</t>
  </si>
  <si>
    <t xml:space="preserve">     511129</t>
  </si>
  <si>
    <t>Belanja Uang Makan PNS</t>
  </si>
  <si>
    <t xml:space="preserve">    - Belanja Uang Makan PNS</t>
  </si>
  <si>
    <t xml:space="preserve">     511151</t>
  </si>
  <si>
    <t>Belanja Tunjangan Umum PNS</t>
  </si>
  <si>
    <t xml:space="preserve">    - Belanja Tunjangan Umum PNS</t>
  </si>
  <si>
    <t xml:space="preserve">    - Belanja Tunjangan Umum PNS (gaji ke 13)</t>
  </si>
  <si>
    <t xml:space="preserve">    - Belanja Tunjangan Umum PNS (gaji ke 14)</t>
  </si>
  <si>
    <t xml:space="preserve">     512411</t>
  </si>
  <si>
    <t>Belanja Pegawai (Tunjangan Khusus/Kegiatan/Kinerja)</t>
  </si>
  <si>
    <t xml:space="preserve">    -     Tunjangan Kinerja</t>
  </si>
  <si>
    <t xml:space="preserve">   002</t>
  </si>
  <si>
    <t>Operasional dan Pemeliharaan Kantor</t>
  </si>
  <si>
    <t>KEBUTUHAN SEHARI HARI PERKANTORAN</t>
  </si>
  <si>
    <t xml:space="preserve">     521111</t>
  </si>
  <si>
    <t>Belanja Keperluan Perkantoran</t>
  </si>
  <si>
    <t xml:space="preserve">    -     keperluan Sehari-hari Perkantoran lebih dari 40 Pegawai (Jawa Timur)</t>
  </si>
  <si>
    <t>OB</t>
  </si>
  <si>
    <t xml:space="preserve">     521119</t>
  </si>
  <si>
    <t>Belanja Barang Operasional Lainnya</t>
  </si>
  <si>
    <t>STEL</t>
  </si>
  <si>
    <t>LANGGANAN DAYA DAN JASA</t>
  </si>
  <si>
    <t xml:space="preserve">    -     Internet</t>
  </si>
  <si>
    <t>BULAN</t>
  </si>
  <si>
    <t xml:space="preserve">    -     Pengembangan Website</t>
  </si>
  <si>
    <t xml:space="preserve">     522111</t>
  </si>
  <si>
    <t>Belanja Langganan Listrik</t>
  </si>
  <si>
    <t xml:space="preserve">    -     Listrik</t>
  </si>
  <si>
    <t xml:space="preserve">     522112</t>
  </si>
  <si>
    <t>Belanja Langganan Telepon</t>
  </si>
  <si>
    <t xml:space="preserve">    -     Telepon</t>
  </si>
  <si>
    <t xml:space="preserve">     522113</t>
  </si>
  <si>
    <t>Belanja Langganan Air</t>
  </si>
  <si>
    <t xml:space="preserve">    -     Air</t>
  </si>
  <si>
    <t>PEMELIHARAAN KANTOR</t>
  </si>
  <si>
    <t xml:space="preserve">    -     Pengadaan barang konsumsi perawatan gedung dan bangunan</t>
  </si>
  <si>
    <t xml:space="preserve">    -     Pengadaan barang konsumsi perawatan barang dan mesin</t>
  </si>
  <si>
    <t xml:space="preserve">     523111</t>
  </si>
  <si>
    <t>Belanja Pemeliharaan Gedung dan Bangunan</t>
  </si>
  <si>
    <t>&gt; PEMELIHARAAN GEDUNG KANTOR</t>
  </si>
  <si>
    <t xml:space="preserve">    -     Pemeliharaan Halaman Gedung/Bangunan Kantor (Jawa  Timur)</t>
  </si>
  <si>
    <t>&gt; PEMELIHARAAN GEDUNG</t>
  </si>
  <si>
    <t xml:space="preserve">    -     Pemeliharaan Gedung/Bangunan Kantor Bertingkat (Jawa  Timur)</t>
  </si>
  <si>
    <t xml:space="preserve">     523121</t>
  </si>
  <si>
    <t>Belanja Pemeliharaan Peralatan dan Mesin</t>
  </si>
  <si>
    <t xml:space="preserve">    -     Biaya Pemeliharaan dan Operasional Kendaraan Roda 4 (Jawa  Timur)</t>
  </si>
  <si>
    <t xml:space="preserve">    -     Biaya Pemeliharaan dan Operasional Kendaraan Roda 2 (Jawa  Timur)</t>
  </si>
  <si>
    <t>&gt;     PEMELIHARAAN PERALATAN/MESIN</t>
  </si>
  <si>
    <t xml:space="preserve">    -     VIDEO CAMERA</t>
  </si>
  <si>
    <t xml:space="preserve">    -     LOUDSPEAKER</t>
  </si>
  <si>
    <t xml:space="preserve">    -     Pemeliharaan Inventaris Kantor</t>
  </si>
  <si>
    <t>PEG</t>
  </si>
  <si>
    <t xml:space="preserve">    -     COMPACTDISC PLAYER</t>
  </si>
  <si>
    <t xml:space="preserve">    -     MESIN POTONG RUMPUT</t>
  </si>
  <si>
    <t xml:space="preserve">    -     SCANER</t>
  </si>
  <si>
    <t xml:space="preserve">    -     WIRELESS</t>
  </si>
  <si>
    <t xml:space="preserve">    -     Pemeliharaan Printer</t>
  </si>
  <si>
    <t xml:space="preserve">    -     Pemeliharaan Personal Computer/Notebook</t>
  </si>
  <si>
    <t xml:space="preserve">    -     Pemeliharaan Genset lebih kecil dari 50 KVA</t>
  </si>
  <si>
    <t xml:space="preserve">    -     TELEVISI</t>
  </si>
  <si>
    <t>&gt; PEMELIHARAAN PERALATAN/MESIN</t>
  </si>
  <si>
    <t xml:space="preserve">    -     Pemeliharaan AC Split</t>
  </si>
  <si>
    <t xml:space="preserve">    -     JARINGAN AIR MINUM</t>
  </si>
  <si>
    <t>TTK</t>
  </si>
  <si>
    <t xml:space="preserve">    -     POMPA AIR</t>
  </si>
  <si>
    <t xml:space="preserve">    -     JARINGAN LISTRIK</t>
  </si>
  <si>
    <t xml:space="preserve">    -     KIPAS ANGIN</t>
  </si>
  <si>
    <t xml:space="preserve">    -     SOUND SYSTEM  2 UNIT x 12 BLN</t>
  </si>
  <si>
    <t>U/B</t>
  </si>
  <si>
    <t xml:space="preserve">    -     PABX</t>
  </si>
  <si>
    <t xml:space="preserve">    -     PESAWAT TELEPON</t>
  </si>
  <si>
    <t xml:space="preserve">    -     LIFT  4 UNIT x 12 BLN x 1 TH</t>
  </si>
  <si>
    <t xml:space="preserve">    -     Hydran Air  1 UNIT x 2 KEG x 1 TH</t>
  </si>
  <si>
    <t>PENGGANTIAN BARANG INVENTARIS</t>
  </si>
  <si>
    <t xml:space="preserve">    -     Penggantian Inventaris Lama ( JAWA  TIMUR )</t>
  </si>
  <si>
    <t>PEMBAYARAN TERKAIT PELAKSANAAN OPERASIONAL KANTOR</t>
  </si>
  <si>
    <t xml:space="preserve">     521114</t>
  </si>
  <si>
    <t>Belanja Pengiriman Surat Dinas Pos Pusat</t>
  </si>
  <si>
    <t xml:space="preserve">    -     BIAYA SURAT MENYURAT</t>
  </si>
  <si>
    <t xml:space="preserve">     521115</t>
  </si>
  <si>
    <t>Belanja Honor Operasional Satuan Kerja</t>
  </si>
  <si>
    <t xml:space="preserve">    -     Honorarium Bendahara Pengelola  Pnbp (pagu dana di atas  Rp100 juta s.d. Rp250 juta)</t>
  </si>
  <si>
    <t>&gt;     PEMBINAAN / KONSULTASI (ESELON III amp; IV)</t>
  </si>
  <si>
    <t xml:space="preserve">  - Paket Video conference</t>
  </si>
  <si>
    <t xml:space="preserve">  - Transport Peserta Cabdin </t>
  </si>
  <si>
    <t xml:space="preserve">  - Honor Narasumber Fasda </t>
  </si>
  <si>
    <t xml:space="preserve">  - Transport Pengawas Sekolah </t>
  </si>
  <si>
    <t xml:space="preserve">  - Honor Narasumber Satgas PMP </t>
  </si>
  <si>
    <t xml:space="preserve">  - Honor Kepala LPMP </t>
  </si>
  <si>
    <t xml:space="preserve">    -     Kelengkapan Peserta </t>
  </si>
  <si>
    <t xml:space="preserve">    -     Penggandaan Bahan dan Materi  </t>
  </si>
  <si>
    <t xml:space="preserve">    -     Spanduk, Dokumentasi dan Laporan </t>
  </si>
  <si>
    <t xml:space="preserve">    -     Honor Panitia</t>
  </si>
  <si>
    <t xml:space="preserve">    -     Honor Narasumber Pejabat Eselon </t>
  </si>
  <si>
    <t xml:space="preserve">    -     Honorarium Narasumber/Pakar Pusat </t>
  </si>
  <si>
    <t xml:space="preserve">    -     Taxi narasumber pusat  </t>
  </si>
  <si>
    <t xml:space="preserve">    -     Honor Narasumber Internal </t>
  </si>
  <si>
    <t xml:space="preserve">    -     Honorarium Narasumber/Pakar Provinsi </t>
  </si>
  <si>
    <t xml:space="preserve">    -     Transport Pejabat Eselon </t>
  </si>
  <si>
    <t xml:space="preserve">    -     Transport Narasumber/Pakar Pusat </t>
  </si>
  <si>
    <t xml:space="preserve">    -     Transport Narasumber/Pakar Lokal </t>
  </si>
  <si>
    <t xml:space="preserve">    -     Transport Peserta dan Panitia </t>
  </si>
  <si>
    <t xml:space="preserve">    -     Uang Harian Peserta dan Panitia </t>
  </si>
  <si>
    <t xml:space="preserve">    -     ATK Peserta </t>
  </si>
  <si>
    <t xml:space="preserve">    -     Honor Narasumber Pusat </t>
  </si>
  <si>
    <t xml:space="preserve">    -     Honorarium Pengajar yang berasal dari dalam satker penyelenggara </t>
  </si>
  <si>
    <t xml:space="preserve">    -     Transport Peserta </t>
  </si>
  <si>
    <t xml:space="preserve">    -     Uang Harian Peserta </t>
  </si>
  <si>
    <t xml:space="preserve">    -     Penggandaan Bahan dan Materi </t>
  </si>
  <si>
    <t xml:space="preserve">    -     Honor Penanggung Jawab </t>
  </si>
  <si>
    <t xml:space="preserve">    -     Honor Ketua </t>
  </si>
  <si>
    <t xml:space="preserve">    -     Honor Panitia  </t>
  </si>
  <si>
    <t xml:space="preserve">    -     Honorarium Pengajar yang berasal dari dalam satker penyelenggara</t>
  </si>
  <si>
    <t xml:space="preserve">    -     Transport Narasumber Pusat</t>
  </si>
  <si>
    <t xml:space="preserve">    -     Transport Narasumber </t>
  </si>
  <si>
    <t xml:space="preserve">    -     Uang Harian Peserta</t>
  </si>
  <si>
    <t xml:space="preserve">    -     Fullboard Penginapan </t>
  </si>
  <si>
    <t xml:space="preserve">    -     ATK Peserta  </t>
  </si>
  <si>
    <t xml:space="preserve">    -     Kelengkapan Peserta</t>
  </si>
  <si>
    <t xml:space="preserve">    -     Bahan dan Materi Peserta </t>
  </si>
  <si>
    <t xml:space="preserve">    -     Honor Panitia </t>
  </si>
  <si>
    <t xml:space="preserve">    -     Honorarium Narasumber Pusat</t>
  </si>
  <si>
    <t xml:space="preserve">    -     Honorarium Praktisi Pusat  </t>
  </si>
  <si>
    <t xml:space="preserve">    -     Honorarium Praktisi Daerah </t>
  </si>
  <si>
    <t xml:space="preserve">    -     Uang Transport Praktisi Daerah </t>
  </si>
  <si>
    <t xml:space="preserve">    -     Uang Transport Praktisi Pusat </t>
  </si>
  <si>
    <t xml:space="preserve">    -     Uang Transport Peserta dan Panitia </t>
  </si>
  <si>
    <t xml:space="preserve">    -     Uang Harian Peserta dan Panitia</t>
  </si>
  <si>
    <t xml:space="preserve">    -     Biaya Paket Kegiatan Rapat/Pertemuan Full Board di Luar Kantor</t>
  </si>
  <si>
    <t xml:space="preserve">    -     Kelengkapan Peserta  </t>
  </si>
  <si>
    <t xml:space="preserve">    -     Bahan dan Materi Peserta</t>
  </si>
  <si>
    <t xml:space="preserve">    -     Honorarium Narasumber Pusat </t>
  </si>
  <si>
    <t xml:space="preserve">    -     Honorarium Praktisi Pusat </t>
  </si>
  <si>
    <t xml:space="preserve">    -     Uang Transport Praktisi Daerah  </t>
  </si>
  <si>
    <t xml:space="preserve">    -     Uang Transport Praktisi Pusat  </t>
  </si>
  <si>
    <t xml:space="preserve">    -     Uang Harian Peserta dan Panitia  </t>
  </si>
  <si>
    <t xml:space="preserve">    -     Biaya Paket Penginapan </t>
  </si>
  <si>
    <t xml:space="preserve">    -     Transport </t>
  </si>
  <si>
    <t xml:space="preserve">    -     Uang Penginapan</t>
  </si>
  <si>
    <t xml:space="preserve">    -     Uang Harian </t>
  </si>
  <si>
    <t xml:space="preserve">    -     Uang Penginapan </t>
  </si>
  <si>
    <t xml:space="preserve">    -     Uang Harian</t>
  </si>
  <si>
    <t xml:space="preserve">    -     Konsumsi Makan Rapat</t>
  </si>
  <si>
    <t xml:space="preserve">    -     Uang Saku Rapat </t>
  </si>
  <si>
    <t xml:space="preserve">    -     Pelaporan </t>
  </si>
  <si>
    <t xml:space="preserve">    -     Honor Ketua Panitia</t>
  </si>
  <si>
    <t xml:space="preserve">    -     Honor Sekretaris dan Anggota Panitia  </t>
  </si>
  <si>
    <t xml:space="preserve">    -     Transport Narasumber, Panitia dan Peserta</t>
  </si>
  <si>
    <t xml:space="preserve">    -     Uang Harian Narasumber, Panitia dan Peserta </t>
  </si>
  <si>
    <t xml:space="preserve">    -     Biaya Paket Fullday Kegiatan </t>
  </si>
  <si>
    <t xml:space="preserve">    -     Konsumsi snack rapat persiapan </t>
  </si>
  <si>
    <t xml:space="preserve">    -     Konsumsi makan rapat persiapan </t>
  </si>
  <si>
    <t xml:space="preserve">    -     Transport Petugas SMK</t>
  </si>
  <si>
    <t xml:space="preserve">    -     Uang Harian Petugas SMK </t>
  </si>
  <si>
    <t xml:space="preserve">    -     Biaya Penginapan Petugas SMK </t>
  </si>
  <si>
    <t xml:space="preserve">    -     Transport Petugas Surabaya SMK </t>
  </si>
  <si>
    <t xml:space="preserve">    -     Uang Harian Petugas Surabaya SMK</t>
  </si>
  <si>
    <t xml:space="preserve">    -     Konsumsi Makan Rapat </t>
  </si>
  <si>
    <t xml:space="preserve">    -     Uang Saku Rapat  </t>
  </si>
  <si>
    <t xml:space="preserve">    -     Honorarium Narasumber Pejabat Eselon III kebawa </t>
  </si>
  <si>
    <t xml:space="preserve">    -     Honorarium Narasumber  </t>
  </si>
  <si>
    <t xml:space="preserve">    -     Uang Transport Narasumber </t>
  </si>
  <si>
    <t xml:space="preserve">    -     Transport Narasumber, Peserta dan Panitia </t>
  </si>
  <si>
    <t xml:space="preserve">    -     Biaya Paket Kegiatan Rapat/Pertemuan Full Board di Luar Kantor </t>
  </si>
  <si>
    <t xml:space="preserve">    -     ATK Peserta</t>
  </si>
  <si>
    <t xml:space="preserve">    -     Penggandaan Bahan dan Materi Peserta</t>
  </si>
  <si>
    <t xml:space="preserve">    -     Transport Narasumber Pusat </t>
  </si>
  <si>
    <t xml:space="preserve">    -     Biaya Penginapan Narsum Pusat </t>
  </si>
  <si>
    <t xml:space="preserve">    -     Konsumsi makan dan snack Petugas </t>
  </si>
  <si>
    <t xml:space="preserve">    -     Honor Penangungjawab </t>
  </si>
  <si>
    <t xml:space="preserve">    -     Honor Penulis Script </t>
  </si>
  <si>
    <t xml:space="preserve">    -     Honor Editing </t>
  </si>
  <si>
    <t xml:space="preserve">    -     Honor Pengisi Suara </t>
  </si>
  <si>
    <t xml:space="preserve">    -     Honor Tim Produksi  </t>
  </si>
  <si>
    <t xml:space="preserve">    -     Transport Tim Produksi </t>
  </si>
  <si>
    <t xml:space="preserve">    -  ATK  Peserta </t>
  </si>
  <si>
    <t xml:space="preserve">    -     Honorarium Penanggung Jawab Tim Penyusunan Jurnal </t>
  </si>
  <si>
    <t xml:space="preserve">    -     Honorarium Redaktur Tim Penyusunan Jurnal </t>
  </si>
  <si>
    <t xml:space="preserve">    -     Honorarium Penyunting/Editor Tim Penyusunan Jurnal </t>
  </si>
  <si>
    <t xml:space="preserve">    -     Honorarium Desain Grafis Tim Penyusunan Jurnal </t>
  </si>
  <si>
    <t xml:space="preserve">    -     Honorarium Sekretariat Tim Penyusunan Jurnal </t>
  </si>
  <si>
    <t xml:space="preserve">    -     Honorarium Pembuat artikel Tim Penyusunan Jurnal</t>
  </si>
  <si>
    <t xml:space="preserve">    -     Honorarium Desain Grafis Tim Penyusunan Buletin / Majalah</t>
  </si>
  <si>
    <t xml:space="preserve">    -     Honorarium Fotografer Tim Penyusunan Buletin / Majalah</t>
  </si>
  <si>
    <t xml:space="preserve">    -     Honorarium Sekretariat Tim Penyusunan Buletin / Majalah </t>
  </si>
  <si>
    <t xml:space="preserve">    -     Honorarium Pembuat artikel Tim Penyusunan Buletin / Majalah</t>
  </si>
  <si>
    <t xml:space="preserve">    -     Konsumsi Makan Petugas </t>
  </si>
  <si>
    <t xml:space="preserve">    -     Konsumsi Snack Petugas </t>
  </si>
  <si>
    <t xml:space="preserve">    -     Konsumsi Makan Panitia</t>
  </si>
  <si>
    <t xml:space="preserve">    -     Konsumsi Snack Panitia </t>
  </si>
  <si>
    <t xml:space="preserve">    -     Honor Petugas Entry Data</t>
  </si>
  <si>
    <t xml:space="preserve">    -     Honor Petugas Koding Data </t>
  </si>
  <si>
    <t xml:space="preserve">    -     Honor Petugas Marking Data</t>
  </si>
  <si>
    <t xml:space="preserve">    -     Bahan dan Materi </t>
  </si>
  <si>
    <t xml:space="preserve">    -     Honor Narasumber Eselon III </t>
  </si>
  <si>
    <t xml:space="preserve">    -     Transport Narasumber Eselon I </t>
  </si>
  <si>
    <r>
      <t xml:space="preserve">    -     Transport Panitia  </t>
    </r>
    <r>
      <rPr>
        <sz val="11"/>
        <color rgb="FFFF0000"/>
        <rFont val="Calibri"/>
        <family val="2"/>
        <scheme val="minor"/>
      </rPr>
      <t/>
    </r>
  </si>
  <si>
    <t xml:space="preserve">    -     Uang Harian Fullboard Panitia dan Peserta </t>
  </si>
  <si>
    <t xml:space="preserve">    -     Konsumsi Snack Rapat Persiapan</t>
  </si>
  <si>
    <t xml:space="preserve">    -     Konsumsi Makan Rapat Persiapan </t>
  </si>
  <si>
    <t xml:space="preserve">    -     Spanduk, Dokumentasi dan Laporan</t>
  </si>
  <si>
    <t xml:space="preserve">    -     Honor Narasumber Eselon  </t>
  </si>
  <si>
    <t xml:space="preserve">    -     Honor Narasumber </t>
  </si>
  <si>
    <t xml:space="preserve">    -     Transport Narasumber/Pakar Lokal</t>
  </si>
  <si>
    <t xml:space="preserve">    -     Transport Peserta dan Panitia  </t>
  </si>
  <si>
    <t xml:space="preserve">    -     Konsumsi Makan Panitia </t>
  </si>
  <si>
    <t xml:space="preserve">    -     Transport Petugas LPMP ke Kab/kota</t>
  </si>
  <si>
    <t xml:space="preserve">    -     Uang Harian Petugas LPMP </t>
  </si>
  <si>
    <t xml:space="preserve">    -     Biaya Penginapan </t>
  </si>
  <si>
    <t xml:space="preserve">    -     Honorarium Satpam dan Pengemudi JAWA  TIMUR</t>
  </si>
  <si>
    <t xml:space="preserve">    -     Honorarium Koordinator Satpam</t>
  </si>
  <si>
    <t xml:space="preserve">    -     Honorarium Petugas Kebersihan dan Pramubakti JAWA  TIMUR</t>
  </si>
  <si>
    <t xml:space="preserve">    -     Pakaian Dinas Pegawai (Jawa Timur) </t>
  </si>
  <si>
    <t xml:space="preserve">    -     Pakaian Kerja Satpam  </t>
  </si>
  <si>
    <t xml:space="preserve">    -     Pakaian Kerja Pramubakti dan Petugas Kebersihan </t>
  </si>
  <si>
    <t xml:space="preserve">    -     Honorarium Pejabat Kuasa Pengguna Anggaran (pagu dana di atas  Rp100 miliar s.d. Rp250 miliar) </t>
  </si>
  <si>
    <t xml:space="preserve">    -     Honorarium Pejabat Pembuat Komitmen (pagu dana di atas  Rp100 miliar s.d. Rp250 miliar)</t>
  </si>
  <si>
    <t xml:space="preserve">    -     Honorarium Pejabat  Penguji Tagihan  amp; Penandatangan  Spm (pagu dana di atas  Rp100 miliar s.d. Rp250 miliar) </t>
  </si>
  <si>
    <t xml:space="preserve">    -     Honorarium Bendahara  Pengeluaran (pagu dana di atas  Rp100 miliar s.d. Rp250 miliar) </t>
  </si>
  <si>
    <t xml:space="preserve">    -     Honorarium Staf  Pengelola (pagu dana di atas  Rp100 miliar s.d. Rp250 miliar)</t>
  </si>
  <si>
    <t xml:space="preserve">    -     Honorarium Pejabat Pengadaan Barang/Jasa </t>
  </si>
  <si>
    <t xml:space="preserve">    -     Honorarium Pejabat Penerima Hasil Pekerjaan/Pengadaan Barang/Jasa</t>
  </si>
  <si>
    <t xml:space="preserve">    -     Honorarium Penanggung Jawab (UAKPA/Barang) </t>
  </si>
  <si>
    <t xml:space="preserve">    -     Honorarium Koordinator (UAKPA/Barang) </t>
  </si>
  <si>
    <t xml:space="preserve">    -     Honorarium Ketua/Wakil Ketua (UAKPA/Barang) </t>
  </si>
  <si>
    <t xml:space="preserve">    -     Honorarium Sekretaris/Staf Pendukung ULP </t>
  </si>
  <si>
    <t xml:space="preserve">    -     Honorarium Penanggung Jawab  Tim Pengelola Website </t>
  </si>
  <si>
    <t xml:space="preserve">    -     Honorarium Web Admin  Tim Pengelola Website </t>
  </si>
  <si>
    <t xml:space="preserve">    -     Honorarium Web Developer  Tim Pengelola Website </t>
  </si>
  <si>
    <t xml:space="preserve">    -     Transport Eselon III ke Bawah </t>
  </si>
  <si>
    <t>Belanja Barang Non Operasional Penanganan Pendemi Covid-19</t>
  </si>
  <si>
    <t>Belanja Jasa - Penanganan Covid-19</t>
  </si>
  <si>
    <t>SEK</t>
  </si>
  <si>
    <t>LAY</t>
  </si>
  <si>
    <t xml:space="preserve">  - Penggandaan Bahan Ajar Non Daring</t>
  </si>
  <si>
    <t>Paket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</si>
</sst>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D4E3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3" fontId="1" fillId="0" borderId="0" xfId="0" applyNumberFormat="1" applyFont="1" applyAlignment="1">
      <alignment vertical="top"/>
    </xf>
    <xf numFmtId="0" fontId="2" fillId="3" borderId="0" xfId="0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top" wrapText="1" shrinkToFit="1"/>
    </xf>
    <xf numFmtId="3" fontId="2" fillId="3" borderId="0" xfId="0" applyNumberFormat="1" applyFont="1" applyFill="1" applyAlignment="1">
      <alignment horizontal="center" vertical="top"/>
    </xf>
    <xf numFmtId="3" fontId="5" fillId="0" borderId="0" xfId="0" applyNumberFormat="1" applyFont="1" applyAlignment="1">
      <alignment vertical="top"/>
    </xf>
    <xf numFmtId="0" fontId="2" fillId="4" borderId="0" xfId="0" applyFont="1" applyFill="1" applyAlignment="1">
      <alignment vertical="top"/>
    </xf>
    <xf numFmtId="3" fontId="2" fillId="4" borderId="0" xfId="0" applyNumberFormat="1" applyFont="1" applyFill="1" applyAlignment="1">
      <alignment vertical="top"/>
    </xf>
    <xf numFmtId="0" fontId="2" fillId="0" borderId="0" xfId="0" applyFont="1"/>
    <xf numFmtId="0" fontId="2" fillId="2" borderId="0" xfId="0" applyFont="1" applyFill="1" applyAlignment="1">
      <alignment vertical="top"/>
    </xf>
    <xf numFmtId="3" fontId="2" fillId="2" borderId="0" xfId="0" applyNumberFormat="1" applyFont="1" applyFill="1" applyAlignment="1">
      <alignment vertical="top"/>
    </xf>
    <xf numFmtId="0" fontId="2" fillId="5" borderId="0" xfId="0" applyFont="1" applyFill="1" applyAlignment="1">
      <alignment vertical="top"/>
    </xf>
    <xf numFmtId="3" fontId="2" fillId="5" borderId="0" xfId="0" applyNumberFormat="1" applyFont="1" applyFill="1" applyAlignment="1">
      <alignment vertical="top"/>
    </xf>
    <xf numFmtId="0" fontId="2" fillId="6" borderId="0" xfId="0" applyFont="1" applyFill="1" applyAlignment="1">
      <alignment vertical="top"/>
    </xf>
    <xf numFmtId="3" fontId="2" fillId="6" borderId="0" xfId="0" applyNumberFormat="1" applyFont="1" applyFill="1" applyAlignment="1">
      <alignment vertical="top"/>
    </xf>
    <xf numFmtId="0" fontId="0" fillId="7" borderId="0" xfId="0" applyFill="1" applyAlignment="1">
      <alignment vertical="top"/>
    </xf>
    <xf numFmtId="3" fontId="0" fillId="7" borderId="0" xfId="0" applyNumberFormat="1" applyFill="1" applyAlignment="1">
      <alignment vertical="top"/>
    </xf>
    <xf numFmtId="0" fontId="0" fillId="8" borderId="0" xfId="0" applyFill="1" applyAlignment="1">
      <alignment vertical="top"/>
    </xf>
    <xf numFmtId="3" fontId="0" fillId="8" borderId="0" xfId="0" applyNumberFormat="1" applyFill="1" applyAlignment="1">
      <alignment vertical="top"/>
    </xf>
    <xf numFmtId="0" fontId="5" fillId="0" borderId="0" xfId="0" applyFont="1" applyFill="1" applyAlignment="1">
      <alignment vertical="top"/>
    </xf>
    <xf numFmtId="3" fontId="5" fillId="0" borderId="0" xfId="0" applyNumberFormat="1" applyFont="1" applyFill="1" applyAlignment="1">
      <alignment vertical="top"/>
    </xf>
    <xf numFmtId="0" fontId="5" fillId="0" borderId="0" xfId="0" applyFont="1"/>
    <xf numFmtId="0" fontId="0" fillId="0" borderId="0" xfId="0" applyFill="1" applyAlignment="1">
      <alignment vertical="top"/>
    </xf>
    <xf numFmtId="3" fontId="0" fillId="0" borderId="0" xfId="0" applyNumberFormat="1" applyFill="1" applyAlignment="1">
      <alignment vertical="top"/>
    </xf>
    <xf numFmtId="0" fontId="5" fillId="0" borderId="0" xfId="0" quotePrefix="1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3" fontId="1" fillId="0" borderId="0" xfId="0" applyNumberFormat="1" applyFont="1" applyFill="1" applyAlignment="1">
      <alignment vertical="top"/>
    </xf>
    <xf numFmtId="0" fontId="5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7" borderId="0" xfId="0" quotePrefix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 applyFill="1"/>
    <xf numFmtId="0" fontId="8" fillId="8" borderId="0" xfId="0" applyFont="1" applyFill="1" applyAlignment="1">
      <alignment vertical="top"/>
    </xf>
    <xf numFmtId="3" fontId="8" fillId="8" borderId="0" xfId="0" applyNumberFormat="1" applyFont="1" applyFill="1" applyAlignment="1">
      <alignment vertical="top"/>
    </xf>
    <xf numFmtId="0" fontId="3" fillId="0" borderId="0" xfId="0" applyFont="1" applyFill="1"/>
    <xf numFmtId="0" fontId="8" fillId="8" borderId="0" xfId="0" applyFont="1" applyFill="1" applyAlignment="1">
      <alignment horizontal="center" vertical="top"/>
    </xf>
    <xf numFmtId="0" fontId="9" fillId="8" borderId="0" xfId="0" applyFont="1" applyFill="1" applyAlignment="1">
      <alignment vertical="top"/>
    </xf>
    <xf numFmtId="3" fontId="9" fillId="8" borderId="0" xfId="0" applyNumberFormat="1" applyFont="1" applyFill="1" applyAlignment="1">
      <alignment vertical="top"/>
    </xf>
    <xf numFmtId="0" fontId="8" fillId="0" borderId="0" xfId="0" applyFont="1" applyFill="1"/>
    <xf numFmtId="0" fontId="10" fillId="0" borderId="0" xfId="0" applyNumberFormat="1" applyFont="1" applyAlignment="1">
      <alignment vertical="top" wrapText="1" shrinkToFit="1"/>
    </xf>
    <xf numFmtId="0" fontId="10" fillId="0" borderId="0" xfId="0" applyNumberFormat="1" applyFont="1" applyAlignment="1">
      <alignment horizontal="center" vertical="top" wrapText="1" shrinkToFit="1"/>
    </xf>
    <xf numFmtId="0" fontId="11" fillId="4" borderId="0" xfId="0" applyNumberFormat="1" applyFont="1" applyFill="1" applyAlignment="1">
      <alignment vertical="top" wrapText="1" shrinkToFit="1"/>
    </xf>
    <xf numFmtId="0" fontId="11" fillId="4" borderId="0" xfId="0" applyNumberFormat="1" applyFont="1" applyFill="1" applyAlignment="1">
      <alignment horizontal="center" vertical="top" wrapText="1" shrinkToFit="1"/>
    </xf>
    <xf numFmtId="0" fontId="11" fillId="2" borderId="0" xfId="0" applyNumberFormat="1" applyFont="1" applyFill="1" applyAlignment="1">
      <alignment vertical="top" wrapText="1" shrinkToFit="1"/>
    </xf>
    <xf numFmtId="0" fontId="11" fillId="2" borderId="0" xfId="0" applyNumberFormat="1" applyFont="1" applyFill="1" applyAlignment="1">
      <alignment horizontal="center" vertical="top" wrapText="1" shrinkToFit="1"/>
    </xf>
    <xf numFmtId="0" fontId="11" fillId="5" borderId="0" xfId="0" applyNumberFormat="1" applyFont="1" applyFill="1" applyAlignment="1">
      <alignment vertical="top" wrapText="1" shrinkToFit="1"/>
    </xf>
    <xf numFmtId="0" fontId="11" fillId="5" borderId="0" xfId="0" applyNumberFormat="1" applyFont="1" applyFill="1" applyAlignment="1">
      <alignment horizontal="center" vertical="top" wrapText="1" shrinkToFit="1"/>
    </xf>
    <xf numFmtId="0" fontId="11" fillId="6" borderId="0" xfId="0" applyNumberFormat="1" applyFont="1" applyFill="1" applyAlignment="1">
      <alignment vertical="top" wrapText="1" shrinkToFit="1"/>
    </xf>
    <xf numFmtId="0" fontId="11" fillId="6" borderId="0" xfId="0" applyNumberFormat="1" applyFont="1" applyFill="1" applyAlignment="1">
      <alignment horizontal="center" vertical="top" wrapText="1" shrinkToFit="1"/>
    </xf>
    <xf numFmtId="0" fontId="10" fillId="7" borderId="0" xfId="0" applyNumberFormat="1" applyFont="1" applyFill="1" applyAlignment="1">
      <alignment vertical="top" wrapText="1" shrinkToFit="1"/>
    </xf>
    <xf numFmtId="0" fontId="10" fillId="7" borderId="0" xfId="0" applyNumberFormat="1" applyFont="1" applyFill="1" applyAlignment="1">
      <alignment horizontal="center" vertical="top" wrapText="1" shrinkToFit="1"/>
    </xf>
    <xf numFmtId="0" fontId="10" fillId="8" borderId="0" xfId="0" applyNumberFormat="1" applyFont="1" applyFill="1" applyAlignment="1">
      <alignment vertical="top" wrapText="1" shrinkToFit="1"/>
    </xf>
    <xf numFmtId="0" fontId="10" fillId="8" borderId="0" xfId="0" applyNumberFormat="1" applyFont="1" applyFill="1" applyAlignment="1">
      <alignment horizontal="center" vertical="top" wrapText="1" shrinkToFit="1"/>
    </xf>
    <xf numFmtId="0" fontId="12" fillId="0" borderId="0" xfId="0" applyNumberFormat="1" applyFont="1" applyFill="1" applyAlignment="1">
      <alignment vertical="top" wrapText="1" shrinkToFit="1"/>
    </xf>
    <xf numFmtId="0" fontId="12" fillId="0" borderId="0" xfId="0" applyNumberFormat="1" applyFont="1" applyFill="1" applyAlignment="1">
      <alignment horizontal="center" vertical="top" wrapText="1" shrinkToFit="1"/>
    </xf>
    <xf numFmtId="0" fontId="10" fillId="0" borderId="0" xfId="0" applyNumberFormat="1" applyFont="1" applyFill="1" applyAlignment="1">
      <alignment vertical="top" wrapText="1" shrinkToFit="1"/>
    </xf>
    <xf numFmtId="0" fontId="10" fillId="0" borderId="0" xfId="0" applyNumberFormat="1" applyFont="1" applyFill="1" applyAlignment="1">
      <alignment horizontal="center" vertical="top" wrapText="1" shrinkToFit="1"/>
    </xf>
    <xf numFmtId="0" fontId="13" fillId="0" borderId="0" xfId="0" applyNumberFormat="1" applyFont="1" applyFill="1" applyAlignment="1">
      <alignment vertical="top" wrapText="1" shrinkToFit="1"/>
    </xf>
    <xf numFmtId="0" fontId="13" fillId="0" borderId="0" xfId="0" applyNumberFormat="1" applyFont="1" applyFill="1" applyAlignment="1">
      <alignment horizontal="center" vertical="top" wrapText="1" shrinkToFit="1"/>
    </xf>
    <xf numFmtId="0" fontId="10" fillId="8" borderId="0" xfId="0" applyNumberFormat="1" applyFont="1" applyFill="1" applyAlignment="1">
      <alignment horizontal="left" vertical="center" shrinkToFit="1"/>
    </xf>
    <xf numFmtId="0" fontId="14" fillId="8" borderId="0" xfId="0" applyNumberFormat="1" applyFont="1" applyFill="1" applyAlignment="1">
      <alignment vertical="top" wrapText="1" shrinkToFit="1"/>
    </xf>
    <xf numFmtId="0" fontId="14" fillId="8" borderId="0" xfId="0" applyNumberFormat="1" applyFont="1" applyFill="1" applyAlignment="1">
      <alignment horizontal="center" vertical="top" wrapText="1" shrinkToFit="1"/>
    </xf>
    <xf numFmtId="0" fontId="12" fillId="0" borderId="0" xfId="0" applyNumberFormat="1" applyFont="1" applyAlignment="1">
      <alignment vertical="top" wrapText="1" shrinkToFit="1"/>
    </xf>
    <xf numFmtId="0" fontId="12" fillId="0" borderId="0" xfId="0" applyNumberFormat="1" applyFont="1" applyAlignment="1">
      <alignment horizontal="center" vertical="top" wrapText="1" shrinkToFit="1"/>
    </xf>
    <xf numFmtId="0" fontId="13" fillId="0" borderId="0" xfId="0" applyNumberFormat="1" applyFont="1" applyAlignment="1">
      <alignment vertical="top" wrapText="1" shrinkToFit="1"/>
    </xf>
    <xf numFmtId="0" fontId="13" fillId="0" borderId="0" xfId="0" applyNumberFormat="1" applyFont="1" applyAlignment="1">
      <alignment horizontal="center" vertical="top" wrapText="1" shrinkToFit="1"/>
    </xf>
    <xf numFmtId="0" fontId="15" fillId="8" borderId="0" xfId="0" applyNumberFormat="1" applyFont="1" applyFill="1" applyAlignment="1">
      <alignment vertical="top" wrapText="1" shrinkToFit="1"/>
    </xf>
    <xf numFmtId="0" fontId="15" fillId="8" borderId="0" xfId="0" applyNumberFormat="1" applyFont="1" applyFill="1" applyAlignment="1">
      <alignment horizontal="center" vertical="top" wrapText="1" shrinkToFit="1"/>
    </xf>
    <xf numFmtId="3" fontId="10" fillId="0" borderId="0" xfId="0" applyNumberFormat="1" applyFont="1" applyAlignment="1">
      <alignment vertical="top"/>
    </xf>
    <xf numFmtId="0" fontId="2" fillId="3" borderId="0" xfId="0" applyNumberFormat="1" applyFont="1" applyFill="1" applyAlignment="1">
      <alignment horizontal="center" vertical="top" wrapText="1"/>
    </xf>
    <xf numFmtId="0" fontId="2" fillId="4" borderId="0" xfId="0" applyNumberFormat="1" applyFont="1" applyFill="1" applyAlignment="1">
      <alignment vertical="top" wrapText="1"/>
    </xf>
    <xf numFmtId="0" fontId="2" fillId="2" borderId="0" xfId="0" applyNumberFormat="1" applyFont="1" applyFill="1" applyAlignment="1">
      <alignment vertical="top" wrapText="1"/>
    </xf>
    <xf numFmtId="0" fontId="2" fillId="5" borderId="0" xfId="0" applyNumberFormat="1" applyFont="1" applyFill="1" applyAlignment="1">
      <alignment vertical="top" wrapText="1"/>
    </xf>
    <xf numFmtId="0" fontId="2" fillId="6" borderId="0" xfId="0" applyNumberFormat="1" applyFont="1" applyFill="1" applyAlignment="1">
      <alignment vertical="top" wrapText="1"/>
    </xf>
    <xf numFmtId="0" fontId="0" fillId="7" borderId="0" xfId="0" applyNumberFormat="1" applyFill="1" applyAlignment="1">
      <alignment vertical="top" wrapText="1"/>
    </xf>
    <xf numFmtId="0" fontId="0" fillId="8" borderId="0" xfId="0" applyNumberFormat="1" applyFill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5" fillId="0" borderId="0" xfId="0" applyNumberFormat="1" applyFont="1" applyFill="1" applyAlignment="1">
      <alignment vertical="top" wrapText="1"/>
    </xf>
    <xf numFmtId="0" fontId="0" fillId="0" borderId="0" xfId="0" applyNumberFormat="1" applyFill="1" applyAlignment="1">
      <alignment vertical="top" wrapText="1"/>
    </xf>
    <xf numFmtId="0" fontId="1" fillId="0" borderId="0" xfId="0" applyNumberFormat="1" applyFont="1" applyFill="1" applyAlignment="1">
      <alignment vertical="top" wrapText="1"/>
    </xf>
    <xf numFmtId="0" fontId="8" fillId="8" borderId="0" xfId="0" applyNumberFormat="1" applyFont="1" applyFill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9" fillId="8" borderId="0" xfId="0" applyNumberFormat="1" applyFont="1" applyFill="1" applyAlignment="1">
      <alignment vertical="top" wrapText="1"/>
    </xf>
    <xf numFmtId="0" fontId="7" fillId="0" borderId="0" xfId="0" applyNumberFormat="1" applyFont="1" applyFill="1" applyAlignment="1">
      <alignment vertical="top" wrapText="1"/>
    </xf>
    <xf numFmtId="3" fontId="11" fillId="4" borderId="0" xfId="0" applyNumberFormat="1" applyFont="1" applyFill="1" applyAlignment="1">
      <alignment vertical="top"/>
    </xf>
    <xf numFmtId="3" fontId="11" fillId="2" borderId="0" xfId="0" applyNumberFormat="1" applyFont="1" applyFill="1" applyAlignment="1">
      <alignment vertical="top"/>
    </xf>
    <xf numFmtId="3" fontId="11" fillId="5" borderId="0" xfId="0" applyNumberFormat="1" applyFont="1" applyFill="1" applyAlignment="1">
      <alignment vertical="top"/>
    </xf>
    <xf numFmtId="3" fontId="11" fillId="6" borderId="0" xfId="0" applyNumberFormat="1" applyFont="1" applyFill="1" applyAlignment="1">
      <alignment vertical="top"/>
    </xf>
    <xf numFmtId="3" fontId="10" fillId="7" borderId="0" xfId="0" applyNumberFormat="1" applyFont="1" applyFill="1" applyAlignment="1">
      <alignment vertical="top"/>
    </xf>
    <xf numFmtId="3" fontId="10" fillId="8" borderId="0" xfId="0" applyNumberFormat="1" applyFont="1" applyFill="1" applyAlignment="1">
      <alignment vertical="top"/>
    </xf>
    <xf numFmtId="3" fontId="12" fillId="0" borderId="0" xfId="0" applyNumberFormat="1" applyFont="1" applyFill="1" applyAlignment="1">
      <alignment vertical="top"/>
    </xf>
    <xf numFmtId="3" fontId="10" fillId="0" borderId="0" xfId="0" applyNumberFormat="1" applyFont="1" applyFill="1" applyAlignment="1">
      <alignment vertical="top"/>
    </xf>
    <xf numFmtId="3" fontId="13" fillId="0" borderId="0" xfId="0" applyNumberFormat="1" applyFont="1" applyFill="1" applyAlignment="1">
      <alignment vertical="top"/>
    </xf>
    <xf numFmtId="3" fontId="14" fillId="8" borderId="0" xfId="0" applyNumberFormat="1" applyFont="1" applyFill="1" applyAlignment="1">
      <alignment vertical="top"/>
    </xf>
    <xf numFmtId="3" fontId="12" fillId="0" borderId="0" xfId="0" applyNumberFormat="1" applyFont="1" applyAlignment="1">
      <alignment vertical="top"/>
    </xf>
    <xf numFmtId="3" fontId="13" fillId="0" borderId="0" xfId="0" applyNumberFormat="1" applyFont="1" applyAlignment="1">
      <alignment vertical="top"/>
    </xf>
    <xf numFmtId="3" fontId="15" fillId="8" borderId="0" xfId="0" applyNumberFormat="1" applyFont="1" applyFill="1" applyAlignment="1">
      <alignment vertical="top"/>
    </xf>
    <xf numFmtId="3" fontId="14" fillId="0" borderId="0" xfId="0" applyNumberFormat="1" applyFont="1" applyFill="1" applyAlignment="1">
      <alignment vertical="top"/>
    </xf>
    <xf numFmtId="0" fontId="0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top" wrapText="1"/>
    </xf>
    <xf numFmtId="0" fontId="2" fillId="3" borderId="2" xfId="0" applyNumberFormat="1" applyFont="1" applyFill="1" applyBorder="1" applyAlignment="1">
      <alignment horizontal="center" vertical="top" wrapText="1" shrinkToFit="1"/>
    </xf>
    <xf numFmtId="3" fontId="2" fillId="3" borderId="2" xfId="0" applyNumberFormat="1" applyFont="1" applyFill="1" applyBorder="1" applyAlignment="1">
      <alignment horizontal="center" vertical="top"/>
    </xf>
    <xf numFmtId="3" fontId="2" fillId="3" borderId="3" xfId="0" applyNumberFormat="1" applyFont="1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0" fontId="2" fillId="4" borderId="0" xfId="0" applyNumberFormat="1" applyFont="1" applyFill="1" applyBorder="1" applyAlignment="1">
      <alignment vertical="top" wrapText="1"/>
    </xf>
    <xf numFmtId="0" fontId="11" fillId="4" borderId="0" xfId="0" applyNumberFormat="1" applyFont="1" applyFill="1" applyBorder="1" applyAlignment="1">
      <alignment vertical="top" wrapText="1" shrinkToFit="1"/>
    </xf>
    <xf numFmtId="0" fontId="11" fillId="4" borderId="0" xfId="0" applyNumberFormat="1" applyFont="1" applyFill="1" applyBorder="1" applyAlignment="1">
      <alignment horizontal="center" vertical="top" wrapText="1" shrinkToFit="1"/>
    </xf>
    <xf numFmtId="3" fontId="11" fillId="4" borderId="0" xfId="0" applyNumberFormat="1" applyFont="1" applyFill="1" applyBorder="1" applyAlignment="1">
      <alignment vertical="top"/>
    </xf>
    <xf numFmtId="3" fontId="2" fillId="4" borderId="5" xfId="0" applyNumberFormat="1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NumberFormat="1" applyFont="1" applyFill="1" applyBorder="1" applyAlignment="1">
      <alignment vertical="top" wrapText="1"/>
    </xf>
    <xf numFmtId="0" fontId="11" fillId="2" borderId="0" xfId="0" applyNumberFormat="1" applyFont="1" applyFill="1" applyBorder="1" applyAlignment="1">
      <alignment vertical="top" wrapText="1" shrinkToFit="1"/>
    </xf>
    <xf numFmtId="0" fontId="11" fillId="2" borderId="0" xfId="0" applyNumberFormat="1" applyFont="1" applyFill="1" applyBorder="1" applyAlignment="1">
      <alignment horizontal="center" vertical="top" wrapText="1" shrinkToFit="1"/>
    </xf>
    <xf numFmtId="3" fontId="11" fillId="2" borderId="0" xfId="0" applyNumberFormat="1" applyFont="1" applyFill="1" applyBorder="1" applyAlignment="1">
      <alignment vertical="top"/>
    </xf>
    <xf numFmtId="3" fontId="2" fillId="2" borderId="5" xfId="0" applyNumberFormat="1" applyFont="1" applyFill="1" applyBorder="1" applyAlignment="1">
      <alignment vertical="top"/>
    </xf>
    <xf numFmtId="0" fontId="2" fillId="5" borderId="4" xfId="0" applyFont="1" applyFill="1" applyBorder="1" applyAlignment="1">
      <alignment vertical="top"/>
    </xf>
    <xf numFmtId="0" fontId="2" fillId="5" borderId="0" xfId="0" applyNumberFormat="1" applyFont="1" applyFill="1" applyBorder="1" applyAlignment="1">
      <alignment vertical="top" wrapText="1"/>
    </xf>
    <xf numFmtId="0" fontId="11" fillId="5" borderId="0" xfId="0" applyNumberFormat="1" applyFont="1" applyFill="1" applyBorder="1" applyAlignment="1">
      <alignment vertical="top" wrapText="1" shrinkToFit="1"/>
    </xf>
    <xf numFmtId="0" fontId="11" fillId="5" borderId="0" xfId="0" applyNumberFormat="1" applyFont="1" applyFill="1" applyBorder="1" applyAlignment="1">
      <alignment horizontal="center" vertical="top" wrapText="1" shrinkToFit="1"/>
    </xf>
    <xf numFmtId="3" fontId="11" fillId="5" borderId="0" xfId="0" applyNumberFormat="1" applyFont="1" applyFill="1" applyBorder="1" applyAlignment="1">
      <alignment vertical="top"/>
    </xf>
    <xf numFmtId="3" fontId="2" fillId="5" borderId="5" xfId="0" applyNumberFormat="1" applyFont="1" applyFill="1" applyBorder="1" applyAlignment="1">
      <alignment vertical="top"/>
    </xf>
    <xf numFmtId="0" fontId="2" fillId="6" borderId="4" xfId="0" applyFont="1" applyFill="1" applyBorder="1" applyAlignment="1">
      <alignment vertical="top"/>
    </xf>
    <xf numFmtId="0" fontId="2" fillId="6" borderId="0" xfId="0" applyNumberFormat="1" applyFont="1" applyFill="1" applyBorder="1" applyAlignment="1">
      <alignment vertical="top" wrapText="1"/>
    </xf>
    <xf numFmtId="0" fontId="11" fillId="6" borderId="0" xfId="0" applyNumberFormat="1" applyFont="1" applyFill="1" applyBorder="1" applyAlignment="1">
      <alignment vertical="top" wrapText="1" shrinkToFit="1"/>
    </xf>
    <xf numFmtId="0" fontId="11" fillId="6" borderId="0" xfId="0" applyNumberFormat="1" applyFont="1" applyFill="1" applyBorder="1" applyAlignment="1">
      <alignment horizontal="center" vertical="top" wrapText="1" shrinkToFit="1"/>
    </xf>
    <xf numFmtId="3" fontId="11" fillId="6" borderId="0" xfId="0" applyNumberFormat="1" applyFont="1" applyFill="1" applyBorder="1" applyAlignment="1">
      <alignment vertical="top"/>
    </xf>
    <xf numFmtId="3" fontId="2" fillId="6" borderId="5" xfId="0" applyNumberFormat="1" applyFont="1" applyFill="1" applyBorder="1" applyAlignment="1">
      <alignment vertical="top"/>
    </xf>
    <xf numFmtId="0" fontId="0" fillId="7" borderId="4" xfId="0" applyFill="1" applyBorder="1" applyAlignment="1">
      <alignment vertical="top"/>
    </xf>
    <xf numFmtId="0" fontId="0" fillId="7" borderId="0" xfId="0" applyNumberFormat="1" applyFill="1" applyBorder="1" applyAlignment="1">
      <alignment vertical="top" wrapText="1"/>
    </xf>
    <xf numFmtId="0" fontId="10" fillId="7" borderId="0" xfId="0" applyNumberFormat="1" applyFont="1" applyFill="1" applyBorder="1" applyAlignment="1">
      <alignment vertical="top" wrapText="1" shrinkToFit="1"/>
    </xf>
    <xf numFmtId="0" fontId="10" fillId="7" borderId="0" xfId="0" applyNumberFormat="1" applyFont="1" applyFill="1" applyBorder="1" applyAlignment="1">
      <alignment horizontal="center" vertical="top" wrapText="1" shrinkToFit="1"/>
    </xf>
    <xf numFmtId="3" fontId="10" fillId="7" borderId="0" xfId="0" applyNumberFormat="1" applyFont="1" applyFill="1" applyBorder="1" applyAlignment="1">
      <alignment vertical="top"/>
    </xf>
    <xf numFmtId="3" fontId="0" fillId="7" borderId="5" xfId="0" applyNumberFormat="1" applyFill="1" applyBorder="1" applyAlignment="1">
      <alignment vertical="top"/>
    </xf>
    <xf numFmtId="0" fontId="0" fillId="8" borderId="4" xfId="0" applyFill="1" applyBorder="1" applyAlignment="1">
      <alignment vertical="top"/>
    </xf>
    <xf numFmtId="0" fontId="0" fillId="8" borderId="0" xfId="0" applyNumberFormat="1" applyFill="1" applyBorder="1" applyAlignment="1">
      <alignment vertical="top" wrapText="1"/>
    </xf>
    <xf numFmtId="0" fontId="10" fillId="8" borderId="0" xfId="0" applyNumberFormat="1" applyFont="1" applyFill="1" applyBorder="1" applyAlignment="1">
      <alignment vertical="top" wrapText="1" shrinkToFit="1"/>
    </xf>
    <xf numFmtId="0" fontId="10" fillId="8" borderId="0" xfId="0" applyNumberFormat="1" applyFont="1" applyFill="1" applyBorder="1" applyAlignment="1">
      <alignment horizontal="center" vertical="top" wrapText="1" shrinkToFit="1"/>
    </xf>
    <xf numFmtId="3" fontId="10" fillId="8" borderId="0" xfId="0" applyNumberFormat="1" applyFont="1" applyFill="1" applyBorder="1" applyAlignment="1">
      <alignment vertical="top"/>
    </xf>
    <xf numFmtId="3" fontId="0" fillId="8" borderId="5" xfId="0" applyNumberFormat="1" applyFill="1" applyBorder="1" applyAlignment="1">
      <alignment vertical="top"/>
    </xf>
    <xf numFmtId="0" fontId="5" fillId="0" borderId="4" xfId="0" applyFont="1" applyFill="1" applyBorder="1" applyAlignment="1">
      <alignment vertical="top"/>
    </xf>
    <xf numFmtId="0" fontId="5" fillId="0" borderId="0" xfId="0" applyNumberFormat="1" applyFont="1" applyBorder="1" applyAlignment="1">
      <alignment vertical="top" wrapText="1"/>
    </xf>
    <xf numFmtId="0" fontId="12" fillId="0" borderId="0" xfId="0" applyNumberFormat="1" applyFont="1" applyFill="1" applyBorder="1" applyAlignment="1">
      <alignment vertical="top" wrapText="1" shrinkToFit="1"/>
    </xf>
    <xf numFmtId="0" fontId="12" fillId="0" borderId="0" xfId="0" applyNumberFormat="1" applyFont="1" applyFill="1" applyBorder="1" applyAlignment="1">
      <alignment horizontal="center" vertical="top" wrapText="1" shrinkToFit="1"/>
    </xf>
    <xf numFmtId="3" fontId="12" fillId="0" borderId="0" xfId="0" applyNumberFormat="1" applyFont="1" applyFill="1" applyBorder="1" applyAlignment="1">
      <alignment vertical="top"/>
    </xf>
    <xf numFmtId="3" fontId="5" fillId="0" borderId="5" xfId="0" applyNumberFormat="1" applyFont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0" xfId="0" applyNumberFormat="1" applyBorder="1" applyAlignment="1">
      <alignment vertical="top" wrapText="1"/>
    </xf>
    <xf numFmtId="0" fontId="10" fillId="0" borderId="0" xfId="0" applyNumberFormat="1" applyFont="1" applyFill="1" applyBorder="1" applyAlignment="1">
      <alignment vertical="top" wrapText="1" shrinkToFit="1"/>
    </xf>
    <xf numFmtId="0" fontId="10" fillId="0" borderId="0" xfId="0" applyNumberFormat="1" applyFont="1" applyFill="1" applyBorder="1" applyAlignment="1">
      <alignment horizontal="center" vertical="top" wrapText="1" shrinkToFit="1"/>
    </xf>
    <xf numFmtId="3" fontId="10" fillId="0" borderId="0" xfId="0" applyNumberFormat="1" applyFont="1" applyFill="1" applyBorder="1" applyAlignment="1">
      <alignment vertical="top"/>
    </xf>
    <xf numFmtId="3" fontId="0" fillId="0" borderId="5" xfId="0" applyNumberFormat="1" applyBorder="1" applyAlignment="1">
      <alignment vertical="top"/>
    </xf>
    <xf numFmtId="0" fontId="5" fillId="0" borderId="4" xfId="0" quotePrefix="1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3" fontId="5" fillId="0" borderId="5" xfId="0" applyNumberFormat="1" applyFont="1" applyFill="1" applyBorder="1" applyAlignment="1">
      <alignment vertical="top"/>
    </xf>
    <xf numFmtId="3" fontId="0" fillId="0" borderId="5" xfId="0" applyNumberFormat="1" applyFill="1" applyBorder="1" applyAlignment="1">
      <alignment vertical="top"/>
    </xf>
    <xf numFmtId="0" fontId="5" fillId="0" borderId="0" xfId="0" applyNumberFormat="1" applyFont="1" applyFill="1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0" fontId="1" fillId="0" borderId="4" xfId="0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vertical="top" wrapText="1"/>
    </xf>
    <xf numFmtId="0" fontId="13" fillId="0" borderId="0" xfId="0" applyNumberFormat="1" applyFont="1" applyFill="1" applyBorder="1" applyAlignment="1">
      <alignment vertical="top" wrapText="1" shrinkToFit="1"/>
    </xf>
    <xf numFmtId="0" fontId="13" fillId="0" borderId="0" xfId="0" applyNumberFormat="1" applyFont="1" applyFill="1" applyBorder="1" applyAlignment="1">
      <alignment horizontal="center" vertical="top" wrapText="1" shrinkToFit="1"/>
    </xf>
    <xf numFmtId="3" fontId="13" fillId="0" borderId="0" xfId="0" applyNumberFormat="1" applyFont="1" applyFill="1" applyBorder="1" applyAlignment="1">
      <alignment vertical="top"/>
    </xf>
    <xf numFmtId="3" fontId="1" fillId="0" borderId="5" xfId="0" applyNumberFormat="1" applyFont="1" applyFill="1" applyBorder="1" applyAlignment="1">
      <alignment vertical="top"/>
    </xf>
    <xf numFmtId="0" fontId="10" fillId="8" borderId="0" xfId="0" applyNumberFormat="1" applyFont="1" applyFill="1" applyBorder="1" applyAlignment="1">
      <alignment horizontal="left" vertical="center" shrinkToFit="1"/>
    </xf>
    <xf numFmtId="0" fontId="8" fillId="8" borderId="4" xfId="0" applyFont="1" applyFill="1" applyBorder="1" applyAlignment="1">
      <alignment vertical="top"/>
    </xf>
    <xf numFmtId="0" fontId="8" fillId="8" borderId="0" xfId="0" applyNumberFormat="1" applyFont="1" applyFill="1" applyBorder="1" applyAlignment="1">
      <alignment vertical="top" wrapText="1"/>
    </xf>
    <xf numFmtId="0" fontId="14" fillId="8" borderId="0" xfId="0" applyNumberFormat="1" applyFont="1" applyFill="1" applyBorder="1" applyAlignment="1">
      <alignment vertical="top" wrapText="1" shrinkToFit="1"/>
    </xf>
    <xf numFmtId="0" fontId="14" fillId="8" borderId="0" xfId="0" applyNumberFormat="1" applyFont="1" applyFill="1" applyBorder="1" applyAlignment="1">
      <alignment horizontal="center" vertical="top" wrapText="1" shrinkToFit="1"/>
    </xf>
    <xf numFmtId="3" fontId="14" fillId="8" borderId="0" xfId="0" applyNumberFormat="1" applyFont="1" applyFill="1" applyBorder="1" applyAlignment="1">
      <alignment vertical="top"/>
    </xf>
    <xf numFmtId="3" fontId="8" fillId="8" borderId="5" xfId="0" applyNumberFormat="1" applyFont="1" applyFill="1" applyBorder="1" applyAlignment="1">
      <alignment vertical="top"/>
    </xf>
    <xf numFmtId="0" fontId="5" fillId="0" borderId="4" xfId="0" applyFont="1" applyBorder="1" applyAlignment="1">
      <alignment vertical="top"/>
    </xf>
    <xf numFmtId="0" fontId="12" fillId="0" borderId="0" xfId="0" applyNumberFormat="1" applyFont="1" applyBorder="1" applyAlignment="1">
      <alignment vertical="top" wrapText="1" shrinkToFit="1"/>
    </xf>
    <xf numFmtId="0" fontId="12" fillId="0" borderId="0" xfId="0" applyNumberFormat="1" applyFont="1" applyBorder="1" applyAlignment="1">
      <alignment horizontal="center" vertical="top" wrapText="1" shrinkToFit="1"/>
    </xf>
    <xf numFmtId="3" fontId="12" fillId="0" borderId="0" xfId="0" applyNumberFormat="1" applyFont="1" applyBorder="1" applyAlignment="1">
      <alignment vertical="top"/>
    </xf>
    <xf numFmtId="0" fontId="0" fillId="0" borderId="4" xfId="0" applyBorder="1" applyAlignment="1">
      <alignment vertical="top"/>
    </xf>
    <xf numFmtId="0" fontId="10" fillId="0" borderId="0" xfId="0" applyNumberFormat="1" applyFont="1" applyBorder="1" applyAlignment="1">
      <alignment vertical="top" wrapText="1" shrinkToFit="1"/>
    </xf>
    <xf numFmtId="0" fontId="10" fillId="0" borderId="0" xfId="0" applyNumberFormat="1" applyFont="1" applyBorder="1" applyAlignment="1">
      <alignment horizontal="center" vertical="top" wrapText="1" shrinkToFit="1"/>
    </xf>
    <xf numFmtId="3" fontId="10" fillId="0" borderId="0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NumberFormat="1" applyFont="1" applyBorder="1" applyAlignment="1">
      <alignment vertical="top" wrapText="1"/>
    </xf>
    <xf numFmtId="0" fontId="13" fillId="0" borderId="0" xfId="0" applyNumberFormat="1" applyFont="1" applyBorder="1" applyAlignment="1">
      <alignment vertical="top" wrapText="1" shrinkToFit="1"/>
    </xf>
    <xf numFmtId="0" fontId="13" fillId="0" borderId="0" xfId="0" applyNumberFormat="1" applyFont="1" applyBorder="1" applyAlignment="1">
      <alignment horizontal="center" vertical="top" wrapText="1" shrinkToFit="1"/>
    </xf>
    <xf numFmtId="3" fontId="13" fillId="0" borderId="0" xfId="0" applyNumberFormat="1" applyFont="1" applyBorder="1" applyAlignment="1">
      <alignment vertical="top"/>
    </xf>
    <xf numFmtId="3" fontId="1" fillId="0" borderId="5" xfId="0" applyNumberFormat="1" applyFont="1" applyBorder="1" applyAlignment="1">
      <alignment vertical="top"/>
    </xf>
    <xf numFmtId="0" fontId="5" fillId="3" borderId="4" xfId="0" applyFont="1" applyFill="1" applyBorder="1" applyAlignment="1">
      <alignment horizontal="center" vertical="top"/>
    </xf>
    <xf numFmtId="0" fontId="0" fillId="7" borderId="4" xfId="0" quotePrefix="1" applyFill="1" applyBorder="1" applyAlignment="1">
      <alignment horizontal="center" vertical="top"/>
    </xf>
    <xf numFmtId="0" fontId="8" fillId="8" borderId="4" xfId="0" applyFont="1" applyFill="1" applyBorder="1" applyAlignment="1">
      <alignment horizontal="center" vertical="top"/>
    </xf>
    <xf numFmtId="0" fontId="0" fillId="0" borderId="0" xfId="0" applyNumberFormat="1" applyFont="1" applyFill="1" applyBorder="1" applyAlignment="1">
      <alignment vertical="top" wrapText="1"/>
    </xf>
    <xf numFmtId="0" fontId="9" fillId="8" borderId="4" xfId="0" applyFont="1" applyFill="1" applyBorder="1" applyAlignment="1">
      <alignment vertical="top"/>
    </xf>
    <xf numFmtId="0" fontId="9" fillId="8" borderId="0" xfId="0" applyNumberFormat="1" applyFont="1" applyFill="1" applyBorder="1" applyAlignment="1">
      <alignment vertical="top" wrapText="1"/>
    </xf>
    <xf numFmtId="0" fontId="15" fillId="8" borderId="0" xfId="0" applyNumberFormat="1" applyFont="1" applyFill="1" applyBorder="1" applyAlignment="1">
      <alignment vertical="top" wrapText="1" shrinkToFit="1"/>
    </xf>
    <xf numFmtId="0" fontId="15" fillId="8" borderId="0" xfId="0" applyNumberFormat="1" applyFont="1" applyFill="1" applyBorder="1" applyAlignment="1">
      <alignment horizontal="center" vertical="top" wrapText="1" shrinkToFit="1"/>
    </xf>
    <xf numFmtId="3" fontId="15" fillId="8" borderId="0" xfId="0" applyNumberFormat="1" applyFont="1" applyFill="1" applyBorder="1" applyAlignment="1">
      <alignment vertical="top"/>
    </xf>
    <xf numFmtId="3" fontId="9" fillId="8" borderId="5" xfId="0" applyNumberFormat="1" applyFont="1" applyFill="1" applyBorder="1" applyAlignment="1">
      <alignment vertical="top"/>
    </xf>
    <xf numFmtId="0" fontId="7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>
      <alignment vertical="top" wrapText="1"/>
    </xf>
    <xf numFmtId="3" fontId="14" fillId="0" borderId="0" xfId="0" applyNumberFormat="1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NumberFormat="1" applyBorder="1" applyAlignment="1">
      <alignment vertical="top" wrapText="1"/>
    </xf>
    <xf numFmtId="0" fontId="10" fillId="0" borderId="7" xfId="0" applyNumberFormat="1" applyFont="1" applyBorder="1" applyAlignment="1">
      <alignment vertical="top" wrapText="1" shrinkToFit="1"/>
    </xf>
    <xf numFmtId="0" fontId="10" fillId="0" borderId="7" xfId="0" applyNumberFormat="1" applyFont="1" applyBorder="1" applyAlignment="1">
      <alignment horizontal="center" vertical="top" wrapText="1" shrinkToFit="1"/>
    </xf>
    <xf numFmtId="0" fontId="10" fillId="0" borderId="7" xfId="0" applyNumberFormat="1" applyFont="1" applyFill="1" applyBorder="1" applyAlignment="1">
      <alignment vertical="top" wrapText="1" shrinkToFit="1"/>
    </xf>
    <xf numFmtId="3" fontId="10" fillId="0" borderId="7" xfId="0" applyNumberFormat="1" applyFont="1" applyBorder="1" applyAlignment="1">
      <alignment vertical="top"/>
    </xf>
    <xf numFmtId="3" fontId="0" fillId="0" borderId="8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8"/>
  <sheetViews>
    <sheetView zoomScale="81" zoomScaleNormal="81" workbookViewId="0">
      <selection activeCell="X15" sqref="X15"/>
    </sheetView>
  </sheetViews>
  <sheetFormatPr defaultRowHeight="14.4" x14ac:dyDescent="0.3"/>
  <cols>
    <col min="1" max="1" width="13.33203125" style="1" customWidth="1"/>
    <col min="2" max="2" width="43.6640625" style="83" customWidth="1"/>
    <col min="3" max="3" width="5" style="45" bestFit="1" customWidth="1"/>
    <col min="4" max="4" width="8.44140625" style="45" bestFit="1" customWidth="1"/>
    <col min="5" max="5" width="1.77734375" style="46" bestFit="1" customWidth="1"/>
    <col min="6" max="6" width="2.5546875" style="45" bestFit="1" customWidth="1"/>
    <col min="7" max="7" width="5.21875" style="45" bestFit="1" customWidth="1"/>
    <col min="8" max="8" width="1.77734375" style="46" bestFit="1" customWidth="1"/>
    <col min="9" max="9" width="2.5546875" style="45" bestFit="1" customWidth="1"/>
    <col min="10" max="10" width="4.33203125" style="45" bestFit="1" customWidth="1"/>
    <col min="11" max="11" width="1.77734375" style="46" bestFit="1" customWidth="1"/>
    <col min="12" max="12" width="1.77734375" style="45" bestFit="1" customWidth="1"/>
    <col min="13" max="13" width="3.6640625" style="45" bestFit="1" customWidth="1"/>
    <col min="14" max="14" width="3.109375" style="45" customWidth="1"/>
    <col min="15" max="15" width="5.44140625" style="74" bestFit="1" customWidth="1"/>
    <col min="16" max="16" width="5.77734375" style="74" bestFit="1" customWidth="1"/>
    <col min="17" max="17" width="10.44140625" style="74" bestFit="1" customWidth="1"/>
    <col min="18" max="18" width="13.77734375" style="2" bestFit="1" customWidth="1"/>
  </cols>
  <sheetData>
    <row r="1" spans="1:18" s="106" customFormat="1" x14ac:dyDescent="0.3">
      <c r="A1" s="4" t="s">
        <v>0</v>
      </c>
      <c r="B1" s="7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 t="s">
        <v>2</v>
      </c>
      <c r="P1" s="6" t="s">
        <v>3</v>
      </c>
      <c r="Q1" s="6" t="s">
        <v>4</v>
      </c>
      <c r="R1" s="6" t="s">
        <v>5</v>
      </c>
    </row>
    <row r="2" spans="1:18" s="10" customFormat="1" x14ac:dyDescent="0.3">
      <c r="A2" s="8" t="s">
        <v>6</v>
      </c>
      <c r="B2" s="76" t="s">
        <v>7</v>
      </c>
      <c r="C2" s="47"/>
      <c r="D2" s="47"/>
      <c r="E2" s="48"/>
      <c r="F2" s="47"/>
      <c r="G2" s="47"/>
      <c r="H2" s="48"/>
      <c r="I2" s="47"/>
      <c r="J2" s="47"/>
      <c r="K2" s="48"/>
      <c r="L2" s="47"/>
      <c r="M2" s="47"/>
      <c r="N2" s="47"/>
      <c r="O2" s="92">
        <v>0</v>
      </c>
      <c r="P2" s="92" t="s">
        <v>8</v>
      </c>
      <c r="Q2" s="92">
        <v>0</v>
      </c>
      <c r="R2" s="9">
        <f>R3</f>
        <v>46515590000</v>
      </c>
    </row>
    <row r="3" spans="1:18" s="10" customFormat="1" ht="43.2" x14ac:dyDescent="0.3">
      <c r="A3" s="11" t="s">
        <v>9</v>
      </c>
      <c r="B3" s="77" t="s">
        <v>10</v>
      </c>
      <c r="C3" s="49"/>
      <c r="D3" s="49"/>
      <c r="E3" s="50"/>
      <c r="F3" s="49"/>
      <c r="G3" s="49"/>
      <c r="H3" s="50"/>
      <c r="I3" s="49"/>
      <c r="J3" s="49"/>
      <c r="K3" s="50"/>
      <c r="L3" s="49"/>
      <c r="M3" s="49"/>
      <c r="N3" s="49"/>
      <c r="O3" s="93">
        <v>0</v>
      </c>
      <c r="P3" s="93" t="s">
        <v>8</v>
      </c>
      <c r="Q3" s="93">
        <v>0</v>
      </c>
      <c r="R3" s="12">
        <f>SUM(R4,R71,R159,R361,R503,R513,R914)</f>
        <v>46515590000</v>
      </c>
    </row>
    <row r="4" spans="1:18" s="10" customFormat="1" ht="28.8" x14ac:dyDescent="0.3">
      <c r="A4" s="13" t="s">
        <v>11</v>
      </c>
      <c r="B4" s="78" t="s">
        <v>12</v>
      </c>
      <c r="C4" s="51"/>
      <c r="D4" s="51"/>
      <c r="E4" s="52"/>
      <c r="F4" s="51"/>
      <c r="G4" s="51"/>
      <c r="H4" s="52"/>
      <c r="I4" s="51"/>
      <c r="J4" s="51"/>
      <c r="K4" s="52"/>
      <c r="L4" s="51"/>
      <c r="M4" s="51"/>
      <c r="N4" s="51"/>
      <c r="O4" s="94">
        <v>27840</v>
      </c>
      <c r="P4" s="94" t="s">
        <v>583</v>
      </c>
      <c r="Q4" s="94">
        <v>0</v>
      </c>
      <c r="R4" s="14">
        <f>SUM(R5)</f>
        <v>382490000</v>
      </c>
    </row>
    <row r="5" spans="1:18" s="10" customFormat="1" x14ac:dyDescent="0.3">
      <c r="A5" s="15" t="s">
        <v>13</v>
      </c>
      <c r="B5" s="79" t="s">
        <v>14</v>
      </c>
      <c r="C5" s="53"/>
      <c r="D5" s="53"/>
      <c r="E5" s="54"/>
      <c r="F5" s="53"/>
      <c r="G5" s="53"/>
      <c r="H5" s="54"/>
      <c r="I5" s="53"/>
      <c r="J5" s="53"/>
      <c r="K5" s="54"/>
      <c r="L5" s="53"/>
      <c r="M5" s="53"/>
      <c r="N5" s="53"/>
      <c r="O5" s="95">
        <v>0</v>
      </c>
      <c r="P5" s="95" t="s">
        <v>8</v>
      </c>
      <c r="Q5" s="95">
        <v>0</v>
      </c>
      <c r="R5" s="16">
        <f>SUM(R6,R21,R38,R53)</f>
        <v>382490000</v>
      </c>
    </row>
    <row r="6" spans="1:18" s="10" customFormat="1" x14ac:dyDescent="0.3">
      <c r="A6" s="17" t="s">
        <v>15</v>
      </c>
      <c r="B6" s="80" t="s">
        <v>16</v>
      </c>
      <c r="C6" s="55"/>
      <c r="D6" s="55"/>
      <c r="E6" s="56"/>
      <c r="F6" s="55"/>
      <c r="G6" s="55"/>
      <c r="H6" s="56"/>
      <c r="I6" s="55"/>
      <c r="J6" s="55"/>
      <c r="K6" s="56"/>
      <c r="L6" s="55"/>
      <c r="M6" s="55"/>
      <c r="N6" s="55"/>
      <c r="O6" s="96">
        <v>0</v>
      </c>
      <c r="P6" s="96" t="s">
        <v>8</v>
      </c>
      <c r="Q6" s="96">
        <v>0</v>
      </c>
      <c r="R6" s="18">
        <f>SUM(R7)</f>
        <v>27000000</v>
      </c>
    </row>
    <row r="7" spans="1:18" s="10" customFormat="1" x14ac:dyDescent="0.3">
      <c r="A7" s="19" t="s">
        <v>17</v>
      </c>
      <c r="B7" s="81" t="s">
        <v>18</v>
      </c>
      <c r="C7" s="57"/>
      <c r="D7" s="57"/>
      <c r="E7" s="58"/>
      <c r="F7" s="57"/>
      <c r="G7" s="57"/>
      <c r="H7" s="58"/>
      <c r="I7" s="57"/>
      <c r="J7" s="57"/>
      <c r="K7" s="58"/>
      <c r="L7" s="57"/>
      <c r="M7" s="57"/>
      <c r="N7" s="57"/>
      <c r="O7" s="97">
        <v>0</v>
      </c>
      <c r="P7" s="97" t="s">
        <v>8</v>
      </c>
      <c r="Q7" s="97">
        <v>0</v>
      </c>
      <c r="R7" s="20">
        <f>SUM(R8,R10,R14,R17)</f>
        <v>27000000</v>
      </c>
    </row>
    <row r="8" spans="1:18" s="10" customFormat="1" x14ac:dyDescent="0.3">
      <c r="A8" s="21" t="s">
        <v>19</v>
      </c>
      <c r="B8" s="82" t="s">
        <v>20</v>
      </c>
      <c r="C8" s="59"/>
      <c r="D8" s="59"/>
      <c r="E8" s="60"/>
      <c r="F8" s="59"/>
      <c r="G8" s="59"/>
      <c r="H8" s="60"/>
      <c r="I8" s="59"/>
      <c r="J8" s="59"/>
      <c r="K8" s="60"/>
      <c r="L8" s="59"/>
      <c r="M8" s="59"/>
      <c r="N8" s="59"/>
      <c r="O8" s="98">
        <v>0</v>
      </c>
      <c r="P8" s="98" t="s">
        <v>8</v>
      </c>
      <c r="Q8" s="98">
        <v>0</v>
      </c>
      <c r="R8" s="7">
        <f>R9</f>
        <v>8000000</v>
      </c>
    </row>
    <row r="9" spans="1:18" s="10" customFormat="1" x14ac:dyDescent="0.3">
      <c r="A9" s="24" t="s">
        <v>8</v>
      </c>
      <c r="B9" s="83" t="s">
        <v>22</v>
      </c>
      <c r="C9" s="61">
        <v>2</v>
      </c>
      <c r="D9" s="61" t="s">
        <v>23</v>
      </c>
      <c r="E9" s="62"/>
      <c r="F9" s="61"/>
      <c r="G9" s="61"/>
      <c r="H9" s="62"/>
      <c r="I9" s="61"/>
      <c r="J9" s="61"/>
      <c r="K9" s="62"/>
      <c r="L9" s="61"/>
      <c r="M9" s="61"/>
      <c r="N9" s="61"/>
      <c r="O9" s="99">
        <f>PRODUCT(C9:N9)</f>
        <v>2</v>
      </c>
      <c r="P9" s="99" t="s">
        <v>23</v>
      </c>
      <c r="Q9" s="99">
        <v>4000000</v>
      </c>
      <c r="R9" s="2">
        <f>O9*Q9</f>
        <v>8000000</v>
      </c>
    </row>
    <row r="10" spans="1:18" s="10" customFormat="1" x14ac:dyDescent="0.3">
      <c r="A10" s="21" t="s">
        <v>24</v>
      </c>
      <c r="B10" s="82" t="s">
        <v>25</v>
      </c>
      <c r="C10" s="59"/>
      <c r="D10" s="59"/>
      <c r="E10" s="60"/>
      <c r="F10" s="59"/>
      <c r="G10" s="59"/>
      <c r="H10" s="60"/>
      <c r="I10" s="59"/>
      <c r="J10" s="59"/>
      <c r="K10" s="60"/>
      <c r="L10" s="59"/>
      <c r="M10" s="59"/>
      <c r="N10" s="59"/>
      <c r="O10" s="98">
        <v>0</v>
      </c>
      <c r="P10" s="98" t="s">
        <v>8</v>
      </c>
      <c r="Q10" s="98">
        <v>0</v>
      </c>
      <c r="R10" s="7">
        <f>SUM(R11:R13)</f>
        <v>3500000</v>
      </c>
    </row>
    <row r="11" spans="1:18" s="10" customFormat="1" x14ac:dyDescent="0.3">
      <c r="A11" s="24" t="s">
        <v>8</v>
      </c>
      <c r="B11" s="83" t="s">
        <v>42</v>
      </c>
      <c r="C11" s="61">
        <v>1</v>
      </c>
      <c r="D11" s="61" t="s">
        <v>26</v>
      </c>
      <c r="E11" s="62" t="s">
        <v>27</v>
      </c>
      <c r="F11" s="61">
        <f>C9</f>
        <v>2</v>
      </c>
      <c r="G11" s="61" t="s">
        <v>23</v>
      </c>
      <c r="H11" s="62"/>
      <c r="I11" s="61"/>
      <c r="J11" s="61"/>
      <c r="K11" s="62"/>
      <c r="L11" s="61"/>
      <c r="M11" s="61"/>
      <c r="N11" s="61"/>
      <c r="O11" s="99">
        <f>PRODUCT(C11:N11)</f>
        <v>2</v>
      </c>
      <c r="P11" s="99" t="s">
        <v>28</v>
      </c>
      <c r="Q11" s="99">
        <v>450000</v>
      </c>
      <c r="R11" s="2">
        <f t="shared" ref="R11:R20" si="0">O11*Q11</f>
        <v>900000</v>
      </c>
    </row>
    <row r="12" spans="1:18" s="10" customFormat="1" x14ac:dyDescent="0.3">
      <c r="A12" s="24" t="s">
        <v>8</v>
      </c>
      <c r="B12" s="83" t="s">
        <v>59</v>
      </c>
      <c r="C12" s="61">
        <v>1</v>
      </c>
      <c r="D12" s="61" t="s">
        <v>26</v>
      </c>
      <c r="E12" s="62" t="s">
        <v>27</v>
      </c>
      <c r="F12" s="61">
        <f>F11</f>
        <v>2</v>
      </c>
      <c r="G12" s="61" t="s">
        <v>23</v>
      </c>
      <c r="H12" s="62"/>
      <c r="I12" s="61"/>
      <c r="J12" s="61"/>
      <c r="K12" s="62"/>
      <c r="L12" s="61"/>
      <c r="M12" s="61"/>
      <c r="N12" s="61"/>
      <c r="O12" s="99">
        <f t="shared" ref="O12:O20" si="1">PRODUCT(C12:N12)</f>
        <v>2</v>
      </c>
      <c r="P12" s="99" t="s">
        <v>28</v>
      </c>
      <c r="Q12" s="99">
        <v>400000</v>
      </c>
      <c r="R12" s="2">
        <f t="shared" si="0"/>
        <v>800000</v>
      </c>
    </row>
    <row r="13" spans="1:18" s="10" customFormat="1" x14ac:dyDescent="0.3">
      <c r="A13" s="24" t="s">
        <v>8</v>
      </c>
      <c r="B13" s="83" t="s">
        <v>125</v>
      </c>
      <c r="C13" s="61">
        <v>3</v>
      </c>
      <c r="D13" s="61" t="s">
        <v>26</v>
      </c>
      <c r="E13" s="62" t="s">
        <v>27</v>
      </c>
      <c r="F13" s="61">
        <f>F12</f>
        <v>2</v>
      </c>
      <c r="G13" s="61" t="s">
        <v>23</v>
      </c>
      <c r="H13" s="62"/>
      <c r="I13" s="61"/>
      <c r="J13" s="61"/>
      <c r="K13" s="62"/>
      <c r="L13" s="61"/>
      <c r="M13" s="61"/>
      <c r="N13" s="61"/>
      <c r="O13" s="99">
        <f t="shared" si="1"/>
        <v>6</v>
      </c>
      <c r="P13" s="99" t="s">
        <v>28</v>
      </c>
      <c r="Q13" s="99">
        <v>300000</v>
      </c>
      <c r="R13" s="2">
        <f t="shared" si="0"/>
        <v>1800000</v>
      </c>
    </row>
    <row r="14" spans="1:18" s="36" customFormat="1" ht="28.8" x14ac:dyDescent="0.3">
      <c r="A14" s="26" t="s">
        <v>29</v>
      </c>
      <c r="B14" s="82" t="s">
        <v>581</v>
      </c>
      <c r="C14" s="59"/>
      <c r="D14" s="59"/>
      <c r="E14" s="60"/>
      <c r="F14" s="59"/>
      <c r="G14" s="59"/>
      <c r="H14" s="60"/>
      <c r="I14" s="59"/>
      <c r="J14" s="59"/>
      <c r="K14" s="60"/>
      <c r="L14" s="59"/>
      <c r="M14" s="59"/>
      <c r="N14" s="59"/>
      <c r="O14" s="98">
        <f t="shared" si="1"/>
        <v>0</v>
      </c>
      <c r="P14" s="98" t="s">
        <v>8</v>
      </c>
      <c r="Q14" s="98">
        <v>0</v>
      </c>
      <c r="R14" s="7">
        <f>SUM(R15:R16)</f>
        <v>10000000</v>
      </c>
    </row>
    <row r="15" spans="1:18" s="10" customFormat="1" x14ac:dyDescent="0.3">
      <c r="A15" s="24" t="s">
        <v>8</v>
      </c>
      <c r="B15" s="83" t="s">
        <v>31</v>
      </c>
      <c r="C15" s="61">
        <v>40</v>
      </c>
      <c r="D15" s="61" t="s">
        <v>26</v>
      </c>
      <c r="E15" s="62" t="s">
        <v>27</v>
      </c>
      <c r="F15" s="61">
        <f>F13</f>
        <v>2</v>
      </c>
      <c r="G15" s="61" t="s">
        <v>23</v>
      </c>
      <c r="H15" s="62"/>
      <c r="I15" s="61"/>
      <c r="J15" s="61"/>
      <c r="K15" s="62"/>
      <c r="L15" s="61"/>
      <c r="M15" s="61"/>
      <c r="N15" s="61"/>
      <c r="O15" s="99">
        <f t="shared" si="1"/>
        <v>80</v>
      </c>
      <c r="P15" s="99" t="s">
        <v>28</v>
      </c>
      <c r="Q15" s="99">
        <v>100000</v>
      </c>
      <c r="R15" s="2">
        <f t="shared" si="0"/>
        <v>8000000</v>
      </c>
    </row>
    <row r="16" spans="1:18" s="10" customFormat="1" x14ac:dyDescent="0.3">
      <c r="A16" s="24" t="s">
        <v>8</v>
      </c>
      <c r="B16" s="83" t="s">
        <v>32</v>
      </c>
      <c r="C16" s="61">
        <v>10</v>
      </c>
      <c r="D16" s="61" t="s">
        <v>26</v>
      </c>
      <c r="E16" s="62" t="s">
        <v>27</v>
      </c>
      <c r="F16" s="61">
        <f>F15</f>
        <v>2</v>
      </c>
      <c r="G16" s="61" t="s">
        <v>23</v>
      </c>
      <c r="H16" s="62"/>
      <c r="I16" s="61"/>
      <c r="J16" s="61"/>
      <c r="K16" s="62"/>
      <c r="L16" s="61"/>
      <c r="M16" s="61"/>
      <c r="N16" s="61"/>
      <c r="O16" s="99">
        <f t="shared" si="1"/>
        <v>20</v>
      </c>
      <c r="P16" s="99" t="s">
        <v>28</v>
      </c>
      <c r="Q16" s="99">
        <v>100000</v>
      </c>
      <c r="R16" s="2">
        <f t="shared" si="0"/>
        <v>2000000</v>
      </c>
    </row>
    <row r="17" spans="1:18" s="36" customFormat="1" x14ac:dyDescent="0.3">
      <c r="A17" s="30">
        <v>522192</v>
      </c>
      <c r="B17" s="82" t="s">
        <v>582</v>
      </c>
      <c r="C17" s="59">
        <v>9</v>
      </c>
      <c r="D17" s="59" t="s">
        <v>34</v>
      </c>
      <c r="E17" s="60"/>
      <c r="F17" s="59"/>
      <c r="G17" s="59"/>
      <c r="H17" s="60"/>
      <c r="I17" s="59"/>
      <c r="J17" s="59"/>
      <c r="K17" s="60"/>
      <c r="L17" s="59"/>
      <c r="M17" s="59"/>
      <c r="N17" s="59"/>
      <c r="O17" s="98"/>
      <c r="P17" s="98" t="s">
        <v>8</v>
      </c>
      <c r="Q17" s="98">
        <v>0</v>
      </c>
      <c r="R17" s="7">
        <f>SUM(R18:R20)</f>
        <v>5500000</v>
      </c>
    </row>
    <row r="18" spans="1:18" s="10" customFormat="1" x14ac:dyDescent="0.3">
      <c r="A18" s="24" t="s">
        <v>8</v>
      </c>
      <c r="B18" s="83" t="s">
        <v>35</v>
      </c>
      <c r="C18" s="61">
        <v>1</v>
      </c>
      <c r="D18" s="61" t="s">
        <v>26</v>
      </c>
      <c r="E18" s="62" t="s">
        <v>27</v>
      </c>
      <c r="F18" s="61">
        <f>F15</f>
        <v>2</v>
      </c>
      <c r="G18" s="61" t="s">
        <v>23</v>
      </c>
      <c r="H18" s="62"/>
      <c r="I18" s="61"/>
      <c r="J18" s="61"/>
      <c r="K18" s="62"/>
      <c r="L18" s="61"/>
      <c r="M18" s="61"/>
      <c r="N18" s="61"/>
      <c r="O18" s="99">
        <f t="shared" si="1"/>
        <v>2</v>
      </c>
      <c r="P18" s="99" t="s">
        <v>28</v>
      </c>
      <c r="Q18" s="99">
        <v>500000</v>
      </c>
      <c r="R18" s="2">
        <f t="shared" si="0"/>
        <v>1000000</v>
      </c>
    </row>
    <row r="19" spans="1:18" s="10" customFormat="1" x14ac:dyDescent="0.3">
      <c r="A19" s="24" t="s">
        <v>8</v>
      </c>
      <c r="B19" s="83" t="s">
        <v>36</v>
      </c>
      <c r="C19" s="61">
        <v>2</v>
      </c>
      <c r="D19" s="61" t="s">
        <v>26</v>
      </c>
      <c r="E19" s="62" t="s">
        <v>27</v>
      </c>
      <c r="F19" s="61">
        <v>2</v>
      </c>
      <c r="G19" s="61" t="s">
        <v>34</v>
      </c>
      <c r="H19" s="62" t="s">
        <v>27</v>
      </c>
      <c r="I19" s="61">
        <f>F15</f>
        <v>2</v>
      </c>
      <c r="J19" s="61" t="s">
        <v>23</v>
      </c>
      <c r="K19" s="62"/>
      <c r="L19" s="61"/>
      <c r="M19" s="61"/>
      <c r="N19" s="61"/>
      <c r="O19" s="99">
        <f t="shared" si="1"/>
        <v>8</v>
      </c>
      <c r="P19" s="99" t="s">
        <v>37</v>
      </c>
      <c r="Q19" s="99">
        <v>450000</v>
      </c>
      <c r="R19" s="2">
        <f t="shared" si="0"/>
        <v>3600000</v>
      </c>
    </row>
    <row r="20" spans="1:18" x14ac:dyDescent="0.3">
      <c r="A20" s="24" t="s">
        <v>8</v>
      </c>
      <c r="B20" s="83" t="s">
        <v>38</v>
      </c>
      <c r="C20" s="61">
        <v>1</v>
      </c>
      <c r="D20" s="61" t="s">
        <v>26</v>
      </c>
      <c r="E20" s="62" t="s">
        <v>27</v>
      </c>
      <c r="F20" s="61">
        <v>1</v>
      </c>
      <c r="G20" s="61" t="s">
        <v>34</v>
      </c>
      <c r="H20" s="62" t="s">
        <v>27</v>
      </c>
      <c r="I20" s="61">
        <f>I19</f>
        <v>2</v>
      </c>
      <c r="J20" s="61" t="s">
        <v>23</v>
      </c>
      <c r="K20" s="62"/>
      <c r="L20" s="61"/>
      <c r="M20" s="61"/>
      <c r="N20" s="61"/>
      <c r="O20" s="99">
        <f t="shared" si="1"/>
        <v>2</v>
      </c>
      <c r="P20" s="99" t="s">
        <v>37</v>
      </c>
      <c r="Q20" s="99">
        <v>450000</v>
      </c>
      <c r="R20" s="2">
        <f t="shared" si="0"/>
        <v>900000</v>
      </c>
    </row>
    <row r="21" spans="1:18" x14ac:dyDescent="0.3">
      <c r="A21" s="17" t="s">
        <v>40</v>
      </c>
      <c r="B21" s="80" t="s">
        <v>41</v>
      </c>
      <c r="C21" s="55"/>
      <c r="D21" s="55"/>
      <c r="E21" s="56"/>
      <c r="F21" s="55"/>
      <c r="G21" s="55"/>
      <c r="H21" s="56"/>
      <c r="I21" s="55"/>
      <c r="J21" s="55"/>
      <c r="K21" s="56"/>
      <c r="L21" s="55"/>
      <c r="M21" s="55"/>
      <c r="N21" s="55"/>
      <c r="O21" s="96">
        <v>0</v>
      </c>
      <c r="P21" s="96" t="s">
        <v>8</v>
      </c>
      <c r="Q21" s="96">
        <v>0</v>
      </c>
      <c r="R21" s="18">
        <f>R22</f>
        <v>137200000</v>
      </c>
    </row>
    <row r="22" spans="1:18" x14ac:dyDescent="0.3">
      <c r="A22" s="19" t="s">
        <v>17</v>
      </c>
      <c r="B22" s="81" t="s">
        <v>41</v>
      </c>
      <c r="C22" s="57"/>
      <c r="D22" s="57"/>
      <c r="E22" s="58"/>
      <c r="F22" s="57"/>
      <c r="G22" s="57"/>
      <c r="H22" s="58"/>
      <c r="I22" s="57"/>
      <c r="J22" s="57"/>
      <c r="K22" s="58"/>
      <c r="L22" s="57"/>
      <c r="M22" s="57"/>
      <c r="N22" s="57"/>
      <c r="O22" s="97">
        <v>0</v>
      </c>
      <c r="P22" s="97" t="s">
        <v>8</v>
      </c>
      <c r="Q22" s="97">
        <v>0</v>
      </c>
      <c r="R22" s="20">
        <f>SUM(R23,R25,R29,R34)</f>
        <v>137200000</v>
      </c>
    </row>
    <row r="23" spans="1:18" x14ac:dyDescent="0.3">
      <c r="A23" s="21" t="s">
        <v>19</v>
      </c>
      <c r="B23" s="82" t="s">
        <v>20</v>
      </c>
      <c r="C23" s="59"/>
      <c r="D23" s="59"/>
      <c r="E23" s="60"/>
      <c r="F23" s="59"/>
      <c r="G23" s="59"/>
      <c r="H23" s="60"/>
      <c r="I23" s="59"/>
      <c r="J23" s="59"/>
      <c r="K23" s="60"/>
      <c r="L23" s="59"/>
      <c r="M23" s="59"/>
      <c r="N23" s="59"/>
      <c r="O23" s="98">
        <v>0</v>
      </c>
      <c r="P23" s="98" t="s">
        <v>8</v>
      </c>
      <c r="Q23" s="98">
        <v>0</v>
      </c>
      <c r="R23" s="22">
        <f>R24</f>
        <v>8000000</v>
      </c>
    </row>
    <row r="24" spans="1:18" x14ac:dyDescent="0.3">
      <c r="A24" s="24" t="s">
        <v>8</v>
      </c>
      <c r="B24" s="83" t="s">
        <v>22</v>
      </c>
      <c r="C24" s="61">
        <v>2</v>
      </c>
      <c r="D24" s="61" t="s">
        <v>23</v>
      </c>
      <c r="E24" s="62"/>
      <c r="F24" s="61"/>
      <c r="G24" s="61"/>
      <c r="H24" s="62"/>
      <c r="I24" s="61"/>
      <c r="J24" s="61"/>
      <c r="K24" s="62"/>
      <c r="L24" s="61"/>
      <c r="M24" s="61"/>
      <c r="N24" s="61"/>
      <c r="O24" s="99">
        <f>PRODUCT(C24:N24)</f>
        <v>2</v>
      </c>
      <c r="P24" s="99" t="s">
        <v>23</v>
      </c>
      <c r="Q24" s="99">
        <v>4000000</v>
      </c>
      <c r="R24" s="25">
        <f>O24*Q24</f>
        <v>8000000</v>
      </c>
    </row>
    <row r="25" spans="1:18" x14ac:dyDescent="0.3">
      <c r="A25" s="21" t="s">
        <v>24</v>
      </c>
      <c r="B25" s="82" t="s">
        <v>25</v>
      </c>
      <c r="C25" s="59"/>
      <c r="D25" s="59"/>
      <c r="E25" s="60"/>
      <c r="F25" s="59"/>
      <c r="G25" s="59"/>
      <c r="H25" s="60"/>
      <c r="I25" s="59"/>
      <c r="J25" s="59"/>
      <c r="K25" s="60"/>
      <c r="L25" s="59"/>
      <c r="M25" s="59"/>
      <c r="N25" s="59"/>
      <c r="O25" s="98">
        <v>0</v>
      </c>
      <c r="P25" s="98" t="s">
        <v>8</v>
      </c>
      <c r="Q25" s="98">
        <v>0</v>
      </c>
      <c r="R25" s="22">
        <f>SUM(R26:R28)</f>
        <v>3500000</v>
      </c>
    </row>
    <row r="26" spans="1:18" x14ac:dyDescent="0.3">
      <c r="A26" s="24" t="s">
        <v>8</v>
      </c>
      <c r="B26" s="83" t="s">
        <v>42</v>
      </c>
      <c r="C26" s="61">
        <v>1</v>
      </c>
      <c r="D26" s="61" t="s">
        <v>26</v>
      </c>
      <c r="E26" s="62" t="s">
        <v>43</v>
      </c>
      <c r="F26" s="61">
        <v>2</v>
      </c>
      <c r="G26" s="61" t="s">
        <v>23</v>
      </c>
      <c r="H26" s="62"/>
      <c r="I26" s="61"/>
      <c r="J26" s="61"/>
      <c r="K26" s="62"/>
      <c r="L26" s="61"/>
      <c r="M26" s="61"/>
      <c r="N26" s="61"/>
      <c r="O26" s="99">
        <f t="shared" ref="O26:O28" si="2">PRODUCT(C26:N26)</f>
        <v>2</v>
      </c>
      <c r="P26" s="99" t="s">
        <v>28</v>
      </c>
      <c r="Q26" s="99">
        <v>450000</v>
      </c>
      <c r="R26" s="25">
        <f t="shared" ref="R26:R28" si="3">O26*Q26</f>
        <v>900000</v>
      </c>
    </row>
    <row r="27" spans="1:18" x14ac:dyDescent="0.3">
      <c r="A27" s="24" t="s">
        <v>8</v>
      </c>
      <c r="B27" s="83" t="s">
        <v>44</v>
      </c>
      <c r="C27" s="61">
        <v>1</v>
      </c>
      <c r="D27" s="61" t="s">
        <v>26</v>
      </c>
      <c r="E27" s="62" t="s">
        <v>43</v>
      </c>
      <c r="F27" s="61">
        <v>2</v>
      </c>
      <c r="G27" s="61" t="s">
        <v>23</v>
      </c>
      <c r="H27" s="62"/>
      <c r="I27" s="61"/>
      <c r="J27" s="61"/>
      <c r="K27" s="62"/>
      <c r="L27" s="61"/>
      <c r="M27" s="61"/>
      <c r="N27" s="61"/>
      <c r="O27" s="99">
        <f t="shared" si="2"/>
        <v>2</v>
      </c>
      <c r="P27" s="99" t="s">
        <v>28</v>
      </c>
      <c r="Q27" s="99">
        <v>400000</v>
      </c>
      <c r="R27" s="25">
        <f t="shared" si="3"/>
        <v>800000</v>
      </c>
    </row>
    <row r="28" spans="1:18" x14ac:dyDescent="0.3">
      <c r="A28" s="24" t="s">
        <v>8</v>
      </c>
      <c r="B28" s="83" t="s">
        <v>45</v>
      </c>
      <c r="C28" s="61">
        <v>3</v>
      </c>
      <c r="D28" s="61" t="s">
        <v>26</v>
      </c>
      <c r="E28" s="62" t="s">
        <v>43</v>
      </c>
      <c r="F28" s="61">
        <v>2</v>
      </c>
      <c r="G28" s="61" t="s">
        <v>23</v>
      </c>
      <c r="H28" s="62"/>
      <c r="I28" s="61"/>
      <c r="J28" s="61"/>
      <c r="K28" s="62"/>
      <c r="L28" s="61"/>
      <c r="M28" s="61"/>
      <c r="N28" s="61"/>
      <c r="O28" s="99">
        <f t="shared" si="2"/>
        <v>6</v>
      </c>
      <c r="P28" s="99" t="s">
        <v>28</v>
      </c>
      <c r="Q28" s="99">
        <v>300000</v>
      </c>
      <c r="R28" s="25">
        <f t="shared" si="3"/>
        <v>1800000</v>
      </c>
    </row>
    <row r="29" spans="1:18" s="23" customFormat="1" ht="28.8" x14ac:dyDescent="0.3">
      <c r="A29" s="26" t="s">
        <v>29</v>
      </c>
      <c r="B29" s="82" t="s">
        <v>581</v>
      </c>
      <c r="C29" s="59"/>
      <c r="D29" s="59"/>
      <c r="E29" s="60"/>
      <c r="F29" s="59"/>
      <c r="G29" s="59"/>
      <c r="H29" s="60"/>
      <c r="I29" s="59"/>
      <c r="J29" s="59"/>
      <c r="K29" s="60"/>
      <c r="L29" s="59"/>
      <c r="M29" s="59"/>
      <c r="N29" s="59"/>
      <c r="O29" s="98">
        <v>0</v>
      </c>
      <c r="P29" s="98" t="s">
        <v>8</v>
      </c>
      <c r="Q29" s="98">
        <v>0</v>
      </c>
      <c r="R29" s="22">
        <f>SUM(R30:R33)</f>
        <v>120200000</v>
      </c>
    </row>
    <row r="30" spans="1:18" ht="28.8" x14ac:dyDescent="0.3">
      <c r="A30" s="24" t="s">
        <v>8</v>
      </c>
      <c r="B30" s="83" t="s">
        <v>46</v>
      </c>
      <c r="C30" s="61">
        <v>2</v>
      </c>
      <c r="D30" s="61" t="s">
        <v>47</v>
      </c>
      <c r="E30" s="62"/>
      <c r="F30" s="61"/>
      <c r="G30" s="61"/>
      <c r="H30" s="62"/>
      <c r="I30" s="61"/>
      <c r="J30" s="61"/>
      <c r="K30" s="62"/>
      <c r="L30" s="61"/>
      <c r="M30" s="61"/>
      <c r="N30" s="61"/>
      <c r="O30" s="99">
        <f t="shared" ref="O30:O33" si="4">PRODUCT(C30:N30)</f>
        <v>2</v>
      </c>
      <c r="P30" s="99" t="s">
        <v>47</v>
      </c>
      <c r="Q30" s="99">
        <v>45000000</v>
      </c>
      <c r="R30" s="25">
        <f t="shared" ref="R30:R33" si="5">O30*Q30</f>
        <v>90000000</v>
      </c>
    </row>
    <row r="31" spans="1:18" x14ac:dyDescent="0.3">
      <c r="A31" s="24" t="s">
        <v>8</v>
      </c>
      <c r="B31" s="83" t="s">
        <v>48</v>
      </c>
      <c r="C31" s="61">
        <v>1</v>
      </c>
      <c r="D31" s="61" t="s">
        <v>47</v>
      </c>
      <c r="E31" s="62"/>
      <c r="F31" s="61"/>
      <c r="G31" s="61"/>
      <c r="H31" s="62"/>
      <c r="I31" s="61"/>
      <c r="J31" s="61"/>
      <c r="K31" s="62"/>
      <c r="L31" s="61"/>
      <c r="M31" s="61"/>
      <c r="N31" s="61"/>
      <c r="O31" s="99">
        <f t="shared" si="4"/>
        <v>1</v>
      </c>
      <c r="P31" s="99" t="s">
        <v>47</v>
      </c>
      <c r="Q31" s="99">
        <v>20000000</v>
      </c>
      <c r="R31" s="25">
        <f t="shared" si="5"/>
        <v>20000000</v>
      </c>
    </row>
    <row r="32" spans="1:18" x14ac:dyDescent="0.3">
      <c r="A32" s="24" t="s">
        <v>8</v>
      </c>
      <c r="B32" s="83" t="s">
        <v>49</v>
      </c>
      <c r="C32" s="61">
        <v>40</v>
      </c>
      <c r="D32" s="61" t="s">
        <v>26</v>
      </c>
      <c r="E32" s="62" t="s">
        <v>43</v>
      </c>
      <c r="F32" s="61">
        <v>2</v>
      </c>
      <c r="G32" s="61" t="s">
        <v>23</v>
      </c>
      <c r="H32" s="62"/>
      <c r="I32" s="61"/>
      <c r="J32" s="61"/>
      <c r="K32" s="62"/>
      <c r="L32" s="61"/>
      <c r="M32" s="61"/>
      <c r="N32" s="61"/>
      <c r="O32" s="99">
        <f t="shared" si="4"/>
        <v>80</v>
      </c>
      <c r="P32" s="99" t="s">
        <v>28</v>
      </c>
      <c r="Q32" s="99">
        <v>100000</v>
      </c>
      <c r="R32" s="25">
        <f t="shared" si="5"/>
        <v>8000000</v>
      </c>
    </row>
    <row r="33" spans="1:18" s="10" customFormat="1" x14ac:dyDescent="0.3">
      <c r="A33" s="24" t="s">
        <v>8</v>
      </c>
      <c r="B33" s="83" t="s">
        <v>32</v>
      </c>
      <c r="C33" s="61">
        <v>11</v>
      </c>
      <c r="D33" s="61" t="s">
        <v>26</v>
      </c>
      <c r="E33" s="62" t="s">
        <v>27</v>
      </c>
      <c r="F33" s="61">
        <f>F32</f>
        <v>2</v>
      </c>
      <c r="G33" s="61" t="s">
        <v>23</v>
      </c>
      <c r="H33" s="62"/>
      <c r="I33" s="61"/>
      <c r="J33" s="61"/>
      <c r="K33" s="62"/>
      <c r="L33" s="61"/>
      <c r="M33" s="61"/>
      <c r="N33" s="61"/>
      <c r="O33" s="99">
        <f t="shared" si="4"/>
        <v>22</v>
      </c>
      <c r="P33" s="99" t="s">
        <v>28</v>
      </c>
      <c r="Q33" s="99">
        <v>100000</v>
      </c>
      <c r="R33" s="25">
        <f t="shared" si="5"/>
        <v>2200000</v>
      </c>
    </row>
    <row r="34" spans="1:18" s="37" customFormat="1" x14ac:dyDescent="0.3">
      <c r="A34" s="30">
        <v>522192</v>
      </c>
      <c r="B34" s="84" t="s">
        <v>582</v>
      </c>
      <c r="C34" s="59"/>
      <c r="D34" s="59"/>
      <c r="E34" s="60"/>
      <c r="F34" s="59"/>
      <c r="G34" s="59"/>
      <c r="H34" s="60"/>
      <c r="I34" s="59"/>
      <c r="J34" s="59"/>
      <c r="K34" s="60"/>
      <c r="L34" s="59"/>
      <c r="M34" s="59"/>
      <c r="N34" s="59"/>
      <c r="O34" s="98">
        <v>0</v>
      </c>
      <c r="P34" s="98" t="s">
        <v>8</v>
      </c>
      <c r="Q34" s="98">
        <v>0</v>
      </c>
      <c r="R34" s="22">
        <f>SUM(R35:R37)</f>
        <v>5500000</v>
      </c>
    </row>
    <row r="35" spans="1:18" x14ac:dyDescent="0.3">
      <c r="A35" s="24" t="s">
        <v>8</v>
      </c>
      <c r="B35" s="83" t="s">
        <v>50</v>
      </c>
      <c r="C35" s="61">
        <v>1</v>
      </c>
      <c r="D35" s="61" t="s">
        <v>26</v>
      </c>
      <c r="E35" s="62" t="s">
        <v>43</v>
      </c>
      <c r="F35" s="61">
        <v>2</v>
      </c>
      <c r="G35" s="61" t="s">
        <v>23</v>
      </c>
      <c r="H35" s="62"/>
      <c r="I35" s="61"/>
      <c r="J35" s="61"/>
      <c r="K35" s="62"/>
      <c r="L35" s="61"/>
      <c r="M35" s="61"/>
      <c r="N35" s="61"/>
      <c r="O35" s="99">
        <f t="shared" ref="O35:O37" si="6">PRODUCT(C35:N35)</f>
        <v>2</v>
      </c>
      <c r="P35" s="99" t="s">
        <v>28</v>
      </c>
      <c r="Q35" s="99">
        <v>500000</v>
      </c>
      <c r="R35" s="25">
        <f t="shared" ref="R35:R37" si="7">O35*Q35</f>
        <v>1000000</v>
      </c>
    </row>
    <row r="36" spans="1:18" s="10" customFormat="1" x14ac:dyDescent="0.3">
      <c r="A36" s="24" t="s">
        <v>8</v>
      </c>
      <c r="B36" s="85" t="s">
        <v>36</v>
      </c>
      <c r="C36" s="61">
        <v>2</v>
      </c>
      <c r="D36" s="61" t="s">
        <v>26</v>
      </c>
      <c r="E36" s="62" t="s">
        <v>27</v>
      </c>
      <c r="F36" s="61">
        <v>2</v>
      </c>
      <c r="G36" s="61" t="s">
        <v>34</v>
      </c>
      <c r="H36" s="62" t="s">
        <v>27</v>
      </c>
      <c r="I36" s="61">
        <v>2</v>
      </c>
      <c r="J36" s="61" t="s">
        <v>23</v>
      </c>
      <c r="K36" s="62"/>
      <c r="L36" s="61"/>
      <c r="M36" s="61"/>
      <c r="N36" s="61"/>
      <c r="O36" s="99">
        <f t="shared" si="6"/>
        <v>8</v>
      </c>
      <c r="P36" s="99" t="s">
        <v>37</v>
      </c>
      <c r="Q36" s="99">
        <v>450000</v>
      </c>
      <c r="R36" s="2">
        <f t="shared" si="7"/>
        <v>3600000</v>
      </c>
    </row>
    <row r="37" spans="1:18" x14ac:dyDescent="0.3">
      <c r="A37" s="24" t="s">
        <v>8</v>
      </c>
      <c r="B37" s="83" t="s">
        <v>38</v>
      </c>
      <c r="C37" s="61">
        <v>1</v>
      </c>
      <c r="D37" s="61" t="s">
        <v>26</v>
      </c>
      <c r="E37" s="62" t="s">
        <v>43</v>
      </c>
      <c r="F37" s="61">
        <v>1</v>
      </c>
      <c r="G37" s="61" t="s">
        <v>34</v>
      </c>
      <c r="H37" s="62" t="s">
        <v>43</v>
      </c>
      <c r="I37" s="61">
        <v>2</v>
      </c>
      <c r="J37" s="61" t="s">
        <v>23</v>
      </c>
      <c r="K37" s="62"/>
      <c r="L37" s="61"/>
      <c r="M37" s="61"/>
      <c r="N37" s="61"/>
      <c r="O37" s="99">
        <f t="shared" si="6"/>
        <v>2</v>
      </c>
      <c r="P37" s="99" t="s">
        <v>37</v>
      </c>
      <c r="Q37" s="99">
        <v>450000</v>
      </c>
      <c r="R37" s="25">
        <f t="shared" si="7"/>
        <v>900000</v>
      </c>
    </row>
    <row r="38" spans="1:18" x14ac:dyDescent="0.3">
      <c r="A38" s="17" t="s">
        <v>51</v>
      </c>
      <c r="B38" s="80" t="s">
        <v>52</v>
      </c>
      <c r="C38" s="55"/>
      <c r="D38" s="55"/>
      <c r="E38" s="56"/>
      <c r="F38" s="55"/>
      <c r="G38" s="55"/>
      <c r="H38" s="56"/>
      <c r="I38" s="55"/>
      <c r="J38" s="55"/>
      <c r="K38" s="56"/>
      <c r="L38" s="55"/>
      <c r="M38" s="55"/>
      <c r="N38" s="55"/>
      <c r="O38" s="96">
        <v>0</v>
      </c>
      <c r="P38" s="96" t="s">
        <v>8</v>
      </c>
      <c r="Q38" s="96">
        <v>0</v>
      </c>
      <c r="R38" s="18">
        <f>R39</f>
        <v>34890000</v>
      </c>
    </row>
    <row r="39" spans="1:18" x14ac:dyDescent="0.3">
      <c r="A39" s="19" t="s">
        <v>17</v>
      </c>
      <c r="B39" s="81" t="s">
        <v>53</v>
      </c>
      <c r="C39" s="57"/>
      <c r="D39" s="57"/>
      <c r="E39" s="58"/>
      <c r="F39" s="57"/>
      <c r="G39" s="57"/>
      <c r="H39" s="58"/>
      <c r="I39" s="57"/>
      <c r="J39" s="57"/>
      <c r="K39" s="58"/>
      <c r="L39" s="57"/>
      <c r="M39" s="57"/>
      <c r="N39" s="57"/>
      <c r="O39" s="97">
        <v>0</v>
      </c>
      <c r="P39" s="97" t="s">
        <v>8</v>
      </c>
      <c r="Q39" s="97">
        <v>0</v>
      </c>
      <c r="R39" s="20">
        <f>SUM(R40,R42,R46,R49)</f>
        <v>34890000</v>
      </c>
    </row>
    <row r="40" spans="1:18" x14ac:dyDescent="0.3">
      <c r="A40" s="21" t="s">
        <v>19</v>
      </c>
      <c r="B40" s="84" t="s">
        <v>20</v>
      </c>
      <c r="C40" s="59"/>
      <c r="D40" s="59"/>
      <c r="E40" s="60"/>
      <c r="F40" s="59"/>
      <c r="G40" s="59"/>
      <c r="H40" s="60"/>
      <c r="I40" s="59"/>
      <c r="J40" s="59"/>
      <c r="K40" s="60"/>
      <c r="L40" s="59"/>
      <c r="M40" s="59"/>
      <c r="N40" s="59"/>
      <c r="O40" s="98">
        <v>0</v>
      </c>
      <c r="P40" s="98" t="s">
        <v>8</v>
      </c>
      <c r="Q40" s="98">
        <v>0</v>
      </c>
      <c r="R40" s="22">
        <f>R41</f>
        <v>4190000</v>
      </c>
    </row>
    <row r="41" spans="1:18" s="23" customFormat="1" x14ac:dyDescent="0.3">
      <c r="A41" s="24" t="s">
        <v>8</v>
      </c>
      <c r="B41" s="85" t="s">
        <v>22</v>
      </c>
      <c r="C41" s="61">
        <v>1</v>
      </c>
      <c r="D41" s="61" t="s">
        <v>23</v>
      </c>
      <c r="E41" s="62"/>
      <c r="F41" s="61"/>
      <c r="G41" s="61"/>
      <c r="H41" s="62"/>
      <c r="I41" s="61"/>
      <c r="J41" s="61"/>
      <c r="K41" s="62"/>
      <c r="L41" s="61"/>
      <c r="M41" s="61"/>
      <c r="N41" s="61"/>
      <c r="O41" s="99">
        <f>PRODUCT(C41:N41)</f>
        <v>1</v>
      </c>
      <c r="P41" s="99" t="s">
        <v>23</v>
      </c>
      <c r="Q41" s="99">
        <v>4190000</v>
      </c>
      <c r="R41" s="25">
        <f>O41*Q41</f>
        <v>4190000</v>
      </c>
    </row>
    <row r="42" spans="1:18" s="23" customFormat="1" x14ac:dyDescent="0.3">
      <c r="A42" s="21" t="s">
        <v>24</v>
      </c>
      <c r="B42" s="84" t="s">
        <v>25</v>
      </c>
      <c r="C42" s="59"/>
      <c r="D42" s="59"/>
      <c r="E42" s="60"/>
      <c r="F42" s="59"/>
      <c r="G42" s="59"/>
      <c r="H42" s="60"/>
      <c r="I42" s="59"/>
      <c r="J42" s="59"/>
      <c r="K42" s="60"/>
      <c r="L42" s="59"/>
      <c r="M42" s="59"/>
      <c r="N42" s="59"/>
      <c r="O42" s="98">
        <v>0</v>
      </c>
      <c r="P42" s="98" t="s">
        <v>8</v>
      </c>
      <c r="Q42" s="98">
        <v>0</v>
      </c>
      <c r="R42" s="22">
        <f>SUM(R43:R45)</f>
        <v>1750000</v>
      </c>
    </row>
    <row r="43" spans="1:18" x14ac:dyDescent="0.3">
      <c r="A43" s="24" t="s">
        <v>8</v>
      </c>
      <c r="B43" s="85" t="s">
        <v>42</v>
      </c>
      <c r="C43" s="61">
        <v>1</v>
      </c>
      <c r="D43" s="61" t="s">
        <v>26</v>
      </c>
      <c r="E43" s="62" t="s">
        <v>43</v>
      </c>
      <c r="F43" s="61">
        <v>1</v>
      </c>
      <c r="G43" s="61" t="s">
        <v>23</v>
      </c>
      <c r="H43" s="62"/>
      <c r="I43" s="61"/>
      <c r="J43" s="61"/>
      <c r="K43" s="62"/>
      <c r="L43" s="61"/>
      <c r="M43" s="61"/>
      <c r="N43" s="61"/>
      <c r="O43" s="99">
        <f t="shared" ref="O43:O45" si="8">PRODUCT(C43:N43)</f>
        <v>1</v>
      </c>
      <c r="P43" s="99" t="s">
        <v>28</v>
      </c>
      <c r="Q43" s="99">
        <v>450000</v>
      </c>
      <c r="R43" s="25">
        <f t="shared" ref="R43:R45" si="9">O43*Q43</f>
        <v>450000</v>
      </c>
    </row>
    <row r="44" spans="1:18" x14ac:dyDescent="0.3">
      <c r="A44" s="24" t="s">
        <v>8</v>
      </c>
      <c r="B44" s="85" t="s">
        <v>44</v>
      </c>
      <c r="C44" s="61">
        <v>1</v>
      </c>
      <c r="D44" s="61" t="s">
        <v>26</v>
      </c>
      <c r="E44" s="62" t="s">
        <v>43</v>
      </c>
      <c r="F44" s="61">
        <v>1</v>
      </c>
      <c r="G44" s="61" t="s">
        <v>23</v>
      </c>
      <c r="H44" s="62"/>
      <c r="I44" s="61"/>
      <c r="J44" s="61"/>
      <c r="K44" s="62"/>
      <c r="L44" s="61"/>
      <c r="M44" s="61"/>
      <c r="N44" s="61"/>
      <c r="O44" s="99">
        <f t="shared" si="8"/>
        <v>1</v>
      </c>
      <c r="P44" s="99" t="s">
        <v>28</v>
      </c>
      <c r="Q44" s="99">
        <v>400000</v>
      </c>
      <c r="R44" s="25">
        <f t="shared" si="9"/>
        <v>400000</v>
      </c>
    </row>
    <row r="45" spans="1:18" x14ac:dyDescent="0.3">
      <c r="A45" s="24" t="s">
        <v>8</v>
      </c>
      <c r="B45" s="85" t="s">
        <v>125</v>
      </c>
      <c r="C45" s="61">
        <v>3</v>
      </c>
      <c r="D45" s="61" t="s">
        <v>26</v>
      </c>
      <c r="E45" s="62" t="s">
        <v>43</v>
      </c>
      <c r="F45" s="61">
        <v>1</v>
      </c>
      <c r="G45" s="61" t="s">
        <v>23</v>
      </c>
      <c r="H45" s="62"/>
      <c r="I45" s="61"/>
      <c r="J45" s="61"/>
      <c r="K45" s="62"/>
      <c r="L45" s="61"/>
      <c r="M45" s="61"/>
      <c r="N45" s="61"/>
      <c r="O45" s="99">
        <f t="shared" si="8"/>
        <v>3</v>
      </c>
      <c r="P45" s="99" t="s">
        <v>28</v>
      </c>
      <c r="Q45" s="99">
        <v>300000</v>
      </c>
      <c r="R45" s="25">
        <f t="shared" si="9"/>
        <v>900000</v>
      </c>
    </row>
    <row r="46" spans="1:18" s="23" customFormat="1" ht="28.8" x14ac:dyDescent="0.3">
      <c r="A46" s="26" t="s">
        <v>29</v>
      </c>
      <c r="B46" s="84" t="s">
        <v>581</v>
      </c>
      <c r="C46" s="59"/>
      <c r="D46" s="59"/>
      <c r="E46" s="60"/>
      <c r="F46" s="59"/>
      <c r="G46" s="59"/>
      <c r="H46" s="60"/>
      <c r="I46" s="59"/>
      <c r="J46" s="59"/>
      <c r="K46" s="60"/>
      <c r="L46" s="59"/>
      <c r="M46" s="59"/>
      <c r="N46" s="59"/>
      <c r="O46" s="98">
        <v>0</v>
      </c>
      <c r="P46" s="98" t="s">
        <v>8</v>
      </c>
      <c r="Q46" s="98">
        <v>0</v>
      </c>
      <c r="R46" s="22">
        <f>SUM(R47:R48)</f>
        <v>26200000</v>
      </c>
    </row>
    <row r="47" spans="1:18" x14ac:dyDescent="0.3">
      <c r="A47" s="24" t="s">
        <v>8</v>
      </c>
      <c r="B47" s="85" t="s">
        <v>49</v>
      </c>
      <c r="C47" s="61">
        <v>253</v>
      </c>
      <c r="D47" s="61" t="s">
        <v>26</v>
      </c>
      <c r="E47" s="62" t="s">
        <v>43</v>
      </c>
      <c r="F47" s="61">
        <v>1</v>
      </c>
      <c r="G47" s="61" t="s">
        <v>23</v>
      </c>
      <c r="H47" s="62"/>
      <c r="I47" s="61"/>
      <c r="J47" s="61"/>
      <c r="K47" s="62"/>
      <c r="L47" s="61"/>
      <c r="M47" s="61"/>
      <c r="N47" s="61"/>
      <c r="O47" s="99">
        <f>PRODUCT(C47:N47)</f>
        <v>253</v>
      </c>
      <c r="P47" s="99" t="s">
        <v>28</v>
      </c>
      <c r="Q47" s="99">
        <v>100000</v>
      </c>
      <c r="R47" s="25">
        <f>O47*Q47</f>
        <v>25300000</v>
      </c>
    </row>
    <row r="48" spans="1:18" s="10" customFormat="1" x14ac:dyDescent="0.3">
      <c r="A48" s="24" t="s">
        <v>8</v>
      </c>
      <c r="B48" s="85" t="s">
        <v>32</v>
      </c>
      <c r="C48" s="61">
        <v>9</v>
      </c>
      <c r="D48" s="61" t="s">
        <v>26</v>
      </c>
      <c r="E48" s="62" t="s">
        <v>27</v>
      </c>
      <c r="F48" s="61">
        <f>F47</f>
        <v>1</v>
      </c>
      <c r="G48" s="61" t="s">
        <v>23</v>
      </c>
      <c r="H48" s="62"/>
      <c r="I48" s="61"/>
      <c r="J48" s="61"/>
      <c r="K48" s="62"/>
      <c r="L48" s="61"/>
      <c r="M48" s="61"/>
      <c r="N48" s="61"/>
      <c r="O48" s="99">
        <f t="shared" ref="O48" si="10">PRODUCT(C48:N48)</f>
        <v>9</v>
      </c>
      <c r="P48" s="99" t="s">
        <v>28</v>
      </c>
      <c r="Q48" s="99">
        <v>100000</v>
      </c>
      <c r="R48" s="25">
        <f t="shared" ref="R48" si="11">O48*Q48</f>
        <v>900000</v>
      </c>
    </row>
    <row r="49" spans="1:18" s="37" customFormat="1" x14ac:dyDescent="0.3">
      <c r="A49" s="30">
        <v>522192</v>
      </c>
      <c r="B49" s="84" t="s">
        <v>582</v>
      </c>
      <c r="C49" s="59"/>
      <c r="D49" s="59"/>
      <c r="E49" s="60"/>
      <c r="F49" s="59"/>
      <c r="G49" s="59"/>
      <c r="H49" s="60"/>
      <c r="I49" s="59"/>
      <c r="J49" s="59"/>
      <c r="K49" s="60"/>
      <c r="L49" s="59"/>
      <c r="M49" s="59"/>
      <c r="N49" s="59"/>
      <c r="O49" s="98">
        <v>0</v>
      </c>
      <c r="P49" s="98" t="s">
        <v>8</v>
      </c>
      <c r="Q49" s="98">
        <v>0</v>
      </c>
      <c r="R49" s="22">
        <f>SUM(R50:R52)</f>
        <v>2750000</v>
      </c>
    </row>
    <row r="50" spans="1:18" x14ac:dyDescent="0.3">
      <c r="A50" s="24" t="s">
        <v>8</v>
      </c>
      <c r="B50" s="85" t="s">
        <v>50</v>
      </c>
      <c r="C50" s="61">
        <v>1</v>
      </c>
      <c r="D50" s="61" t="s">
        <v>26</v>
      </c>
      <c r="E50" s="62" t="s">
        <v>43</v>
      </c>
      <c r="F50" s="61">
        <v>1</v>
      </c>
      <c r="G50" s="61" t="s">
        <v>23</v>
      </c>
      <c r="H50" s="62"/>
      <c r="I50" s="61"/>
      <c r="J50" s="61"/>
      <c r="K50" s="62"/>
      <c r="L50" s="61"/>
      <c r="M50" s="61"/>
      <c r="N50" s="61"/>
      <c r="O50" s="99">
        <f t="shared" ref="O50:O52" si="12">PRODUCT(C50:N50)</f>
        <v>1</v>
      </c>
      <c r="P50" s="99" t="s">
        <v>28</v>
      </c>
      <c r="Q50" s="99">
        <v>500000</v>
      </c>
      <c r="R50" s="25">
        <f t="shared" ref="R50:R52" si="13">O50*Q50</f>
        <v>500000</v>
      </c>
    </row>
    <row r="51" spans="1:18" x14ac:dyDescent="0.3">
      <c r="A51" s="24" t="s">
        <v>8</v>
      </c>
      <c r="B51" s="85" t="s">
        <v>54</v>
      </c>
      <c r="C51" s="61">
        <v>2</v>
      </c>
      <c r="D51" s="61" t="s">
        <v>26</v>
      </c>
      <c r="E51" s="62" t="s">
        <v>43</v>
      </c>
      <c r="F51" s="61">
        <v>2</v>
      </c>
      <c r="G51" s="61" t="s">
        <v>34</v>
      </c>
      <c r="H51" s="62" t="s">
        <v>43</v>
      </c>
      <c r="I51" s="61">
        <v>1</v>
      </c>
      <c r="J51" s="61" t="s">
        <v>23</v>
      </c>
      <c r="K51" s="62"/>
      <c r="L51" s="61"/>
      <c r="M51" s="61"/>
      <c r="N51" s="61"/>
      <c r="O51" s="99">
        <f t="shared" si="12"/>
        <v>4</v>
      </c>
      <c r="P51" s="99" t="s">
        <v>37</v>
      </c>
      <c r="Q51" s="99">
        <v>450000</v>
      </c>
      <c r="R51" s="25">
        <f t="shared" si="13"/>
        <v>1800000</v>
      </c>
    </row>
    <row r="52" spans="1:18" x14ac:dyDescent="0.3">
      <c r="A52" s="24" t="s">
        <v>8</v>
      </c>
      <c r="B52" s="85" t="s">
        <v>38</v>
      </c>
      <c r="C52" s="61">
        <v>1</v>
      </c>
      <c r="D52" s="61" t="s">
        <v>26</v>
      </c>
      <c r="E52" s="62" t="s">
        <v>43</v>
      </c>
      <c r="F52" s="61">
        <v>1</v>
      </c>
      <c r="G52" s="61" t="s">
        <v>34</v>
      </c>
      <c r="H52" s="62" t="s">
        <v>43</v>
      </c>
      <c r="I52" s="61">
        <v>1</v>
      </c>
      <c r="J52" s="61" t="s">
        <v>23</v>
      </c>
      <c r="K52" s="62"/>
      <c r="L52" s="61"/>
      <c r="M52" s="61"/>
      <c r="N52" s="61"/>
      <c r="O52" s="99">
        <f t="shared" si="12"/>
        <v>1</v>
      </c>
      <c r="P52" s="99" t="s">
        <v>37</v>
      </c>
      <c r="Q52" s="99">
        <v>450000</v>
      </c>
      <c r="R52" s="25">
        <f t="shared" si="13"/>
        <v>450000</v>
      </c>
    </row>
    <row r="53" spans="1:18" x14ac:dyDescent="0.3">
      <c r="A53" s="17" t="s">
        <v>56</v>
      </c>
      <c r="B53" s="80" t="s">
        <v>57</v>
      </c>
      <c r="C53" s="55"/>
      <c r="D53" s="55"/>
      <c r="E53" s="56"/>
      <c r="F53" s="55"/>
      <c r="G53" s="55"/>
      <c r="H53" s="56"/>
      <c r="I53" s="55"/>
      <c r="J53" s="55"/>
      <c r="K53" s="56"/>
      <c r="L53" s="55"/>
      <c r="M53" s="55"/>
      <c r="N53" s="55"/>
      <c r="O53" s="96">
        <v>0</v>
      </c>
      <c r="P53" s="96" t="s">
        <v>8</v>
      </c>
      <c r="Q53" s="96">
        <v>0</v>
      </c>
      <c r="R53" s="18">
        <f>R54</f>
        <v>183400000</v>
      </c>
    </row>
    <row r="54" spans="1:18" ht="28.8" x14ac:dyDescent="0.3">
      <c r="A54" s="19" t="s">
        <v>17</v>
      </c>
      <c r="B54" s="81" t="s">
        <v>58</v>
      </c>
      <c r="C54" s="57"/>
      <c r="D54" s="57"/>
      <c r="E54" s="58"/>
      <c r="F54" s="57"/>
      <c r="G54" s="57"/>
      <c r="H54" s="58"/>
      <c r="I54" s="57"/>
      <c r="J54" s="57"/>
      <c r="K54" s="58"/>
      <c r="L54" s="57"/>
      <c r="M54" s="57"/>
      <c r="N54" s="57"/>
      <c r="O54" s="97">
        <v>0</v>
      </c>
      <c r="P54" s="97" t="s">
        <v>8</v>
      </c>
      <c r="Q54" s="97">
        <v>0</v>
      </c>
      <c r="R54" s="20">
        <f>SUM(R55,R57,R61,R65,R69)</f>
        <v>183400000</v>
      </c>
    </row>
    <row r="55" spans="1:18" x14ac:dyDescent="0.3">
      <c r="A55" s="21" t="s">
        <v>19</v>
      </c>
      <c r="B55" s="84" t="s">
        <v>20</v>
      </c>
      <c r="C55" s="59"/>
      <c r="D55" s="59"/>
      <c r="E55" s="60"/>
      <c r="F55" s="59"/>
      <c r="G55" s="59"/>
      <c r="H55" s="60"/>
      <c r="I55" s="59"/>
      <c r="J55" s="59"/>
      <c r="K55" s="60"/>
      <c r="L55" s="59"/>
      <c r="M55" s="59"/>
      <c r="N55" s="59"/>
      <c r="O55" s="98">
        <v>0</v>
      </c>
      <c r="P55" s="98" t="s">
        <v>8</v>
      </c>
      <c r="Q55" s="98">
        <v>0</v>
      </c>
      <c r="R55" s="22">
        <f>R56</f>
        <v>8000000</v>
      </c>
    </row>
    <row r="56" spans="1:18" x14ac:dyDescent="0.3">
      <c r="A56" s="24" t="s">
        <v>8</v>
      </c>
      <c r="B56" s="85" t="s">
        <v>22</v>
      </c>
      <c r="C56" s="61">
        <v>2</v>
      </c>
      <c r="D56" s="61" t="s">
        <v>23</v>
      </c>
      <c r="E56" s="62"/>
      <c r="F56" s="61"/>
      <c r="G56" s="61"/>
      <c r="H56" s="62"/>
      <c r="I56" s="61"/>
      <c r="J56" s="61"/>
      <c r="K56" s="62"/>
      <c r="L56" s="61"/>
      <c r="M56" s="61"/>
      <c r="N56" s="61"/>
      <c r="O56" s="99">
        <f>PRODUCT(C56:N56)</f>
        <v>2</v>
      </c>
      <c r="P56" s="99" t="s">
        <v>23</v>
      </c>
      <c r="Q56" s="99">
        <v>4000000</v>
      </c>
      <c r="R56" s="25">
        <f>O56*Q56</f>
        <v>8000000</v>
      </c>
    </row>
    <row r="57" spans="1:18" x14ac:dyDescent="0.3">
      <c r="A57" s="21" t="s">
        <v>24</v>
      </c>
      <c r="B57" s="84" t="s">
        <v>25</v>
      </c>
      <c r="C57" s="59"/>
      <c r="D57" s="59"/>
      <c r="E57" s="60"/>
      <c r="F57" s="59"/>
      <c r="G57" s="59"/>
      <c r="H57" s="60"/>
      <c r="I57" s="59"/>
      <c r="J57" s="59"/>
      <c r="K57" s="60"/>
      <c r="L57" s="59"/>
      <c r="M57" s="59"/>
      <c r="N57" s="59"/>
      <c r="O57" s="98">
        <v>0</v>
      </c>
      <c r="P57" s="98" t="s">
        <v>8</v>
      </c>
      <c r="Q57" s="98">
        <v>0</v>
      </c>
      <c r="R57" s="22">
        <f>SUM(R58:R60)</f>
        <v>3500000</v>
      </c>
    </row>
    <row r="58" spans="1:18" x14ac:dyDescent="0.3">
      <c r="A58" s="24" t="s">
        <v>8</v>
      </c>
      <c r="B58" s="85" t="s">
        <v>42</v>
      </c>
      <c r="C58" s="61">
        <v>1</v>
      </c>
      <c r="D58" s="61" t="s">
        <v>26</v>
      </c>
      <c r="E58" s="62" t="s">
        <v>43</v>
      </c>
      <c r="F58" s="61">
        <v>2</v>
      </c>
      <c r="G58" s="61" t="s">
        <v>23</v>
      </c>
      <c r="H58" s="62"/>
      <c r="I58" s="61"/>
      <c r="J58" s="61"/>
      <c r="K58" s="62"/>
      <c r="L58" s="61"/>
      <c r="M58" s="61"/>
      <c r="N58" s="61"/>
      <c r="O58" s="99">
        <f t="shared" ref="O58:O60" si="14">PRODUCT(C58:N58)</f>
        <v>2</v>
      </c>
      <c r="P58" s="99" t="s">
        <v>28</v>
      </c>
      <c r="Q58" s="99">
        <v>450000</v>
      </c>
      <c r="R58" s="25">
        <f t="shared" ref="R58:R60" si="15">O58*Q58</f>
        <v>900000</v>
      </c>
    </row>
    <row r="59" spans="1:18" x14ac:dyDescent="0.3">
      <c r="A59" s="24" t="s">
        <v>8</v>
      </c>
      <c r="B59" s="85" t="s">
        <v>59</v>
      </c>
      <c r="C59" s="61">
        <v>1</v>
      </c>
      <c r="D59" s="61" t="s">
        <v>26</v>
      </c>
      <c r="E59" s="62" t="s">
        <v>43</v>
      </c>
      <c r="F59" s="61">
        <v>2</v>
      </c>
      <c r="G59" s="61" t="s">
        <v>23</v>
      </c>
      <c r="H59" s="62"/>
      <c r="I59" s="61"/>
      <c r="J59" s="61"/>
      <c r="K59" s="62"/>
      <c r="L59" s="61"/>
      <c r="M59" s="61"/>
      <c r="N59" s="61"/>
      <c r="O59" s="99">
        <f t="shared" si="14"/>
        <v>2</v>
      </c>
      <c r="P59" s="99" t="s">
        <v>28</v>
      </c>
      <c r="Q59" s="99">
        <v>400000</v>
      </c>
      <c r="R59" s="25">
        <f t="shared" si="15"/>
        <v>800000</v>
      </c>
    </row>
    <row r="60" spans="1:18" x14ac:dyDescent="0.3">
      <c r="A60" s="24" t="s">
        <v>8</v>
      </c>
      <c r="B60" s="85" t="s">
        <v>45</v>
      </c>
      <c r="C60" s="61">
        <v>3</v>
      </c>
      <c r="D60" s="61" t="s">
        <v>26</v>
      </c>
      <c r="E60" s="62" t="s">
        <v>43</v>
      </c>
      <c r="F60" s="61">
        <v>2</v>
      </c>
      <c r="G60" s="61" t="s">
        <v>23</v>
      </c>
      <c r="H60" s="62"/>
      <c r="I60" s="61"/>
      <c r="J60" s="61"/>
      <c r="K60" s="62"/>
      <c r="L60" s="61"/>
      <c r="M60" s="61"/>
      <c r="N60" s="61"/>
      <c r="O60" s="99">
        <f t="shared" si="14"/>
        <v>6</v>
      </c>
      <c r="P60" s="99" t="s">
        <v>28</v>
      </c>
      <c r="Q60" s="99">
        <v>300000</v>
      </c>
      <c r="R60" s="25">
        <f t="shared" si="15"/>
        <v>1800000</v>
      </c>
    </row>
    <row r="61" spans="1:18" ht="28.8" x14ac:dyDescent="0.3">
      <c r="A61" s="26" t="s">
        <v>29</v>
      </c>
      <c r="B61" s="84" t="s">
        <v>581</v>
      </c>
      <c r="C61" s="59"/>
      <c r="D61" s="59"/>
      <c r="E61" s="60"/>
      <c r="F61" s="59"/>
      <c r="G61" s="59"/>
      <c r="H61" s="60"/>
      <c r="I61" s="59"/>
      <c r="J61" s="59"/>
      <c r="K61" s="60"/>
      <c r="L61" s="59"/>
      <c r="M61" s="59"/>
      <c r="N61" s="59"/>
      <c r="O61" s="98">
        <v>0</v>
      </c>
      <c r="P61" s="98" t="s">
        <v>8</v>
      </c>
      <c r="Q61" s="98">
        <v>0</v>
      </c>
      <c r="R61" s="22">
        <f>SUM(R62:R64)</f>
        <v>148400000</v>
      </c>
    </row>
    <row r="62" spans="1:18" x14ac:dyDescent="0.3">
      <c r="A62" s="24" t="s">
        <v>8</v>
      </c>
      <c r="B62" s="85" t="s">
        <v>434</v>
      </c>
      <c r="C62" s="61">
        <v>8</v>
      </c>
      <c r="D62" s="61" t="s">
        <v>60</v>
      </c>
      <c r="E62" s="62" t="s">
        <v>43</v>
      </c>
      <c r="F62" s="61">
        <v>1</v>
      </c>
      <c r="G62" s="61" t="s">
        <v>23</v>
      </c>
      <c r="H62" s="62"/>
      <c r="I62" s="61"/>
      <c r="J62" s="61"/>
      <c r="K62" s="62"/>
      <c r="L62" s="61"/>
      <c r="M62" s="61"/>
      <c r="N62" s="61"/>
      <c r="O62" s="99">
        <f t="shared" ref="O62:O64" si="16">PRODUCT(C62:N62)</f>
        <v>8</v>
      </c>
      <c r="P62" s="99" t="s">
        <v>23</v>
      </c>
      <c r="Q62" s="99">
        <v>12000000</v>
      </c>
      <c r="R62" s="25">
        <f t="shared" ref="R62:R64" si="17">O62*Q62</f>
        <v>96000000</v>
      </c>
    </row>
    <row r="63" spans="1:18" x14ac:dyDescent="0.3">
      <c r="A63" s="24" t="s">
        <v>8</v>
      </c>
      <c r="B63" s="85" t="s">
        <v>150</v>
      </c>
      <c r="C63" s="61">
        <v>253</v>
      </c>
      <c r="D63" s="61" t="s">
        <v>26</v>
      </c>
      <c r="E63" s="62" t="s">
        <v>43</v>
      </c>
      <c r="F63" s="61">
        <v>2</v>
      </c>
      <c r="G63" s="61" t="s">
        <v>23</v>
      </c>
      <c r="H63" s="62"/>
      <c r="I63" s="61"/>
      <c r="J63" s="61"/>
      <c r="K63" s="62"/>
      <c r="L63" s="61"/>
      <c r="M63" s="61"/>
      <c r="N63" s="61"/>
      <c r="O63" s="99">
        <f t="shared" si="16"/>
        <v>506</v>
      </c>
      <c r="P63" s="99" t="s">
        <v>28</v>
      </c>
      <c r="Q63" s="99">
        <v>100000</v>
      </c>
      <c r="R63" s="25">
        <f t="shared" si="17"/>
        <v>50600000</v>
      </c>
    </row>
    <row r="64" spans="1:18" s="10" customFormat="1" x14ac:dyDescent="0.3">
      <c r="A64" s="24" t="s">
        <v>8</v>
      </c>
      <c r="B64" s="85" t="s">
        <v>32</v>
      </c>
      <c r="C64" s="61">
        <v>9</v>
      </c>
      <c r="D64" s="61" t="s">
        <v>26</v>
      </c>
      <c r="E64" s="62" t="s">
        <v>27</v>
      </c>
      <c r="F64" s="61">
        <f>F63</f>
        <v>2</v>
      </c>
      <c r="G64" s="61" t="s">
        <v>23</v>
      </c>
      <c r="H64" s="62"/>
      <c r="I64" s="61"/>
      <c r="J64" s="61"/>
      <c r="K64" s="62"/>
      <c r="L64" s="61"/>
      <c r="M64" s="61"/>
      <c r="N64" s="61"/>
      <c r="O64" s="99">
        <f t="shared" si="16"/>
        <v>18</v>
      </c>
      <c r="P64" s="99" t="s">
        <v>28</v>
      </c>
      <c r="Q64" s="99">
        <v>100000</v>
      </c>
      <c r="R64" s="25">
        <f t="shared" si="17"/>
        <v>1800000</v>
      </c>
    </row>
    <row r="65" spans="1:18" x14ac:dyDescent="0.3">
      <c r="A65" s="30">
        <v>522192</v>
      </c>
      <c r="B65" s="82" t="s">
        <v>582</v>
      </c>
      <c r="C65" s="59"/>
      <c r="D65" s="59"/>
      <c r="E65" s="60"/>
      <c r="F65" s="59"/>
      <c r="G65" s="59"/>
      <c r="H65" s="60"/>
      <c r="I65" s="59"/>
      <c r="J65" s="59"/>
      <c r="K65" s="60"/>
      <c r="L65" s="59"/>
      <c r="M65" s="59"/>
      <c r="N65" s="59"/>
      <c r="O65" s="98">
        <v>0</v>
      </c>
      <c r="P65" s="98" t="s">
        <v>8</v>
      </c>
      <c r="Q65" s="98">
        <v>0</v>
      </c>
      <c r="R65" s="22">
        <f>SUM(R66:R68)</f>
        <v>9100000</v>
      </c>
    </row>
    <row r="66" spans="1:18" x14ac:dyDescent="0.3">
      <c r="A66" s="24" t="s">
        <v>8</v>
      </c>
      <c r="B66" s="85" t="s">
        <v>50</v>
      </c>
      <c r="C66" s="61">
        <v>1</v>
      </c>
      <c r="D66" s="61" t="s">
        <v>26</v>
      </c>
      <c r="E66" s="62" t="s">
        <v>43</v>
      </c>
      <c r="F66" s="61">
        <v>2</v>
      </c>
      <c r="G66" s="61" t="s">
        <v>23</v>
      </c>
      <c r="H66" s="62"/>
      <c r="I66" s="61"/>
      <c r="J66" s="61"/>
      <c r="K66" s="62"/>
      <c r="L66" s="61"/>
      <c r="M66" s="61"/>
      <c r="N66" s="61"/>
      <c r="O66" s="99">
        <f t="shared" ref="O66:O68" si="18">PRODUCT(C66:N66)</f>
        <v>2</v>
      </c>
      <c r="P66" s="99" t="s">
        <v>28</v>
      </c>
      <c r="Q66" s="99">
        <v>500000</v>
      </c>
      <c r="R66" s="25">
        <f t="shared" ref="R66:R68" si="19">O66*Q66</f>
        <v>1000000</v>
      </c>
    </row>
    <row r="67" spans="1:18" x14ac:dyDescent="0.3">
      <c r="A67" s="24" t="s">
        <v>8</v>
      </c>
      <c r="B67" s="85" t="s">
        <v>61</v>
      </c>
      <c r="C67" s="61">
        <v>2</v>
      </c>
      <c r="D67" s="61" t="s">
        <v>26</v>
      </c>
      <c r="E67" s="62" t="s">
        <v>43</v>
      </c>
      <c r="F67" s="61">
        <v>2</v>
      </c>
      <c r="G67" s="61" t="s">
        <v>34</v>
      </c>
      <c r="H67" s="62" t="s">
        <v>43</v>
      </c>
      <c r="I67" s="61">
        <v>2</v>
      </c>
      <c r="J67" s="61" t="s">
        <v>23</v>
      </c>
      <c r="K67" s="62"/>
      <c r="L67" s="61"/>
      <c r="M67" s="61"/>
      <c r="N67" s="61"/>
      <c r="O67" s="99">
        <f t="shared" si="18"/>
        <v>8</v>
      </c>
      <c r="P67" s="99" t="s">
        <v>37</v>
      </c>
      <c r="Q67" s="99">
        <v>900000</v>
      </c>
      <c r="R67" s="25">
        <f t="shared" si="19"/>
        <v>7200000</v>
      </c>
    </row>
    <row r="68" spans="1:18" x14ac:dyDescent="0.3">
      <c r="A68" s="24" t="s">
        <v>8</v>
      </c>
      <c r="B68" s="85" t="s">
        <v>38</v>
      </c>
      <c r="C68" s="61">
        <v>1</v>
      </c>
      <c r="D68" s="61" t="s">
        <v>26</v>
      </c>
      <c r="E68" s="62" t="s">
        <v>43</v>
      </c>
      <c r="F68" s="61">
        <v>1</v>
      </c>
      <c r="G68" s="61" t="s">
        <v>34</v>
      </c>
      <c r="H68" s="62" t="s">
        <v>43</v>
      </c>
      <c r="I68" s="61">
        <v>2</v>
      </c>
      <c r="J68" s="61" t="s">
        <v>23</v>
      </c>
      <c r="K68" s="62"/>
      <c r="L68" s="61"/>
      <c r="M68" s="61"/>
      <c r="N68" s="61"/>
      <c r="O68" s="99">
        <f t="shared" si="18"/>
        <v>2</v>
      </c>
      <c r="P68" s="99" t="s">
        <v>37</v>
      </c>
      <c r="Q68" s="99">
        <v>450000</v>
      </c>
      <c r="R68" s="25">
        <f t="shared" si="19"/>
        <v>900000</v>
      </c>
    </row>
    <row r="69" spans="1:18" ht="28.8" x14ac:dyDescent="0.3">
      <c r="A69" s="28">
        <v>524115</v>
      </c>
      <c r="B69" s="86" t="s">
        <v>39</v>
      </c>
      <c r="C69" s="63"/>
      <c r="D69" s="63"/>
      <c r="E69" s="64"/>
      <c r="F69" s="63"/>
      <c r="G69" s="63"/>
      <c r="H69" s="64"/>
      <c r="I69" s="63"/>
      <c r="J69" s="63"/>
      <c r="K69" s="64"/>
      <c r="L69" s="63"/>
      <c r="M69" s="63"/>
      <c r="N69" s="63"/>
      <c r="O69" s="100">
        <v>0</v>
      </c>
      <c r="P69" s="100" t="s">
        <v>8</v>
      </c>
      <c r="Q69" s="100">
        <v>0</v>
      </c>
      <c r="R69" s="29">
        <f>SUM(R70:R70)</f>
        <v>14400000</v>
      </c>
    </row>
    <row r="70" spans="1:18" x14ac:dyDescent="0.3">
      <c r="A70" s="24" t="s">
        <v>8</v>
      </c>
      <c r="B70" s="85" t="s">
        <v>435</v>
      </c>
      <c r="C70" s="61">
        <v>2</v>
      </c>
      <c r="D70" s="61" t="s">
        <v>26</v>
      </c>
      <c r="E70" s="62" t="s">
        <v>43</v>
      </c>
      <c r="F70" s="61">
        <v>2</v>
      </c>
      <c r="G70" s="61" t="s">
        <v>23</v>
      </c>
      <c r="H70" s="62" t="s">
        <v>43</v>
      </c>
      <c r="I70" s="61">
        <v>24</v>
      </c>
      <c r="J70" s="61" t="s">
        <v>55</v>
      </c>
      <c r="K70" s="62"/>
      <c r="L70" s="61"/>
      <c r="M70" s="61"/>
      <c r="N70" s="61"/>
      <c r="O70" s="99">
        <f t="shared" ref="O70" si="20">PRODUCT(C70:N70)</f>
        <v>96</v>
      </c>
      <c r="P70" s="99" t="s">
        <v>28</v>
      </c>
      <c r="Q70" s="99">
        <v>150000</v>
      </c>
      <c r="R70" s="25">
        <f t="shared" ref="R70" si="21">O70*Q70</f>
        <v>14400000</v>
      </c>
    </row>
    <row r="71" spans="1:18" ht="28.8" x14ac:dyDescent="0.3">
      <c r="A71" s="13" t="s">
        <v>62</v>
      </c>
      <c r="B71" s="78" t="s">
        <v>63</v>
      </c>
      <c r="C71" s="51"/>
      <c r="D71" s="51"/>
      <c r="E71" s="52"/>
      <c r="F71" s="51"/>
      <c r="G71" s="51"/>
      <c r="H71" s="52"/>
      <c r="I71" s="51"/>
      <c r="J71" s="51"/>
      <c r="K71" s="52"/>
      <c r="L71" s="51"/>
      <c r="M71" s="51"/>
      <c r="N71" s="51"/>
      <c r="O71" s="94">
        <v>27840</v>
      </c>
      <c r="P71" s="94" t="s">
        <v>583</v>
      </c>
      <c r="Q71" s="94">
        <v>0</v>
      </c>
      <c r="R71" s="14">
        <f>R72</f>
        <v>4197400000</v>
      </c>
    </row>
    <row r="72" spans="1:18" ht="28.8" x14ac:dyDescent="0.3">
      <c r="A72" s="15" t="s">
        <v>64</v>
      </c>
      <c r="B72" s="79" t="s">
        <v>65</v>
      </c>
      <c r="C72" s="53"/>
      <c r="D72" s="53"/>
      <c r="E72" s="54"/>
      <c r="F72" s="53"/>
      <c r="G72" s="53"/>
      <c r="H72" s="54"/>
      <c r="I72" s="53"/>
      <c r="J72" s="53"/>
      <c r="K72" s="54"/>
      <c r="L72" s="53"/>
      <c r="M72" s="53"/>
      <c r="N72" s="53"/>
      <c r="O72" s="95">
        <v>0</v>
      </c>
      <c r="P72" s="95" t="s">
        <v>8</v>
      </c>
      <c r="Q72" s="95">
        <v>0</v>
      </c>
      <c r="R72" s="16">
        <f>SUM(R73,R89,R104,R121,R136)</f>
        <v>4197400000</v>
      </c>
    </row>
    <row r="73" spans="1:18" s="23" customFormat="1" ht="28.8" x14ac:dyDescent="0.3">
      <c r="A73" s="17" t="s">
        <v>66</v>
      </c>
      <c r="B73" s="80" t="s">
        <v>67</v>
      </c>
      <c r="C73" s="55"/>
      <c r="D73" s="55"/>
      <c r="E73" s="56"/>
      <c r="F73" s="55"/>
      <c r="G73" s="55"/>
      <c r="H73" s="56"/>
      <c r="I73" s="55"/>
      <c r="J73" s="55"/>
      <c r="K73" s="56"/>
      <c r="L73" s="55"/>
      <c r="M73" s="55"/>
      <c r="N73" s="55"/>
      <c r="O73" s="96">
        <v>0</v>
      </c>
      <c r="P73" s="96" t="s">
        <v>8</v>
      </c>
      <c r="Q73" s="96">
        <v>0</v>
      </c>
      <c r="R73" s="18">
        <f>R74</f>
        <v>177000000</v>
      </c>
    </row>
    <row r="74" spans="1:18" s="23" customFormat="1" ht="28.8" x14ac:dyDescent="0.3">
      <c r="A74" s="19" t="s">
        <v>17</v>
      </c>
      <c r="B74" s="81" t="s">
        <v>68</v>
      </c>
      <c r="C74" s="57"/>
      <c r="D74" s="57"/>
      <c r="E74" s="58"/>
      <c r="F74" s="57"/>
      <c r="G74" s="57"/>
      <c r="H74" s="58"/>
      <c r="I74" s="57"/>
      <c r="J74" s="57"/>
      <c r="K74" s="58"/>
      <c r="L74" s="57"/>
      <c r="M74" s="57"/>
      <c r="N74" s="57"/>
      <c r="O74" s="97">
        <v>0</v>
      </c>
      <c r="P74" s="97" t="s">
        <v>8</v>
      </c>
      <c r="Q74" s="97">
        <v>0</v>
      </c>
      <c r="R74" s="20">
        <f>SUM(R75,R77,R81,R85)</f>
        <v>177000000</v>
      </c>
    </row>
    <row r="75" spans="1:18" s="23" customFormat="1" x14ac:dyDescent="0.3">
      <c r="A75" s="21" t="s">
        <v>19</v>
      </c>
      <c r="B75" s="84" t="s">
        <v>20</v>
      </c>
      <c r="C75" s="59"/>
      <c r="D75" s="59"/>
      <c r="E75" s="60"/>
      <c r="F75" s="59"/>
      <c r="G75" s="59"/>
      <c r="H75" s="60"/>
      <c r="I75" s="59"/>
      <c r="J75" s="59"/>
      <c r="K75" s="60"/>
      <c r="L75" s="59"/>
      <c r="M75" s="59"/>
      <c r="N75" s="59"/>
      <c r="O75" s="98">
        <v>0</v>
      </c>
      <c r="P75" s="98" t="s">
        <v>8</v>
      </c>
      <c r="Q75" s="98">
        <v>0</v>
      </c>
      <c r="R75" s="22">
        <f>R76</f>
        <v>24000000</v>
      </c>
    </row>
    <row r="76" spans="1:18" s="23" customFormat="1" x14ac:dyDescent="0.3">
      <c r="A76" s="24" t="s">
        <v>8</v>
      </c>
      <c r="B76" s="85" t="s">
        <v>22</v>
      </c>
      <c r="C76" s="61">
        <v>6</v>
      </c>
      <c r="D76" s="61" t="s">
        <v>23</v>
      </c>
      <c r="E76" s="62"/>
      <c r="F76" s="61"/>
      <c r="G76" s="61"/>
      <c r="H76" s="62"/>
      <c r="I76" s="61"/>
      <c r="J76" s="61"/>
      <c r="K76" s="62"/>
      <c r="L76" s="61"/>
      <c r="M76" s="61"/>
      <c r="N76" s="61"/>
      <c r="O76" s="99">
        <f>PRODUCT(C76:N76)</f>
        <v>6</v>
      </c>
      <c r="P76" s="99" t="s">
        <v>23</v>
      </c>
      <c r="Q76" s="99">
        <v>4000000</v>
      </c>
      <c r="R76" s="25">
        <f>O76*Q76</f>
        <v>24000000</v>
      </c>
    </row>
    <row r="77" spans="1:18" s="23" customFormat="1" x14ac:dyDescent="0.3">
      <c r="A77" s="21" t="s">
        <v>24</v>
      </c>
      <c r="B77" s="84" t="s">
        <v>25</v>
      </c>
      <c r="C77" s="59"/>
      <c r="D77" s="59"/>
      <c r="E77" s="60"/>
      <c r="F77" s="59"/>
      <c r="G77" s="59"/>
      <c r="H77" s="60"/>
      <c r="I77" s="59"/>
      <c r="J77" s="59"/>
      <c r="K77" s="60"/>
      <c r="L77" s="59"/>
      <c r="M77" s="59"/>
      <c r="N77" s="59"/>
      <c r="O77" s="98">
        <v>0</v>
      </c>
      <c r="P77" s="98" t="s">
        <v>8</v>
      </c>
      <c r="Q77" s="98">
        <v>0</v>
      </c>
      <c r="R77" s="22">
        <f>SUM(R78:R80)</f>
        <v>10500000</v>
      </c>
    </row>
    <row r="78" spans="1:18" s="23" customFormat="1" x14ac:dyDescent="0.3">
      <c r="A78" s="24" t="s">
        <v>8</v>
      </c>
      <c r="B78" s="85" t="s">
        <v>42</v>
      </c>
      <c r="C78" s="61">
        <v>1</v>
      </c>
      <c r="D78" s="61" t="s">
        <v>26</v>
      </c>
      <c r="E78" s="62" t="s">
        <v>43</v>
      </c>
      <c r="F78" s="61">
        <v>6</v>
      </c>
      <c r="G78" s="61" t="s">
        <v>23</v>
      </c>
      <c r="H78" s="62"/>
      <c r="I78" s="61"/>
      <c r="J78" s="61"/>
      <c r="K78" s="62"/>
      <c r="L78" s="61"/>
      <c r="M78" s="61"/>
      <c r="N78" s="61"/>
      <c r="O78" s="99">
        <f t="shared" ref="O78:O80" si="22">PRODUCT(C78:N78)</f>
        <v>6</v>
      </c>
      <c r="P78" s="99" t="s">
        <v>28</v>
      </c>
      <c r="Q78" s="99">
        <v>450000</v>
      </c>
      <c r="R78" s="25">
        <f t="shared" ref="R78:R80" si="23">O78*Q78</f>
        <v>2700000</v>
      </c>
    </row>
    <row r="79" spans="1:18" s="23" customFormat="1" x14ac:dyDescent="0.3">
      <c r="A79" s="24" t="s">
        <v>8</v>
      </c>
      <c r="B79" s="85" t="s">
        <v>44</v>
      </c>
      <c r="C79" s="61">
        <v>1</v>
      </c>
      <c r="D79" s="61" t="s">
        <v>26</v>
      </c>
      <c r="E79" s="62" t="s">
        <v>43</v>
      </c>
      <c r="F79" s="61">
        <v>6</v>
      </c>
      <c r="G79" s="61" t="s">
        <v>23</v>
      </c>
      <c r="H79" s="62"/>
      <c r="I79" s="61"/>
      <c r="J79" s="61"/>
      <c r="K79" s="62"/>
      <c r="L79" s="61"/>
      <c r="M79" s="61"/>
      <c r="N79" s="61"/>
      <c r="O79" s="99">
        <f t="shared" si="22"/>
        <v>6</v>
      </c>
      <c r="P79" s="99" t="s">
        <v>28</v>
      </c>
      <c r="Q79" s="99">
        <v>400000</v>
      </c>
      <c r="R79" s="25">
        <f t="shared" si="23"/>
        <v>2400000</v>
      </c>
    </row>
    <row r="80" spans="1:18" s="23" customFormat="1" x14ac:dyDescent="0.3">
      <c r="A80" s="24" t="s">
        <v>8</v>
      </c>
      <c r="B80" s="85" t="s">
        <v>45</v>
      </c>
      <c r="C80" s="61">
        <v>3</v>
      </c>
      <c r="D80" s="61" t="s">
        <v>26</v>
      </c>
      <c r="E80" s="62" t="s">
        <v>43</v>
      </c>
      <c r="F80" s="61">
        <v>6</v>
      </c>
      <c r="G80" s="61" t="s">
        <v>23</v>
      </c>
      <c r="H80" s="62"/>
      <c r="I80" s="61"/>
      <c r="J80" s="61"/>
      <c r="K80" s="62"/>
      <c r="L80" s="61"/>
      <c r="M80" s="61"/>
      <c r="N80" s="61"/>
      <c r="O80" s="99">
        <f t="shared" si="22"/>
        <v>18</v>
      </c>
      <c r="P80" s="99" t="s">
        <v>28</v>
      </c>
      <c r="Q80" s="99">
        <v>300000</v>
      </c>
      <c r="R80" s="25">
        <f t="shared" si="23"/>
        <v>5400000</v>
      </c>
    </row>
    <row r="81" spans="1:18" s="23" customFormat="1" ht="28.8" x14ac:dyDescent="0.3">
      <c r="A81" s="26" t="s">
        <v>29</v>
      </c>
      <c r="B81" s="84" t="s">
        <v>581</v>
      </c>
      <c r="C81" s="59"/>
      <c r="D81" s="59"/>
      <c r="E81" s="60"/>
      <c r="F81" s="59"/>
      <c r="G81" s="59"/>
      <c r="H81" s="60"/>
      <c r="I81" s="59"/>
      <c r="J81" s="59"/>
      <c r="K81" s="60"/>
      <c r="L81" s="59"/>
      <c r="M81" s="59"/>
      <c r="N81" s="59"/>
      <c r="O81" s="98">
        <v>0</v>
      </c>
      <c r="P81" s="98" t="s">
        <v>8</v>
      </c>
      <c r="Q81" s="98">
        <v>0</v>
      </c>
      <c r="R81" s="22">
        <f>SUM(R82:R84)</f>
        <v>126000000</v>
      </c>
    </row>
    <row r="82" spans="1:18" s="23" customFormat="1" x14ac:dyDescent="0.3">
      <c r="A82" s="24" t="s">
        <v>8</v>
      </c>
      <c r="B82" s="85" t="s">
        <v>142</v>
      </c>
      <c r="C82" s="61">
        <v>8</v>
      </c>
      <c r="D82" s="61" t="s">
        <v>60</v>
      </c>
      <c r="E82" s="62" t="s">
        <v>43</v>
      </c>
      <c r="F82" s="61">
        <v>1</v>
      </c>
      <c r="G82" s="61" t="s">
        <v>23</v>
      </c>
      <c r="H82" s="62"/>
      <c r="I82" s="61"/>
      <c r="J82" s="61"/>
      <c r="K82" s="62"/>
      <c r="L82" s="61"/>
      <c r="M82" s="61"/>
      <c r="N82" s="61"/>
      <c r="O82" s="99">
        <f t="shared" ref="O82:O84" si="24">PRODUCT(C82:N82)</f>
        <v>8</v>
      </c>
      <c r="P82" s="99" t="s">
        <v>23</v>
      </c>
      <c r="Q82" s="99">
        <v>12000000</v>
      </c>
      <c r="R82" s="25">
        <f t="shared" ref="R82:R84" si="25">O82*Q82</f>
        <v>96000000</v>
      </c>
    </row>
    <row r="83" spans="1:18" s="23" customFormat="1" x14ac:dyDescent="0.3">
      <c r="A83" s="24" t="s">
        <v>8</v>
      </c>
      <c r="B83" s="85" t="s">
        <v>49</v>
      </c>
      <c r="C83" s="61">
        <v>40</v>
      </c>
      <c r="D83" s="61" t="s">
        <v>26</v>
      </c>
      <c r="E83" s="62" t="s">
        <v>43</v>
      </c>
      <c r="F83" s="61">
        <v>6</v>
      </c>
      <c r="G83" s="61" t="s">
        <v>23</v>
      </c>
      <c r="H83" s="62"/>
      <c r="I83" s="61"/>
      <c r="J83" s="61"/>
      <c r="K83" s="62"/>
      <c r="L83" s="61"/>
      <c r="M83" s="61"/>
      <c r="N83" s="61"/>
      <c r="O83" s="99">
        <f t="shared" si="24"/>
        <v>240</v>
      </c>
      <c r="P83" s="99" t="s">
        <v>28</v>
      </c>
      <c r="Q83" s="99">
        <v>100000</v>
      </c>
      <c r="R83" s="25">
        <f t="shared" si="25"/>
        <v>24000000</v>
      </c>
    </row>
    <row r="84" spans="1:18" s="10" customFormat="1" x14ac:dyDescent="0.3">
      <c r="A84" s="24" t="s">
        <v>8</v>
      </c>
      <c r="B84" s="85" t="s">
        <v>32</v>
      </c>
      <c r="C84" s="61">
        <v>10</v>
      </c>
      <c r="D84" s="61" t="s">
        <v>26</v>
      </c>
      <c r="E84" s="62" t="s">
        <v>43</v>
      </c>
      <c r="F84" s="61">
        <f>F83</f>
        <v>6</v>
      </c>
      <c r="G84" s="61" t="s">
        <v>23</v>
      </c>
      <c r="H84" s="62"/>
      <c r="I84" s="61"/>
      <c r="J84" s="61"/>
      <c r="K84" s="62"/>
      <c r="L84" s="61"/>
      <c r="M84" s="61"/>
      <c r="N84" s="61"/>
      <c r="O84" s="99">
        <f t="shared" si="24"/>
        <v>60</v>
      </c>
      <c r="P84" s="99" t="s">
        <v>28</v>
      </c>
      <c r="Q84" s="99">
        <v>100000</v>
      </c>
      <c r="R84" s="25">
        <f t="shared" si="25"/>
        <v>6000000</v>
      </c>
    </row>
    <row r="85" spans="1:18" s="23" customFormat="1" x14ac:dyDescent="0.3">
      <c r="A85" s="30">
        <v>522192</v>
      </c>
      <c r="B85" s="84" t="s">
        <v>582</v>
      </c>
      <c r="C85" s="59"/>
      <c r="D85" s="59"/>
      <c r="E85" s="60"/>
      <c r="F85" s="59"/>
      <c r="G85" s="59"/>
      <c r="H85" s="60"/>
      <c r="I85" s="59"/>
      <c r="J85" s="59"/>
      <c r="K85" s="60"/>
      <c r="L85" s="59"/>
      <c r="M85" s="59"/>
      <c r="N85" s="59"/>
      <c r="O85" s="98">
        <v>0</v>
      </c>
      <c r="P85" s="98" t="s">
        <v>8</v>
      </c>
      <c r="Q85" s="98">
        <v>0</v>
      </c>
      <c r="R85" s="22">
        <f>SUM(R86:R88)</f>
        <v>16500000</v>
      </c>
    </row>
    <row r="86" spans="1:18" s="23" customFormat="1" x14ac:dyDescent="0.3">
      <c r="A86" s="24" t="s">
        <v>8</v>
      </c>
      <c r="B86" s="85" t="s">
        <v>50</v>
      </c>
      <c r="C86" s="61">
        <v>1</v>
      </c>
      <c r="D86" s="61" t="s">
        <v>26</v>
      </c>
      <c r="E86" s="62" t="s">
        <v>43</v>
      </c>
      <c r="F86" s="61">
        <v>6</v>
      </c>
      <c r="G86" s="61" t="s">
        <v>23</v>
      </c>
      <c r="H86" s="62"/>
      <c r="I86" s="61"/>
      <c r="J86" s="61"/>
      <c r="K86" s="62"/>
      <c r="L86" s="61"/>
      <c r="M86" s="61"/>
      <c r="N86" s="61"/>
      <c r="O86" s="99">
        <f t="shared" ref="O86:O88" si="26">PRODUCT(C86:N86)</f>
        <v>6</v>
      </c>
      <c r="P86" s="99" t="s">
        <v>28</v>
      </c>
      <c r="Q86" s="99">
        <v>500000</v>
      </c>
      <c r="R86" s="25">
        <f t="shared" ref="R86:R88" si="27">O86*Q86</f>
        <v>3000000</v>
      </c>
    </row>
    <row r="87" spans="1:18" s="23" customFormat="1" x14ac:dyDescent="0.3">
      <c r="A87" s="24" t="s">
        <v>8</v>
      </c>
      <c r="B87" s="85" t="s">
        <v>36</v>
      </c>
      <c r="C87" s="61">
        <v>2</v>
      </c>
      <c r="D87" s="61" t="s">
        <v>26</v>
      </c>
      <c r="E87" s="62" t="s">
        <v>43</v>
      </c>
      <c r="F87" s="61">
        <v>2</v>
      </c>
      <c r="G87" s="61" t="s">
        <v>34</v>
      </c>
      <c r="H87" s="62" t="s">
        <v>43</v>
      </c>
      <c r="I87" s="61">
        <v>6</v>
      </c>
      <c r="J87" s="61" t="s">
        <v>23</v>
      </c>
      <c r="K87" s="62"/>
      <c r="L87" s="61"/>
      <c r="M87" s="61"/>
      <c r="N87" s="61"/>
      <c r="O87" s="99">
        <f t="shared" si="26"/>
        <v>24</v>
      </c>
      <c r="P87" s="99" t="s">
        <v>37</v>
      </c>
      <c r="Q87" s="99">
        <v>450000</v>
      </c>
      <c r="R87" s="25">
        <f t="shared" si="27"/>
        <v>10800000</v>
      </c>
    </row>
    <row r="88" spans="1:18" s="23" customFormat="1" x14ac:dyDescent="0.3">
      <c r="A88" s="24" t="s">
        <v>8</v>
      </c>
      <c r="B88" s="85" t="s">
        <v>38</v>
      </c>
      <c r="C88" s="61">
        <v>1</v>
      </c>
      <c r="D88" s="61" t="s">
        <v>26</v>
      </c>
      <c r="E88" s="62" t="s">
        <v>43</v>
      </c>
      <c r="F88" s="61">
        <v>1</v>
      </c>
      <c r="G88" s="61" t="s">
        <v>34</v>
      </c>
      <c r="H88" s="62" t="s">
        <v>43</v>
      </c>
      <c r="I88" s="61">
        <v>6</v>
      </c>
      <c r="J88" s="61" t="s">
        <v>23</v>
      </c>
      <c r="K88" s="62"/>
      <c r="L88" s="61"/>
      <c r="M88" s="61"/>
      <c r="N88" s="61"/>
      <c r="O88" s="99">
        <f t="shared" si="26"/>
        <v>6</v>
      </c>
      <c r="P88" s="99" t="s">
        <v>37</v>
      </c>
      <c r="Q88" s="99">
        <v>450000</v>
      </c>
      <c r="R88" s="25">
        <f t="shared" si="27"/>
        <v>2700000</v>
      </c>
    </row>
    <row r="89" spans="1:18" s="23" customFormat="1" x14ac:dyDescent="0.3">
      <c r="A89" s="17" t="s">
        <v>15</v>
      </c>
      <c r="B89" s="80" t="s">
        <v>69</v>
      </c>
      <c r="C89" s="55"/>
      <c r="D89" s="55"/>
      <c r="E89" s="56"/>
      <c r="F89" s="55"/>
      <c r="G89" s="55"/>
      <c r="H89" s="56"/>
      <c r="I89" s="55"/>
      <c r="J89" s="55"/>
      <c r="K89" s="56"/>
      <c r="L89" s="55"/>
      <c r="M89" s="55"/>
      <c r="N89" s="55"/>
      <c r="O89" s="96">
        <v>0</v>
      </c>
      <c r="P89" s="96" t="s">
        <v>8</v>
      </c>
      <c r="Q89" s="96">
        <v>0</v>
      </c>
      <c r="R89" s="18">
        <f>R90</f>
        <v>147600000</v>
      </c>
    </row>
    <row r="90" spans="1:18" s="23" customFormat="1" ht="28.8" x14ac:dyDescent="0.3">
      <c r="A90" s="19" t="s">
        <v>70</v>
      </c>
      <c r="B90" s="81" t="s">
        <v>71</v>
      </c>
      <c r="C90" s="57"/>
      <c r="D90" s="57"/>
      <c r="E90" s="58"/>
      <c r="F90" s="57"/>
      <c r="G90" s="57"/>
      <c r="H90" s="58"/>
      <c r="I90" s="57"/>
      <c r="J90" s="57"/>
      <c r="K90" s="58"/>
      <c r="L90" s="57"/>
      <c r="M90" s="57"/>
      <c r="N90" s="57"/>
      <c r="O90" s="97">
        <v>0</v>
      </c>
      <c r="P90" s="97" t="s">
        <v>8</v>
      </c>
      <c r="Q90" s="97">
        <v>0</v>
      </c>
      <c r="R90" s="20">
        <f>SUM(R91,R93,R97,R100)</f>
        <v>147600000</v>
      </c>
    </row>
    <row r="91" spans="1:18" s="23" customFormat="1" x14ac:dyDescent="0.3">
      <c r="A91" s="21" t="s">
        <v>19</v>
      </c>
      <c r="B91" s="84" t="s">
        <v>20</v>
      </c>
      <c r="C91" s="59"/>
      <c r="D91" s="59"/>
      <c r="E91" s="60"/>
      <c r="F91" s="59"/>
      <c r="G91" s="59"/>
      <c r="H91" s="60"/>
      <c r="I91" s="59"/>
      <c r="J91" s="59"/>
      <c r="K91" s="60"/>
      <c r="L91" s="59"/>
      <c r="M91" s="59"/>
      <c r="N91" s="59"/>
      <c r="O91" s="98">
        <v>0</v>
      </c>
      <c r="P91" s="98" t="s">
        <v>8</v>
      </c>
      <c r="Q91" s="98">
        <v>0</v>
      </c>
      <c r="R91" s="22">
        <f>R92</f>
        <v>24000000</v>
      </c>
    </row>
    <row r="92" spans="1:18" s="23" customFormat="1" x14ac:dyDescent="0.3">
      <c r="A92" s="24" t="s">
        <v>8</v>
      </c>
      <c r="B92" s="85" t="s">
        <v>22</v>
      </c>
      <c r="C92" s="61">
        <v>6</v>
      </c>
      <c r="D92" s="61" t="s">
        <v>23</v>
      </c>
      <c r="E92" s="62"/>
      <c r="F92" s="61"/>
      <c r="G92" s="61"/>
      <c r="H92" s="62"/>
      <c r="I92" s="61"/>
      <c r="J92" s="61"/>
      <c r="K92" s="62"/>
      <c r="L92" s="61"/>
      <c r="M92" s="61"/>
      <c r="N92" s="61"/>
      <c r="O92" s="99">
        <f>PRODUCT(C92:N92)</f>
        <v>6</v>
      </c>
      <c r="P92" s="99" t="s">
        <v>23</v>
      </c>
      <c r="Q92" s="99">
        <v>4000000</v>
      </c>
      <c r="R92" s="25">
        <f>O92*Q92</f>
        <v>24000000</v>
      </c>
    </row>
    <row r="93" spans="1:18" s="23" customFormat="1" x14ac:dyDescent="0.3">
      <c r="A93" s="21" t="s">
        <v>24</v>
      </c>
      <c r="B93" s="84" t="s">
        <v>25</v>
      </c>
      <c r="C93" s="59"/>
      <c r="D93" s="59"/>
      <c r="E93" s="60"/>
      <c r="F93" s="59"/>
      <c r="G93" s="59"/>
      <c r="H93" s="60"/>
      <c r="I93" s="59"/>
      <c r="J93" s="59"/>
      <c r="K93" s="60"/>
      <c r="L93" s="59"/>
      <c r="M93" s="59"/>
      <c r="N93" s="59"/>
      <c r="O93" s="98">
        <v>0</v>
      </c>
      <c r="P93" s="98" t="s">
        <v>8</v>
      </c>
      <c r="Q93" s="98">
        <v>0</v>
      </c>
      <c r="R93" s="22">
        <f>SUM(R94:R96)</f>
        <v>10500000</v>
      </c>
    </row>
    <row r="94" spans="1:18" s="23" customFormat="1" x14ac:dyDescent="0.3">
      <c r="A94" s="24" t="s">
        <v>8</v>
      </c>
      <c r="B94" s="85" t="s">
        <v>72</v>
      </c>
      <c r="C94" s="61">
        <v>1</v>
      </c>
      <c r="D94" s="61" t="s">
        <v>26</v>
      </c>
      <c r="E94" s="62" t="s">
        <v>43</v>
      </c>
      <c r="F94" s="61">
        <v>6</v>
      </c>
      <c r="G94" s="61" t="s">
        <v>23</v>
      </c>
      <c r="H94" s="62"/>
      <c r="I94" s="61"/>
      <c r="J94" s="61"/>
      <c r="K94" s="62"/>
      <c r="L94" s="61"/>
      <c r="M94" s="61"/>
      <c r="N94" s="61"/>
      <c r="O94" s="99">
        <f t="shared" ref="O94:O96" si="28">PRODUCT(C94:N94)</f>
        <v>6</v>
      </c>
      <c r="P94" s="99" t="s">
        <v>28</v>
      </c>
      <c r="Q94" s="99">
        <v>450000</v>
      </c>
      <c r="R94" s="25">
        <f t="shared" ref="R94:R96" si="29">O94*Q94</f>
        <v>2700000</v>
      </c>
    </row>
    <row r="95" spans="1:18" s="23" customFormat="1" x14ac:dyDescent="0.3">
      <c r="A95" s="24" t="s">
        <v>8</v>
      </c>
      <c r="B95" s="85" t="s">
        <v>44</v>
      </c>
      <c r="C95" s="61">
        <v>1</v>
      </c>
      <c r="D95" s="61" t="s">
        <v>26</v>
      </c>
      <c r="E95" s="62" t="s">
        <v>43</v>
      </c>
      <c r="F95" s="61">
        <v>6</v>
      </c>
      <c r="G95" s="61" t="s">
        <v>23</v>
      </c>
      <c r="H95" s="62"/>
      <c r="I95" s="61"/>
      <c r="J95" s="61"/>
      <c r="K95" s="62"/>
      <c r="L95" s="61"/>
      <c r="M95" s="61"/>
      <c r="N95" s="61"/>
      <c r="O95" s="99">
        <f t="shared" si="28"/>
        <v>6</v>
      </c>
      <c r="P95" s="99" t="s">
        <v>28</v>
      </c>
      <c r="Q95" s="99">
        <v>400000</v>
      </c>
      <c r="R95" s="25">
        <f t="shared" si="29"/>
        <v>2400000</v>
      </c>
    </row>
    <row r="96" spans="1:18" s="23" customFormat="1" x14ac:dyDescent="0.3">
      <c r="A96" s="24" t="s">
        <v>8</v>
      </c>
      <c r="B96" s="85" t="s">
        <v>45</v>
      </c>
      <c r="C96" s="61">
        <v>3</v>
      </c>
      <c r="D96" s="61" t="s">
        <v>26</v>
      </c>
      <c r="E96" s="62" t="s">
        <v>43</v>
      </c>
      <c r="F96" s="61">
        <v>6</v>
      </c>
      <c r="G96" s="61" t="s">
        <v>23</v>
      </c>
      <c r="H96" s="62"/>
      <c r="I96" s="61"/>
      <c r="J96" s="61"/>
      <c r="K96" s="62"/>
      <c r="L96" s="61"/>
      <c r="M96" s="61"/>
      <c r="N96" s="61"/>
      <c r="O96" s="99">
        <f t="shared" si="28"/>
        <v>18</v>
      </c>
      <c r="P96" s="99" t="s">
        <v>28</v>
      </c>
      <c r="Q96" s="99">
        <v>300000</v>
      </c>
      <c r="R96" s="25">
        <f t="shared" si="29"/>
        <v>5400000</v>
      </c>
    </row>
    <row r="97" spans="1:18" s="23" customFormat="1" ht="28.8" x14ac:dyDescent="0.3">
      <c r="A97" s="26" t="s">
        <v>29</v>
      </c>
      <c r="B97" s="84" t="s">
        <v>581</v>
      </c>
      <c r="C97" s="59"/>
      <c r="D97" s="59"/>
      <c r="E97" s="60"/>
      <c r="F97" s="59"/>
      <c r="G97" s="59"/>
      <c r="H97" s="60"/>
      <c r="I97" s="59"/>
      <c r="J97" s="59"/>
      <c r="K97" s="60"/>
      <c r="L97" s="59"/>
      <c r="M97" s="59"/>
      <c r="N97" s="59"/>
      <c r="O97" s="98">
        <v>0</v>
      </c>
      <c r="P97" s="98" t="s">
        <v>8</v>
      </c>
      <c r="Q97" s="98">
        <v>0</v>
      </c>
      <c r="R97" s="22">
        <f>SUM(R98:R99)</f>
        <v>96600000</v>
      </c>
    </row>
    <row r="98" spans="1:18" s="23" customFormat="1" x14ac:dyDescent="0.3">
      <c r="A98" s="24" t="s">
        <v>8</v>
      </c>
      <c r="B98" s="85" t="s">
        <v>49</v>
      </c>
      <c r="C98" s="61">
        <v>152</v>
      </c>
      <c r="D98" s="61" t="s">
        <v>26</v>
      </c>
      <c r="E98" s="62" t="s">
        <v>43</v>
      </c>
      <c r="F98" s="61">
        <v>6</v>
      </c>
      <c r="G98" s="61" t="s">
        <v>23</v>
      </c>
      <c r="H98" s="62"/>
      <c r="I98" s="61"/>
      <c r="J98" s="61"/>
      <c r="K98" s="62"/>
      <c r="L98" s="61"/>
      <c r="M98" s="61"/>
      <c r="N98" s="61"/>
      <c r="O98" s="99">
        <f>PRODUCT(C98:N98)</f>
        <v>912</v>
      </c>
      <c r="P98" s="99" t="s">
        <v>28</v>
      </c>
      <c r="Q98" s="99">
        <v>100000</v>
      </c>
      <c r="R98" s="25">
        <f>O98*Q98</f>
        <v>91200000</v>
      </c>
    </row>
    <row r="99" spans="1:18" s="10" customFormat="1" x14ac:dyDescent="0.3">
      <c r="A99" s="24" t="s">
        <v>8</v>
      </c>
      <c r="B99" s="85" t="s">
        <v>32</v>
      </c>
      <c r="C99" s="61">
        <v>9</v>
      </c>
      <c r="D99" s="61" t="s">
        <v>26</v>
      </c>
      <c r="E99" s="62" t="s">
        <v>27</v>
      </c>
      <c r="F99" s="61">
        <f>F98</f>
        <v>6</v>
      </c>
      <c r="G99" s="61" t="s">
        <v>23</v>
      </c>
      <c r="H99" s="62"/>
      <c r="I99" s="61"/>
      <c r="J99" s="61"/>
      <c r="K99" s="62"/>
      <c r="L99" s="61"/>
      <c r="M99" s="61"/>
      <c r="N99" s="61"/>
      <c r="O99" s="99">
        <f t="shared" ref="O99" si="30">PRODUCT(C99:N99)</f>
        <v>54</v>
      </c>
      <c r="P99" s="99" t="s">
        <v>28</v>
      </c>
      <c r="Q99" s="99">
        <v>100000</v>
      </c>
      <c r="R99" s="25">
        <f t="shared" ref="R99" si="31">O99*Q99</f>
        <v>5400000</v>
      </c>
    </row>
    <row r="100" spans="1:18" s="23" customFormat="1" x14ac:dyDescent="0.3">
      <c r="A100" s="30">
        <v>522192</v>
      </c>
      <c r="B100" s="82" t="s">
        <v>582</v>
      </c>
      <c r="C100" s="59"/>
      <c r="D100" s="59"/>
      <c r="E100" s="60"/>
      <c r="F100" s="59"/>
      <c r="G100" s="59"/>
      <c r="H100" s="60"/>
      <c r="I100" s="59"/>
      <c r="J100" s="59"/>
      <c r="K100" s="60"/>
      <c r="L100" s="59"/>
      <c r="M100" s="59"/>
      <c r="N100" s="59"/>
      <c r="O100" s="98">
        <v>0</v>
      </c>
      <c r="P100" s="98" t="s">
        <v>8</v>
      </c>
      <c r="Q100" s="98">
        <v>0</v>
      </c>
      <c r="R100" s="22">
        <f>SUM(R101:R103)</f>
        <v>16500000</v>
      </c>
    </row>
    <row r="101" spans="1:18" s="23" customFormat="1" x14ac:dyDescent="0.3">
      <c r="A101" s="24" t="s">
        <v>8</v>
      </c>
      <c r="B101" s="85" t="s">
        <v>50</v>
      </c>
      <c r="C101" s="61">
        <v>1</v>
      </c>
      <c r="D101" s="61" t="s">
        <v>26</v>
      </c>
      <c r="E101" s="62" t="s">
        <v>43</v>
      </c>
      <c r="F101" s="61">
        <v>6</v>
      </c>
      <c r="G101" s="61" t="s">
        <v>23</v>
      </c>
      <c r="H101" s="62"/>
      <c r="I101" s="61"/>
      <c r="J101" s="61"/>
      <c r="K101" s="62"/>
      <c r="L101" s="61"/>
      <c r="M101" s="61"/>
      <c r="N101" s="61"/>
      <c r="O101" s="99">
        <f t="shared" ref="O101:O103" si="32">PRODUCT(C101:N101)</f>
        <v>6</v>
      </c>
      <c r="P101" s="99" t="s">
        <v>28</v>
      </c>
      <c r="Q101" s="99">
        <v>500000</v>
      </c>
      <c r="R101" s="25">
        <f t="shared" ref="R101:R103" si="33">O101*Q101</f>
        <v>3000000</v>
      </c>
    </row>
    <row r="102" spans="1:18" s="23" customFormat="1" x14ac:dyDescent="0.3">
      <c r="A102" s="24" t="s">
        <v>8</v>
      </c>
      <c r="B102" s="85" t="s">
        <v>36</v>
      </c>
      <c r="C102" s="61">
        <v>2</v>
      </c>
      <c r="D102" s="61" t="s">
        <v>26</v>
      </c>
      <c r="E102" s="62" t="s">
        <v>43</v>
      </c>
      <c r="F102" s="61">
        <v>2</v>
      </c>
      <c r="G102" s="61" t="s">
        <v>34</v>
      </c>
      <c r="H102" s="62" t="s">
        <v>43</v>
      </c>
      <c r="I102" s="61">
        <v>6</v>
      </c>
      <c r="J102" s="61" t="s">
        <v>23</v>
      </c>
      <c r="K102" s="62"/>
      <c r="L102" s="61"/>
      <c r="M102" s="61"/>
      <c r="N102" s="61"/>
      <c r="O102" s="99">
        <f t="shared" si="32"/>
        <v>24</v>
      </c>
      <c r="P102" s="99" t="s">
        <v>37</v>
      </c>
      <c r="Q102" s="99">
        <v>450000</v>
      </c>
      <c r="R102" s="25">
        <f t="shared" si="33"/>
        <v>10800000</v>
      </c>
    </row>
    <row r="103" spans="1:18" s="23" customFormat="1" x14ac:dyDescent="0.3">
      <c r="A103" s="24" t="s">
        <v>8</v>
      </c>
      <c r="B103" s="85" t="s">
        <v>38</v>
      </c>
      <c r="C103" s="61">
        <v>1</v>
      </c>
      <c r="D103" s="61" t="s">
        <v>26</v>
      </c>
      <c r="E103" s="62" t="s">
        <v>43</v>
      </c>
      <c r="F103" s="61">
        <v>1</v>
      </c>
      <c r="G103" s="61" t="s">
        <v>34</v>
      </c>
      <c r="H103" s="62" t="s">
        <v>43</v>
      </c>
      <c r="I103" s="61">
        <v>6</v>
      </c>
      <c r="J103" s="61" t="s">
        <v>23</v>
      </c>
      <c r="K103" s="62"/>
      <c r="L103" s="61"/>
      <c r="M103" s="61"/>
      <c r="N103" s="61"/>
      <c r="O103" s="99">
        <f t="shared" si="32"/>
        <v>6</v>
      </c>
      <c r="P103" s="99" t="s">
        <v>37</v>
      </c>
      <c r="Q103" s="99">
        <v>450000</v>
      </c>
      <c r="R103" s="25">
        <f t="shared" si="33"/>
        <v>2700000</v>
      </c>
    </row>
    <row r="104" spans="1:18" s="23" customFormat="1" x14ac:dyDescent="0.3">
      <c r="A104" s="17" t="s">
        <v>40</v>
      </c>
      <c r="B104" s="80" t="s">
        <v>73</v>
      </c>
      <c r="C104" s="55"/>
      <c r="D104" s="55"/>
      <c r="E104" s="56"/>
      <c r="F104" s="55"/>
      <c r="G104" s="55"/>
      <c r="H104" s="56"/>
      <c r="I104" s="55"/>
      <c r="J104" s="55"/>
      <c r="K104" s="56"/>
      <c r="L104" s="55"/>
      <c r="M104" s="55"/>
      <c r="N104" s="55"/>
      <c r="O104" s="96">
        <v>0</v>
      </c>
      <c r="P104" s="96" t="s">
        <v>8</v>
      </c>
      <c r="Q104" s="96">
        <v>0</v>
      </c>
      <c r="R104" s="18">
        <f>R105</f>
        <v>3540600000</v>
      </c>
    </row>
    <row r="105" spans="1:18" s="23" customFormat="1" x14ac:dyDescent="0.3">
      <c r="A105" s="19" t="s">
        <v>74</v>
      </c>
      <c r="B105" s="81" t="s">
        <v>75</v>
      </c>
      <c r="C105" s="57">
        <v>2861</v>
      </c>
      <c r="D105" s="65" t="s">
        <v>76</v>
      </c>
      <c r="E105" s="58"/>
      <c r="F105" s="57"/>
      <c r="G105" s="57"/>
      <c r="H105" s="58"/>
      <c r="I105" s="57"/>
      <c r="J105" s="57"/>
      <c r="K105" s="58"/>
      <c r="L105" s="57"/>
      <c r="M105" s="57"/>
      <c r="N105" s="57"/>
      <c r="O105" s="97">
        <v>0</v>
      </c>
      <c r="P105" s="97" t="s">
        <v>8</v>
      </c>
      <c r="Q105" s="97">
        <v>0</v>
      </c>
      <c r="R105" s="20">
        <f>SUM(R106,R108,R112,R115,R119)</f>
        <v>3540600000</v>
      </c>
    </row>
    <row r="106" spans="1:18" s="23" customFormat="1" x14ac:dyDescent="0.3">
      <c r="A106" s="21" t="s">
        <v>19</v>
      </c>
      <c r="B106" s="84" t="s">
        <v>20</v>
      </c>
      <c r="C106" s="59"/>
      <c r="D106" s="59"/>
      <c r="E106" s="60"/>
      <c r="F106" s="59"/>
      <c r="G106" s="59"/>
      <c r="H106" s="60"/>
      <c r="I106" s="59"/>
      <c r="J106" s="59"/>
      <c r="K106" s="60"/>
      <c r="L106" s="59"/>
      <c r="M106" s="59"/>
      <c r="N106" s="59"/>
      <c r="O106" s="98">
        <v>0</v>
      </c>
      <c r="P106" s="98" t="s">
        <v>8</v>
      </c>
      <c r="Q106" s="98">
        <v>0</v>
      </c>
      <c r="R106" s="22">
        <f>R107</f>
        <v>760000000</v>
      </c>
    </row>
    <row r="107" spans="1:18" s="23" customFormat="1" x14ac:dyDescent="0.3">
      <c r="A107" s="24" t="s">
        <v>8</v>
      </c>
      <c r="B107" s="85" t="s">
        <v>77</v>
      </c>
      <c r="C107" s="61">
        <v>38</v>
      </c>
      <c r="D107" s="61" t="s">
        <v>23</v>
      </c>
      <c r="E107" s="62" t="s">
        <v>43</v>
      </c>
      <c r="F107" s="61">
        <v>5</v>
      </c>
      <c r="G107" s="61" t="s">
        <v>78</v>
      </c>
      <c r="H107" s="62"/>
      <c r="I107" s="61"/>
      <c r="J107" s="61"/>
      <c r="K107" s="62"/>
      <c r="L107" s="61"/>
      <c r="M107" s="61"/>
      <c r="N107" s="61"/>
      <c r="O107" s="99">
        <f>PRODUCT(C107:N107)</f>
        <v>190</v>
      </c>
      <c r="P107" s="99" t="s">
        <v>23</v>
      </c>
      <c r="Q107" s="99">
        <v>4000000</v>
      </c>
      <c r="R107" s="25">
        <f>O107*Q107</f>
        <v>760000000</v>
      </c>
    </row>
    <row r="108" spans="1:18" s="23" customFormat="1" x14ac:dyDescent="0.3">
      <c r="A108" s="21" t="s">
        <v>24</v>
      </c>
      <c r="B108" s="84" t="s">
        <v>25</v>
      </c>
      <c r="C108" s="59"/>
      <c r="D108" s="59"/>
      <c r="E108" s="60"/>
      <c r="F108" s="59"/>
      <c r="G108" s="59"/>
      <c r="H108" s="60"/>
      <c r="I108" s="59"/>
      <c r="J108" s="59"/>
      <c r="K108" s="60"/>
      <c r="L108" s="59"/>
      <c r="M108" s="59"/>
      <c r="N108" s="59"/>
      <c r="O108" s="98">
        <v>0</v>
      </c>
      <c r="P108" s="98" t="s">
        <v>8</v>
      </c>
      <c r="Q108" s="98">
        <v>0</v>
      </c>
      <c r="R108" s="22">
        <f>SUM(R109:R111)</f>
        <v>332500000</v>
      </c>
    </row>
    <row r="109" spans="1:18" s="23" customFormat="1" x14ac:dyDescent="0.3">
      <c r="A109" s="24" t="s">
        <v>8</v>
      </c>
      <c r="B109" s="85" t="s">
        <v>42</v>
      </c>
      <c r="C109" s="61">
        <v>1</v>
      </c>
      <c r="D109" s="61" t="s">
        <v>26</v>
      </c>
      <c r="E109" s="62" t="s">
        <v>43</v>
      </c>
      <c r="F109" s="61">
        <f>C107</f>
        <v>38</v>
      </c>
      <c r="G109" s="61" t="s">
        <v>23</v>
      </c>
      <c r="H109" s="62" t="s">
        <v>43</v>
      </c>
      <c r="I109" s="61">
        <v>5</v>
      </c>
      <c r="J109" s="61" t="s">
        <v>78</v>
      </c>
      <c r="K109" s="62"/>
      <c r="L109" s="61"/>
      <c r="M109" s="61"/>
      <c r="N109" s="61"/>
      <c r="O109" s="99">
        <f t="shared" ref="O109:O111" si="34">PRODUCT(C109:N109)</f>
        <v>190</v>
      </c>
      <c r="P109" s="99" t="s">
        <v>28</v>
      </c>
      <c r="Q109" s="99">
        <v>450000</v>
      </c>
      <c r="R109" s="25">
        <f t="shared" ref="R109:R111" si="35">O109*Q109</f>
        <v>85500000</v>
      </c>
    </row>
    <row r="110" spans="1:18" s="23" customFormat="1" x14ac:dyDescent="0.3">
      <c r="A110" s="24" t="s">
        <v>8</v>
      </c>
      <c r="B110" s="85" t="s">
        <v>59</v>
      </c>
      <c r="C110" s="61">
        <v>1</v>
      </c>
      <c r="D110" s="61" t="s">
        <v>26</v>
      </c>
      <c r="E110" s="62" t="s">
        <v>43</v>
      </c>
      <c r="F110" s="61">
        <f>F109</f>
        <v>38</v>
      </c>
      <c r="G110" s="61" t="s">
        <v>23</v>
      </c>
      <c r="H110" s="62" t="s">
        <v>43</v>
      </c>
      <c r="I110" s="61">
        <v>5</v>
      </c>
      <c r="J110" s="61" t="s">
        <v>78</v>
      </c>
      <c r="K110" s="62"/>
      <c r="L110" s="61"/>
      <c r="M110" s="61"/>
      <c r="N110" s="61"/>
      <c r="O110" s="99">
        <f t="shared" si="34"/>
        <v>190</v>
      </c>
      <c r="P110" s="99" t="s">
        <v>28</v>
      </c>
      <c r="Q110" s="99">
        <v>400000</v>
      </c>
      <c r="R110" s="25">
        <f t="shared" si="35"/>
        <v>76000000</v>
      </c>
    </row>
    <row r="111" spans="1:18" s="23" customFormat="1" x14ac:dyDescent="0.3">
      <c r="A111" s="24" t="s">
        <v>8</v>
      </c>
      <c r="B111" s="85" t="s">
        <v>45</v>
      </c>
      <c r="C111" s="61">
        <v>3</v>
      </c>
      <c r="D111" s="61" t="s">
        <v>26</v>
      </c>
      <c r="E111" s="62" t="s">
        <v>43</v>
      </c>
      <c r="F111" s="61">
        <f>F110</f>
        <v>38</v>
      </c>
      <c r="G111" s="61" t="s">
        <v>23</v>
      </c>
      <c r="H111" s="62" t="s">
        <v>43</v>
      </c>
      <c r="I111" s="61">
        <v>5</v>
      </c>
      <c r="J111" s="61" t="s">
        <v>78</v>
      </c>
      <c r="K111" s="62"/>
      <c r="L111" s="61"/>
      <c r="M111" s="61"/>
      <c r="N111" s="61"/>
      <c r="O111" s="99">
        <f t="shared" si="34"/>
        <v>570</v>
      </c>
      <c r="P111" s="99" t="s">
        <v>28</v>
      </c>
      <c r="Q111" s="99">
        <v>300000</v>
      </c>
      <c r="R111" s="25">
        <f t="shared" si="35"/>
        <v>171000000</v>
      </c>
    </row>
    <row r="112" spans="1:18" s="23" customFormat="1" ht="28.8" x14ac:dyDescent="0.3">
      <c r="A112" s="26" t="s">
        <v>29</v>
      </c>
      <c r="B112" s="84" t="s">
        <v>581</v>
      </c>
      <c r="C112" s="59"/>
      <c r="D112" s="59"/>
      <c r="E112" s="60"/>
      <c r="F112" s="59"/>
      <c r="G112" s="59"/>
      <c r="H112" s="60"/>
      <c r="I112" s="59"/>
      <c r="J112" s="59"/>
      <c r="K112" s="60"/>
      <c r="L112" s="59"/>
      <c r="M112" s="59"/>
      <c r="N112" s="59"/>
      <c r="O112" s="98">
        <v>0</v>
      </c>
      <c r="P112" s="98" t="s">
        <v>8</v>
      </c>
      <c r="Q112" s="98">
        <v>0</v>
      </c>
      <c r="R112" s="22">
        <f>SUM(R113:R114)</f>
        <v>1639500000</v>
      </c>
    </row>
    <row r="113" spans="1:18" s="23" customFormat="1" x14ac:dyDescent="0.3">
      <c r="A113" s="24" t="s">
        <v>8</v>
      </c>
      <c r="B113" s="85" t="s">
        <v>150</v>
      </c>
      <c r="C113" s="61">
        <v>3013</v>
      </c>
      <c r="D113" s="61" t="s">
        <v>26</v>
      </c>
      <c r="E113" s="62" t="s">
        <v>43</v>
      </c>
      <c r="F113" s="61">
        <v>5</v>
      </c>
      <c r="G113" s="61" t="s">
        <v>78</v>
      </c>
      <c r="H113" s="62"/>
      <c r="I113" s="61"/>
      <c r="J113" s="61"/>
      <c r="K113" s="62"/>
      <c r="L113" s="61"/>
      <c r="M113" s="61"/>
      <c r="N113" s="61"/>
      <c r="O113" s="99">
        <f>PRODUCT(C113:N113)</f>
        <v>15065</v>
      </c>
      <c r="P113" s="99" t="s">
        <v>28</v>
      </c>
      <c r="Q113" s="99">
        <v>100000</v>
      </c>
      <c r="R113" s="25">
        <f>O113*Q113</f>
        <v>1506500000</v>
      </c>
    </row>
    <row r="114" spans="1:18" s="10" customFormat="1" x14ac:dyDescent="0.3">
      <c r="A114" s="24" t="s">
        <v>8</v>
      </c>
      <c r="B114" s="85" t="s">
        <v>32</v>
      </c>
      <c r="C114" s="61">
        <v>7</v>
      </c>
      <c r="D114" s="61" t="s">
        <v>26</v>
      </c>
      <c r="E114" s="62" t="s">
        <v>27</v>
      </c>
      <c r="F114" s="61">
        <f>F113</f>
        <v>5</v>
      </c>
      <c r="G114" s="61" t="s">
        <v>78</v>
      </c>
      <c r="H114" s="62" t="s">
        <v>43</v>
      </c>
      <c r="I114" s="61">
        <v>38</v>
      </c>
      <c r="J114" s="61" t="s">
        <v>55</v>
      </c>
      <c r="K114" s="62"/>
      <c r="L114" s="61"/>
      <c r="M114" s="61"/>
      <c r="N114" s="61"/>
      <c r="O114" s="99">
        <f t="shared" ref="O114" si="36">PRODUCT(C114:N114)</f>
        <v>1330</v>
      </c>
      <c r="P114" s="99" t="s">
        <v>28</v>
      </c>
      <c r="Q114" s="99">
        <v>100000</v>
      </c>
      <c r="R114" s="25">
        <f t="shared" ref="R114" si="37">O114*Q114</f>
        <v>133000000</v>
      </c>
    </row>
    <row r="115" spans="1:18" s="23" customFormat="1" x14ac:dyDescent="0.3">
      <c r="A115" s="30">
        <v>522192</v>
      </c>
      <c r="B115" s="82" t="s">
        <v>582</v>
      </c>
      <c r="C115" s="59"/>
      <c r="D115" s="59"/>
      <c r="E115" s="60"/>
      <c r="F115" s="59"/>
      <c r="G115" s="59"/>
      <c r="H115" s="60"/>
      <c r="I115" s="59"/>
      <c r="J115" s="59"/>
      <c r="K115" s="60"/>
      <c r="L115" s="59"/>
      <c r="M115" s="59"/>
      <c r="N115" s="59"/>
      <c r="O115" s="98">
        <v>0</v>
      </c>
      <c r="P115" s="98" t="s">
        <v>8</v>
      </c>
      <c r="Q115" s="98">
        <v>0</v>
      </c>
      <c r="R115" s="22">
        <f>SUM(R116:R118)</f>
        <v>522500000</v>
      </c>
    </row>
    <row r="116" spans="1:18" s="23" customFormat="1" x14ac:dyDescent="0.3">
      <c r="A116" s="24" t="s">
        <v>8</v>
      </c>
      <c r="B116" s="85" t="s">
        <v>35</v>
      </c>
      <c r="C116" s="61">
        <v>1</v>
      </c>
      <c r="D116" s="61" t="s">
        <v>26</v>
      </c>
      <c r="E116" s="62" t="s">
        <v>43</v>
      </c>
      <c r="F116" s="61">
        <f>F111</f>
        <v>38</v>
      </c>
      <c r="G116" s="61" t="s">
        <v>23</v>
      </c>
      <c r="H116" s="62" t="s">
        <v>43</v>
      </c>
      <c r="I116" s="61">
        <v>5</v>
      </c>
      <c r="J116" s="61" t="s">
        <v>78</v>
      </c>
      <c r="K116" s="62"/>
      <c r="L116" s="61"/>
      <c r="M116" s="61"/>
      <c r="N116" s="61"/>
      <c r="O116" s="99">
        <f t="shared" ref="O116:O118" si="38">PRODUCT(C116:N116)</f>
        <v>190</v>
      </c>
      <c r="P116" s="99" t="s">
        <v>28</v>
      </c>
      <c r="Q116" s="99">
        <v>500000</v>
      </c>
      <c r="R116" s="25">
        <f t="shared" ref="R116:R118" si="39">O116*Q116</f>
        <v>95000000</v>
      </c>
    </row>
    <row r="117" spans="1:18" s="23" customFormat="1" x14ac:dyDescent="0.3">
      <c r="A117" s="24" t="s">
        <v>8</v>
      </c>
      <c r="B117" s="85" t="s">
        <v>38</v>
      </c>
      <c r="C117" s="61">
        <v>1</v>
      </c>
      <c r="D117" s="61" t="s">
        <v>26</v>
      </c>
      <c r="E117" s="62" t="s">
        <v>43</v>
      </c>
      <c r="F117" s="61">
        <v>1</v>
      </c>
      <c r="G117" s="61" t="s">
        <v>34</v>
      </c>
      <c r="H117" s="62" t="s">
        <v>43</v>
      </c>
      <c r="I117" s="61">
        <v>38</v>
      </c>
      <c r="J117" s="61" t="s">
        <v>23</v>
      </c>
      <c r="K117" s="62" t="s">
        <v>43</v>
      </c>
      <c r="L117" s="61">
        <v>5</v>
      </c>
      <c r="M117" s="61" t="s">
        <v>78</v>
      </c>
      <c r="N117" s="61"/>
      <c r="O117" s="99">
        <f t="shared" si="38"/>
        <v>190</v>
      </c>
      <c r="P117" s="99" t="s">
        <v>37</v>
      </c>
      <c r="Q117" s="99">
        <v>450000</v>
      </c>
      <c r="R117" s="25">
        <f t="shared" si="39"/>
        <v>85500000</v>
      </c>
    </row>
    <row r="118" spans="1:18" s="23" customFormat="1" x14ac:dyDescent="0.3">
      <c r="A118" s="24" t="s">
        <v>8</v>
      </c>
      <c r="B118" s="85" t="s">
        <v>436</v>
      </c>
      <c r="C118" s="61">
        <v>2</v>
      </c>
      <c r="D118" s="61" t="s">
        <v>26</v>
      </c>
      <c r="E118" s="62" t="s">
        <v>43</v>
      </c>
      <c r="F118" s="61">
        <v>2</v>
      </c>
      <c r="G118" s="61" t="s">
        <v>34</v>
      </c>
      <c r="H118" s="62" t="s">
        <v>43</v>
      </c>
      <c r="I118" s="61">
        <f>F116</f>
        <v>38</v>
      </c>
      <c r="J118" s="61" t="s">
        <v>23</v>
      </c>
      <c r="K118" s="62" t="s">
        <v>43</v>
      </c>
      <c r="L118" s="61">
        <v>5</v>
      </c>
      <c r="M118" s="61" t="s">
        <v>78</v>
      </c>
      <c r="N118" s="61"/>
      <c r="O118" s="99">
        <f t="shared" si="38"/>
        <v>760</v>
      </c>
      <c r="P118" s="99" t="s">
        <v>37</v>
      </c>
      <c r="Q118" s="99">
        <v>450000</v>
      </c>
      <c r="R118" s="25">
        <f t="shared" si="39"/>
        <v>342000000</v>
      </c>
    </row>
    <row r="119" spans="1:18" s="23" customFormat="1" ht="28.8" x14ac:dyDescent="0.3">
      <c r="A119" s="28">
        <v>524115</v>
      </c>
      <c r="B119" s="86" t="s">
        <v>39</v>
      </c>
      <c r="C119" s="63"/>
      <c r="D119" s="63"/>
      <c r="E119" s="64"/>
      <c r="F119" s="63"/>
      <c r="G119" s="63"/>
      <c r="H119" s="64"/>
      <c r="I119" s="63"/>
      <c r="J119" s="63"/>
      <c r="K119" s="64"/>
      <c r="L119" s="63"/>
      <c r="M119" s="63"/>
      <c r="N119" s="63"/>
      <c r="O119" s="100">
        <v>0</v>
      </c>
      <c r="P119" s="100" t="s">
        <v>8</v>
      </c>
      <c r="Q119" s="100">
        <v>0</v>
      </c>
      <c r="R119" s="29">
        <f>SUM(R120:R120)</f>
        <v>286100000</v>
      </c>
    </row>
    <row r="120" spans="1:18" s="23" customFormat="1" x14ac:dyDescent="0.3">
      <c r="A120" s="24" t="s">
        <v>8</v>
      </c>
      <c r="B120" s="85" t="s">
        <v>437</v>
      </c>
      <c r="C120" s="61">
        <v>2861</v>
      </c>
      <c r="D120" s="61" t="s">
        <v>26</v>
      </c>
      <c r="E120" s="62" t="s">
        <v>43</v>
      </c>
      <c r="F120" s="61">
        <v>1</v>
      </c>
      <c r="G120" s="61" t="s">
        <v>78</v>
      </c>
      <c r="H120" s="62"/>
      <c r="I120" s="61"/>
      <c r="J120" s="61"/>
      <c r="K120" s="62"/>
      <c r="L120" s="61"/>
      <c r="M120" s="61"/>
      <c r="N120" s="61"/>
      <c r="O120" s="99">
        <f t="shared" ref="O120" si="40">PRODUCT(C120:N120)</f>
        <v>2861</v>
      </c>
      <c r="P120" s="99" t="s">
        <v>28</v>
      </c>
      <c r="Q120" s="99">
        <v>100000</v>
      </c>
      <c r="R120" s="25">
        <f t="shared" ref="R120" si="41">O120*Q120</f>
        <v>286100000</v>
      </c>
    </row>
    <row r="121" spans="1:18" s="23" customFormat="1" x14ac:dyDescent="0.3">
      <c r="A121" s="17" t="s">
        <v>51</v>
      </c>
      <c r="B121" s="80" t="s">
        <v>79</v>
      </c>
      <c r="C121" s="55"/>
      <c r="D121" s="55"/>
      <c r="E121" s="56"/>
      <c r="F121" s="55"/>
      <c r="G121" s="55"/>
      <c r="H121" s="56"/>
      <c r="I121" s="55"/>
      <c r="J121" s="55"/>
      <c r="K121" s="56"/>
      <c r="L121" s="55"/>
      <c r="M121" s="55"/>
      <c r="N121" s="55"/>
      <c r="O121" s="96">
        <v>0</v>
      </c>
      <c r="P121" s="96" t="s">
        <v>8</v>
      </c>
      <c r="Q121" s="96">
        <v>0</v>
      </c>
      <c r="R121" s="18">
        <f>R122</f>
        <v>67000000</v>
      </c>
    </row>
    <row r="122" spans="1:18" s="23" customFormat="1" x14ac:dyDescent="0.3">
      <c r="A122" s="19" t="s">
        <v>17</v>
      </c>
      <c r="B122" s="81" t="s">
        <v>80</v>
      </c>
      <c r="C122" s="57"/>
      <c r="D122" s="57"/>
      <c r="E122" s="58"/>
      <c r="F122" s="57"/>
      <c r="G122" s="57"/>
      <c r="H122" s="58"/>
      <c r="I122" s="57"/>
      <c r="J122" s="57"/>
      <c r="K122" s="58"/>
      <c r="L122" s="57"/>
      <c r="M122" s="57"/>
      <c r="N122" s="57"/>
      <c r="O122" s="97">
        <v>0</v>
      </c>
      <c r="P122" s="97" t="s">
        <v>8</v>
      </c>
      <c r="Q122" s="97">
        <v>0</v>
      </c>
      <c r="R122" s="20">
        <f>SUM(R123,R125,R129,R132)</f>
        <v>67000000</v>
      </c>
    </row>
    <row r="123" spans="1:18" s="23" customFormat="1" x14ac:dyDescent="0.3">
      <c r="A123" s="21" t="s">
        <v>19</v>
      </c>
      <c r="B123" s="84" t="s">
        <v>20</v>
      </c>
      <c r="C123" s="59"/>
      <c r="D123" s="59"/>
      <c r="E123" s="60"/>
      <c r="F123" s="59"/>
      <c r="G123" s="59"/>
      <c r="H123" s="60"/>
      <c r="I123" s="59"/>
      <c r="J123" s="59"/>
      <c r="K123" s="60"/>
      <c r="L123" s="59"/>
      <c r="M123" s="59"/>
      <c r="N123" s="59"/>
      <c r="O123" s="98">
        <v>0</v>
      </c>
      <c r="P123" s="98" t="s">
        <v>8</v>
      </c>
      <c r="Q123" s="98">
        <v>0</v>
      </c>
      <c r="R123" s="22">
        <f>R124</f>
        <v>20000000</v>
      </c>
    </row>
    <row r="124" spans="1:18" s="23" customFormat="1" x14ac:dyDescent="0.3">
      <c r="A124" s="24" t="s">
        <v>8</v>
      </c>
      <c r="B124" s="85" t="s">
        <v>22</v>
      </c>
      <c r="C124" s="61">
        <v>5</v>
      </c>
      <c r="D124" s="61" t="s">
        <v>23</v>
      </c>
      <c r="E124" s="62"/>
      <c r="F124" s="61"/>
      <c r="G124" s="61"/>
      <c r="H124" s="62"/>
      <c r="I124" s="61"/>
      <c r="J124" s="61"/>
      <c r="K124" s="62"/>
      <c r="L124" s="61"/>
      <c r="M124" s="61"/>
      <c r="N124" s="61"/>
      <c r="O124" s="99">
        <f>PRODUCT(C124:N124)</f>
        <v>5</v>
      </c>
      <c r="P124" s="99" t="s">
        <v>23</v>
      </c>
      <c r="Q124" s="99">
        <v>4000000</v>
      </c>
      <c r="R124" s="25">
        <f>O124*Q124</f>
        <v>20000000</v>
      </c>
    </row>
    <row r="125" spans="1:18" s="23" customFormat="1" x14ac:dyDescent="0.3">
      <c r="A125" s="21" t="s">
        <v>24</v>
      </c>
      <c r="B125" s="84" t="s">
        <v>25</v>
      </c>
      <c r="C125" s="59"/>
      <c r="D125" s="59"/>
      <c r="E125" s="60"/>
      <c r="F125" s="59"/>
      <c r="G125" s="59"/>
      <c r="H125" s="60"/>
      <c r="I125" s="59"/>
      <c r="J125" s="59"/>
      <c r="K125" s="60"/>
      <c r="L125" s="59"/>
      <c r="M125" s="59"/>
      <c r="N125" s="59"/>
      <c r="O125" s="98">
        <v>0</v>
      </c>
      <c r="P125" s="98" t="s">
        <v>8</v>
      </c>
      <c r="Q125" s="98">
        <v>0</v>
      </c>
      <c r="R125" s="22">
        <f>SUM(R126:R128)</f>
        <v>8750000</v>
      </c>
    </row>
    <row r="126" spans="1:18" s="23" customFormat="1" x14ac:dyDescent="0.3">
      <c r="A126" s="24" t="s">
        <v>8</v>
      </c>
      <c r="B126" s="85" t="s">
        <v>42</v>
      </c>
      <c r="C126" s="61">
        <v>1</v>
      </c>
      <c r="D126" s="61" t="s">
        <v>26</v>
      </c>
      <c r="E126" s="62" t="s">
        <v>43</v>
      </c>
      <c r="F126" s="61">
        <v>5</v>
      </c>
      <c r="G126" s="61" t="s">
        <v>23</v>
      </c>
      <c r="H126" s="62"/>
      <c r="I126" s="61"/>
      <c r="J126" s="61"/>
      <c r="K126" s="62"/>
      <c r="L126" s="61"/>
      <c r="M126" s="61"/>
      <c r="N126" s="61"/>
      <c r="O126" s="99">
        <f t="shared" ref="O126:O128" si="42">PRODUCT(C126:N126)</f>
        <v>5</v>
      </c>
      <c r="P126" s="99" t="s">
        <v>28</v>
      </c>
      <c r="Q126" s="99">
        <v>450000</v>
      </c>
      <c r="R126" s="25">
        <f t="shared" ref="R126:R128" si="43">O126*Q126</f>
        <v>2250000</v>
      </c>
    </row>
    <row r="127" spans="1:18" s="23" customFormat="1" x14ac:dyDescent="0.3">
      <c r="A127" s="24" t="s">
        <v>8</v>
      </c>
      <c r="B127" s="85" t="s">
        <v>59</v>
      </c>
      <c r="C127" s="61">
        <v>1</v>
      </c>
      <c r="D127" s="61" t="s">
        <v>26</v>
      </c>
      <c r="E127" s="62" t="s">
        <v>43</v>
      </c>
      <c r="F127" s="61">
        <v>5</v>
      </c>
      <c r="G127" s="61" t="s">
        <v>23</v>
      </c>
      <c r="H127" s="62"/>
      <c r="I127" s="61"/>
      <c r="J127" s="61"/>
      <c r="K127" s="62"/>
      <c r="L127" s="61"/>
      <c r="M127" s="61"/>
      <c r="N127" s="61"/>
      <c r="O127" s="99">
        <f t="shared" si="42"/>
        <v>5</v>
      </c>
      <c r="P127" s="99" t="s">
        <v>28</v>
      </c>
      <c r="Q127" s="99">
        <v>400000</v>
      </c>
      <c r="R127" s="25">
        <f t="shared" si="43"/>
        <v>2000000</v>
      </c>
    </row>
    <row r="128" spans="1:18" s="23" customFormat="1" x14ac:dyDescent="0.3">
      <c r="A128" s="24" t="s">
        <v>8</v>
      </c>
      <c r="B128" s="85" t="s">
        <v>45</v>
      </c>
      <c r="C128" s="61">
        <v>3</v>
      </c>
      <c r="D128" s="61" t="s">
        <v>26</v>
      </c>
      <c r="E128" s="62" t="s">
        <v>43</v>
      </c>
      <c r="F128" s="61">
        <v>5</v>
      </c>
      <c r="G128" s="61" t="s">
        <v>23</v>
      </c>
      <c r="H128" s="62"/>
      <c r="I128" s="61"/>
      <c r="J128" s="61"/>
      <c r="K128" s="62"/>
      <c r="L128" s="61"/>
      <c r="M128" s="61"/>
      <c r="N128" s="61"/>
      <c r="O128" s="99">
        <f t="shared" si="42"/>
        <v>15</v>
      </c>
      <c r="P128" s="99" t="s">
        <v>28</v>
      </c>
      <c r="Q128" s="99">
        <v>300000</v>
      </c>
      <c r="R128" s="25">
        <f t="shared" si="43"/>
        <v>4500000</v>
      </c>
    </row>
    <row r="129" spans="1:18" s="23" customFormat="1" ht="28.8" x14ac:dyDescent="0.3">
      <c r="A129" s="26" t="s">
        <v>29</v>
      </c>
      <c r="B129" s="84" t="s">
        <v>581</v>
      </c>
      <c r="C129" s="59"/>
      <c r="D129" s="59"/>
      <c r="E129" s="60"/>
      <c r="F129" s="59"/>
      <c r="G129" s="59"/>
      <c r="H129" s="60"/>
      <c r="I129" s="59"/>
      <c r="J129" s="59"/>
      <c r="K129" s="60"/>
      <c r="L129" s="59"/>
      <c r="M129" s="59"/>
      <c r="N129" s="59"/>
      <c r="O129" s="98">
        <v>0</v>
      </c>
      <c r="P129" s="98" t="s">
        <v>8</v>
      </c>
      <c r="Q129" s="98">
        <v>0</v>
      </c>
      <c r="R129" s="22">
        <f>SUM(R130:R131)</f>
        <v>24500000</v>
      </c>
    </row>
    <row r="130" spans="1:18" s="23" customFormat="1" x14ac:dyDescent="0.3">
      <c r="A130" s="24" t="s">
        <v>8</v>
      </c>
      <c r="B130" s="85" t="s">
        <v>150</v>
      </c>
      <c r="C130" s="61">
        <v>40</v>
      </c>
      <c r="D130" s="61" t="s">
        <v>26</v>
      </c>
      <c r="E130" s="62" t="s">
        <v>43</v>
      </c>
      <c r="F130" s="61">
        <v>5</v>
      </c>
      <c r="G130" s="61" t="s">
        <v>23</v>
      </c>
      <c r="H130" s="62"/>
      <c r="I130" s="61"/>
      <c r="J130" s="61"/>
      <c r="K130" s="62"/>
      <c r="L130" s="61"/>
      <c r="M130" s="61"/>
      <c r="N130" s="61"/>
      <c r="O130" s="99">
        <f>PRODUCT(C130:N130)</f>
        <v>200</v>
      </c>
      <c r="P130" s="99" t="s">
        <v>28</v>
      </c>
      <c r="Q130" s="99">
        <v>100000</v>
      </c>
      <c r="R130" s="25">
        <f>O130*Q130</f>
        <v>20000000</v>
      </c>
    </row>
    <row r="131" spans="1:18" s="10" customFormat="1" x14ac:dyDescent="0.3">
      <c r="A131" s="24" t="s">
        <v>8</v>
      </c>
      <c r="B131" s="85" t="s">
        <v>32</v>
      </c>
      <c r="C131" s="61">
        <v>9</v>
      </c>
      <c r="D131" s="61" t="s">
        <v>26</v>
      </c>
      <c r="E131" s="62" t="s">
        <v>27</v>
      </c>
      <c r="F131" s="61">
        <f>F130</f>
        <v>5</v>
      </c>
      <c r="G131" s="61" t="s">
        <v>78</v>
      </c>
      <c r="H131" s="62"/>
      <c r="I131" s="61"/>
      <c r="J131" s="61"/>
      <c r="K131" s="62"/>
      <c r="L131" s="61"/>
      <c r="M131" s="61"/>
      <c r="N131" s="61"/>
      <c r="O131" s="99">
        <f t="shared" ref="O131" si="44">PRODUCT(C131:N131)</f>
        <v>45</v>
      </c>
      <c r="P131" s="99" t="s">
        <v>28</v>
      </c>
      <c r="Q131" s="99">
        <v>100000</v>
      </c>
      <c r="R131" s="25">
        <f t="shared" ref="R131" si="45">O131*Q131</f>
        <v>4500000</v>
      </c>
    </row>
    <row r="132" spans="1:18" s="37" customFormat="1" x14ac:dyDescent="0.3">
      <c r="A132" s="30">
        <v>522192</v>
      </c>
      <c r="B132" s="84" t="s">
        <v>582</v>
      </c>
      <c r="C132" s="59"/>
      <c r="D132" s="59"/>
      <c r="E132" s="60"/>
      <c r="F132" s="59"/>
      <c r="G132" s="59"/>
      <c r="H132" s="60"/>
      <c r="I132" s="59"/>
      <c r="J132" s="59"/>
      <c r="K132" s="60"/>
      <c r="L132" s="59"/>
      <c r="M132" s="59"/>
      <c r="N132" s="59"/>
      <c r="O132" s="98">
        <v>0</v>
      </c>
      <c r="P132" s="98" t="s">
        <v>8</v>
      </c>
      <c r="Q132" s="98">
        <v>0</v>
      </c>
      <c r="R132" s="22">
        <f>SUM(R133:R135)</f>
        <v>13750000</v>
      </c>
    </row>
    <row r="133" spans="1:18" s="23" customFormat="1" x14ac:dyDescent="0.3">
      <c r="A133" s="24" t="s">
        <v>8</v>
      </c>
      <c r="B133" s="85" t="s">
        <v>50</v>
      </c>
      <c r="C133" s="61">
        <v>1</v>
      </c>
      <c r="D133" s="61" t="s">
        <v>26</v>
      </c>
      <c r="E133" s="62" t="s">
        <v>43</v>
      </c>
      <c r="F133" s="61">
        <v>5</v>
      </c>
      <c r="G133" s="61" t="s">
        <v>23</v>
      </c>
      <c r="H133" s="62"/>
      <c r="I133" s="61"/>
      <c r="J133" s="61"/>
      <c r="K133" s="62"/>
      <c r="L133" s="61"/>
      <c r="M133" s="61"/>
      <c r="N133" s="61"/>
      <c r="O133" s="99">
        <f t="shared" ref="O133:O135" si="46">PRODUCT(C133:N133)</f>
        <v>5</v>
      </c>
      <c r="P133" s="99" t="s">
        <v>28</v>
      </c>
      <c r="Q133" s="99">
        <v>500000</v>
      </c>
      <c r="R133" s="25">
        <f t="shared" ref="R133:R135" si="47">O133*Q133</f>
        <v>2500000</v>
      </c>
    </row>
    <row r="134" spans="1:18" s="23" customFormat="1" x14ac:dyDescent="0.3">
      <c r="A134" s="24" t="s">
        <v>8</v>
      </c>
      <c r="B134" s="85" t="s">
        <v>36</v>
      </c>
      <c r="C134" s="61">
        <v>2</v>
      </c>
      <c r="D134" s="61" t="s">
        <v>26</v>
      </c>
      <c r="E134" s="62" t="s">
        <v>43</v>
      </c>
      <c r="F134" s="61">
        <v>2</v>
      </c>
      <c r="G134" s="61" t="s">
        <v>34</v>
      </c>
      <c r="H134" s="62" t="s">
        <v>43</v>
      </c>
      <c r="I134" s="61">
        <v>5</v>
      </c>
      <c r="J134" s="61" t="s">
        <v>23</v>
      </c>
      <c r="K134" s="62"/>
      <c r="L134" s="61"/>
      <c r="M134" s="61"/>
      <c r="N134" s="61"/>
      <c r="O134" s="99">
        <f t="shared" si="46"/>
        <v>20</v>
      </c>
      <c r="P134" s="99" t="s">
        <v>37</v>
      </c>
      <c r="Q134" s="99">
        <v>450000</v>
      </c>
      <c r="R134" s="25">
        <f t="shared" si="47"/>
        <v>9000000</v>
      </c>
    </row>
    <row r="135" spans="1:18" s="23" customFormat="1" x14ac:dyDescent="0.3">
      <c r="A135" s="24" t="s">
        <v>8</v>
      </c>
      <c r="B135" s="85" t="s">
        <v>38</v>
      </c>
      <c r="C135" s="61">
        <v>1</v>
      </c>
      <c r="D135" s="61" t="s">
        <v>26</v>
      </c>
      <c r="E135" s="62" t="s">
        <v>43</v>
      </c>
      <c r="F135" s="61">
        <v>1</v>
      </c>
      <c r="G135" s="61" t="s">
        <v>34</v>
      </c>
      <c r="H135" s="62" t="s">
        <v>43</v>
      </c>
      <c r="I135" s="61">
        <v>5</v>
      </c>
      <c r="J135" s="61" t="s">
        <v>23</v>
      </c>
      <c r="K135" s="62"/>
      <c r="L135" s="61"/>
      <c r="M135" s="61"/>
      <c r="N135" s="61"/>
      <c r="O135" s="99">
        <f t="shared" si="46"/>
        <v>5</v>
      </c>
      <c r="P135" s="99" t="s">
        <v>37</v>
      </c>
      <c r="Q135" s="99">
        <v>450000</v>
      </c>
      <c r="R135" s="25">
        <f t="shared" si="47"/>
        <v>2250000</v>
      </c>
    </row>
    <row r="136" spans="1:18" s="23" customFormat="1" x14ac:dyDescent="0.3">
      <c r="A136" s="17" t="s">
        <v>56</v>
      </c>
      <c r="B136" s="80" t="s">
        <v>81</v>
      </c>
      <c r="C136" s="55"/>
      <c r="D136" s="55"/>
      <c r="E136" s="56"/>
      <c r="F136" s="55"/>
      <c r="G136" s="55"/>
      <c r="H136" s="56"/>
      <c r="I136" s="55"/>
      <c r="J136" s="55"/>
      <c r="K136" s="56"/>
      <c r="L136" s="55"/>
      <c r="M136" s="55"/>
      <c r="N136" s="55"/>
      <c r="O136" s="96">
        <v>0</v>
      </c>
      <c r="P136" s="96" t="s">
        <v>8</v>
      </c>
      <c r="Q136" s="96">
        <v>0</v>
      </c>
      <c r="R136" s="18">
        <f>SUM(R137,R151)</f>
        <v>265200000</v>
      </c>
    </row>
    <row r="137" spans="1:18" s="23" customFormat="1" x14ac:dyDescent="0.3">
      <c r="A137" s="19" t="s">
        <v>17</v>
      </c>
      <c r="B137" s="81" t="s">
        <v>82</v>
      </c>
      <c r="C137" s="57"/>
      <c r="D137" s="57"/>
      <c r="E137" s="58"/>
      <c r="F137" s="57"/>
      <c r="G137" s="57"/>
      <c r="H137" s="58"/>
      <c r="I137" s="57"/>
      <c r="J137" s="57"/>
      <c r="K137" s="58"/>
      <c r="L137" s="57"/>
      <c r="M137" s="57"/>
      <c r="N137" s="57"/>
      <c r="O137" s="97">
        <v>0</v>
      </c>
      <c r="P137" s="97" t="s">
        <v>8</v>
      </c>
      <c r="Q137" s="97">
        <v>0</v>
      </c>
      <c r="R137" s="20">
        <f>SUM(R138,R140,R144,R147)</f>
        <v>72100000</v>
      </c>
    </row>
    <row r="138" spans="1:18" s="23" customFormat="1" x14ac:dyDescent="0.3">
      <c r="A138" s="21" t="s">
        <v>19</v>
      </c>
      <c r="B138" s="84" t="s">
        <v>20</v>
      </c>
      <c r="C138" s="59"/>
      <c r="D138" s="59"/>
      <c r="E138" s="60"/>
      <c r="F138" s="59"/>
      <c r="G138" s="59"/>
      <c r="H138" s="60"/>
      <c r="I138" s="59"/>
      <c r="J138" s="59"/>
      <c r="K138" s="60"/>
      <c r="L138" s="59"/>
      <c r="M138" s="59"/>
      <c r="N138" s="59"/>
      <c r="O138" s="98">
        <v>0</v>
      </c>
      <c r="P138" s="98" t="s">
        <v>8</v>
      </c>
      <c r="Q138" s="98">
        <v>0</v>
      </c>
      <c r="R138" s="22">
        <f>R139</f>
        <v>8700000</v>
      </c>
    </row>
    <row r="139" spans="1:18" s="23" customFormat="1" x14ac:dyDescent="0.3">
      <c r="A139" s="24" t="s">
        <v>8</v>
      </c>
      <c r="B139" s="85" t="s">
        <v>22</v>
      </c>
      <c r="C139" s="61">
        <v>2</v>
      </c>
      <c r="D139" s="61" t="s">
        <v>23</v>
      </c>
      <c r="E139" s="62"/>
      <c r="F139" s="61"/>
      <c r="G139" s="61"/>
      <c r="H139" s="62"/>
      <c r="I139" s="61"/>
      <c r="J139" s="61"/>
      <c r="K139" s="62"/>
      <c r="L139" s="61"/>
      <c r="M139" s="61"/>
      <c r="N139" s="61"/>
      <c r="O139" s="99">
        <f>PRODUCT(C139:N139)</f>
        <v>2</v>
      </c>
      <c r="P139" s="99" t="s">
        <v>23</v>
      </c>
      <c r="Q139" s="99">
        <v>4350000</v>
      </c>
      <c r="R139" s="25">
        <f>O139*Q139</f>
        <v>8700000</v>
      </c>
    </row>
    <row r="140" spans="1:18" s="23" customFormat="1" x14ac:dyDescent="0.3">
      <c r="A140" s="21" t="s">
        <v>24</v>
      </c>
      <c r="B140" s="84" t="s">
        <v>25</v>
      </c>
      <c r="C140" s="59"/>
      <c r="D140" s="59"/>
      <c r="E140" s="60"/>
      <c r="F140" s="59"/>
      <c r="G140" s="59"/>
      <c r="H140" s="60"/>
      <c r="I140" s="59"/>
      <c r="J140" s="59"/>
      <c r="K140" s="60"/>
      <c r="L140" s="59"/>
      <c r="M140" s="59"/>
      <c r="N140" s="59"/>
      <c r="O140" s="98">
        <v>0</v>
      </c>
      <c r="P140" s="98" t="s">
        <v>8</v>
      </c>
      <c r="Q140" s="98">
        <v>0</v>
      </c>
      <c r="R140" s="22">
        <f>SUM(R141:R143)</f>
        <v>3500000</v>
      </c>
    </row>
    <row r="141" spans="1:18" s="23" customFormat="1" x14ac:dyDescent="0.3">
      <c r="A141" s="24" t="s">
        <v>8</v>
      </c>
      <c r="B141" s="85" t="s">
        <v>72</v>
      </c>
      <c r="C141" s="61">
        <v>1</v>
      </c>
      <c r="D141" s="61" t="s">
        <v>26</v>
      </c>
      <c r="E141" s="62" t="s">
        <v>43</v>
      </c>
      <c r="F141" s="61">
        <v>2</v>
      </c>
      <c r="G141" s="61" t="s">
        <v>23</v>
      </c>
      <c r="H141" s="62"/>
      <c r="I141" s="61"/>
      <c r="J141" s="61"/>
      <c r="K141" s="62"/>
      <c r="L141" s="61"/>
      <c r="M141" s="61"/>
      <c r="N141" s="61"/>
      <c r="O141" s="99">
        <f t="shared" ref="O141:O143" si="48">PRODUCT(C141:N141)</f>
        <v>2</v>
      </c>
      <c r="P141" s="99" t="s">
        <v>28</v>
      </c>
      <c r="Q141" s="99">
        <v>450000</v>
      </c>
      <c r="R141" s="25">
        <f t="shared" ref="R141:R143" si="49">O141*Q141</f>
        <v>900000</v>
      </c>
    </row>
    <row r="142" spans="1:18" s="23" customFormat="1" x14ac:dyDescent="0.3">
      <c r="A142" s="24" t="s">
        <v>8</v>
      </c>
      <c r="B142" s="85" t="s">
        <v>44</v>
      </c>
      <c r="C142" s="61">
        <v>1</v>
      </c>
      <c r="D142" s="61" t="s">
        <v>26</v>
      </c>
      <c r="E142" s="62" t="s">
        <v>43</v>
      </c>
      <c r="F142" s="61">
        <v>2</v>
      </c>
      <c r="G142" s="61" t="s">
        <v>23</v>
      </c>
      <c r="H142" s="62"/>
      <c r="I142" s="61"/>
      <c r="J142" s="61"/>
      <c r="K142" s="62"/>
      <c r="L142" s="61"/>
      <c r="M142" s="61"/>
      <c r="N142" s="61"/>
      <c r="O142" s="99">
        <f t="shared" si="48"/>
        <v>2</v>
      </c>
      <c r="P142" s="99" t="s">
        <v>28</v>
      </c>
      <c r="Q142" s="99">
        <v>400000</v>
      </c>
      <c r="R142" s="25">
        <f t="shared" si="49"/>
        <v>800000</v>
      </c>
    </row>
    <row r="143" spans="1:18" s="23" customFormat="1" x14ac:dyDescent="0.3">
      <c r="A143" s="24" t="s">
        <v>8</v>
      </c>
      <c r="B143" s="85" t="s">
        <v>45</v>
      </c>
      <c r="C143" s="61">
        <v>3</v>
      </c>
      <c r="D143" s="61" t="s">
        <v>26</v>
      </c>
      <c r="E143" s="62" t="s">
        <v>43</v>
      </c>
      <c r="F143" s="61">
        <v>2</v>
      </c>
      <c r="G143" s="61" t="s">
        <v>23</v>
      </c>
      <c r="H143" s="62"/>
      <c r="I143" s="61"/>
      <c r="J143" s="61"/>
      <c r="K143" s="62"/>
      <c r="L143" s="61"/>
      <c r="M143" s="61"/>
      <c r="N143" s="61"/>
      <c r="O143" s="99">
        <f t="shared" si="48"/>
        <v>6</v>
      </c>
      <c r="P143" s="99" t="s">
        <v>28</v>
      </c>
      <c r="Q143" s="99">
        <v>300000</v>
      </c>
      <c r="R143" s="25">
        <f t="shared" si="49"/>
        <v>1800000</v>
      </c>
    </row>
    <row r="144" spans="1:18" s="23" customFormat="1" ht="28.8" x14ac:dyDescent="0.3">
      <c r="A144" s="26" t="s">
        <v>29</v>
      </c>
      <c r="B144" s="84" t="s">
        <v>581</v>
      </c>
      <c r="C144" s="59"/>
      <c r="D144" s="59"/>
      <c r="E144" s="60"/>
      <c r="F144" s="59"/>
      <c r="G144" s="59"/>
      <c r="H144" s="60"/>
      <c r="I144" s="59"/>
      <c r="J144" s="59"/>
      <c r="K144" s="60"/>
      <c r="L144" s="59"/>
      <c r="M144" s="59"/>
      <c r="N144" s="59"/>
      <c r="O144" s="98">
        <v>0</v>
      </c>
      <c r="P144" s="98" t="s">
        <v>8</v>
      </c>
      <c r="Q144" s="98">
        <v>0</v>
      </c>
      <c r="R144" s="22">
        <f>SUM(R145:R146)</f>
        <v>54400000</v>
      </c>
    </row>
    <row r="145" spans="1:18" s="23" customFormat="1" x14ac:dyDescent="0.3">
      <c r="A145" s="24" t="s">
        <v>8</v>
      </c>
      <c r="B145" s="85" t="s">
        <v>150</v>
      </c>
      <c r="C145" s="61">
        <v>263</v>
      </c>
      <c r="D145" s="61" t="s">
        <v>26</v>
      </c>
      <c r="E145" s="62" t="s">
        <v>43</v>
      </c>
      <c r="F145" s="61">
        <v>2</v>
      </c>
      <c r="G145" s="61" t="s">
        <v>23</v>
      </c>
      <c r="H145" s="62"/>
      <c r="I145" s="61"/>
      <c r="J145" s="61"/>
      <c r="K145" s="62"/>
      <c r="L145" s="61"/>
      <c r="M145" s="61"/>
      <c r="N145" s="61"/>
      <c r="O145" s="99">
        <f>PRODUCT(C145:N145)</f>
        <v>526</v>
      </c>
      <c r="P145" s="99" t="s">
        <v>28</v>
      </c>
      <c r="Q145" s="99">
        <v>100000</v>
      </c>
      <c r="R145" s="25">
        <f>O145*Q145</f>
        <v>52600000</v>
      </c>
    </row>
    <row r="146" spans="1:18" s="10" customFormat="1" x14ac:dyDescent="0.3">
      <c r="A146" s="24" t="s">
        <v>8</v>
      </c>
      <c r="B146" s="85" t="s">
        <v>32</v>
      </c>
      <c r="C146" s="61">
        <v>9</v>
      </c>
      <c r="D146" s="61" t="s">
        <v>26</v>
      </c>
      <c r="E146" s="62" t="s">
        <v>27</v>
      </c>
      <c r="F146" s="61">
        <f>F145</f>
        <v>2</v>
      </c>
      <c r="G146" s="61" t="s">
        <v>23</v>
      </c>
      <c r="H146" s="62"/>
      <c r="I146" s="61"/>
      <c r="J146" s="61"/>
      <c r="K146" s="62"/>
      <c r="L146" s="61"/>
      <c r="M146" s="61"/>
      <c r="N146" s="61"/>
      <c r="O146" s="99">
        <f t="shared" ref="O146" si="50">PRODUCT(C146:N146)</f>
        <v>18</v>
      </c>
      <c r="P146" s="99" t="s">
        <v>28</v>
      </c>
      <c r="Q146" s="99">
        <v>100000</v>
      </c>
      <c r="R146" s="25">
        <f t="shared" ref="R146" si="51">O146*Q146</f>
        <v>1800000</v>
      </c>
    </row>
    <row r="147" spans="1:18" s="23" customFormat="1" x14ac:dyDescent="0.3">
      <c r="A147" s="30">
        <v>522192</v>
      </c>
      <c r="B147" s="84" t="s">
        <v>582</v>
      </c>
      <c r="C147" s="59"/>
      <c r="D147" s="59"/>
      <c r="E147" s="60"/>
      <c r="F147" s="59"/>
      <c r="G147" s="59"/>
      <c r="H147" s="60"/>
      <c r="I147" s="59"/>
      <c r="J147" s="59"/>
      <c r="K147" s="60"/>
      <c r="L147" s="59"/>
      <c r="M147" s="59"/>
      <c r="N147" s="59"/>
      <c r="O147" s="98">
        <v>0</v>
      </c>
      <c r="P147" s="98" t="s">
        <v>8</v>
      </c>
      <c r="Q147" s="98">
        <v>0</v>
      </c>
      <c r="R147" s="22">
        <f>SUM(R148:R150)</f>
        <v>5500000</v>
      </c>
    </row>
    <row r="148" spans="1:18" s="23" customFormat="1" x14ac:dyDescent="0.3">
      <c r="A148" s="24" t="s">
        <v>8</v>
      </c>
      <c r="B148" s="85" t="s">
        <v>50</v>
      </c>
      <c r="C148" s="61">
        <v>1</v>
      </c>
      <c r="D148" s="61" t="s">
        <v>26</v>
      </c>
      <c r="E148" s="62" t="s">
        <v>43</v>
      </c>
      <c r="F148" s="61">
        <v>2</v>
      </c>
      <c r="G148" s="61" t="s">
        <v>23</v>
      </c>
      <c r="H148" s="62"/>
      <c r="I148" s="61"/>
      <c r="J148" s="61"/>
      <c r="K148" s="62"/>
      <c r="L148" s="61"/>
      <c r="M148" s="61"/>
      <c r="N148" s="61"/>
      <c r="O148" s="99">
        <f t="shared" ref="O148:O150" si="52">PRODUCT(C148:N148)</f>
        <v>2</v>
      </c>
      <c r="P148" s="99" t="s">
        <v>28</v>
      </c>
      <c r="Q148" s="99">
        <v>500000</v>
      </c>
      <c r="R148" s="25">
        <f t="shared" ref="R148:R150" si="53">O148*Q148</f>
        <v>1000000</v>
      </c>
    </row>
    <row r="149" spans="1:18" s="23" customFormat="1" x14ac:dyDescent="0.3">
      <c r="A149" s="24" t="s">
        <v>8</v>
      </c>
      <c r="B149" s="85" t="s">
        <v>36</v>
      </c>
      <c r="C149" s="61">
        <v>2</v>
      </c>
      <c r="D149" s="61" t="s">
        <v>26</v>
      </c>
      <c r="E149" s="62" t="s">
        <v>43</v>
      </c>
      <c r="F149" s="61">
        <v>2</v>
      </c>
      <c r="G149" s="61" t="s">
        <v>34</v>
      </c>
      <c r="H149" s="62" t="s">
        <v>43</v>
      </c>
      <c r="I149" s="61">
        <v>2</v>
      </c>
      <c r="J149" s="61" t="s">
        <v>23</v>
      </c>
      <c r="K149" s="62"/>
      <c r="L149" s="61"/>
      <c r="M149" s="61"/>
      <c r="N149" s="61"/>
      <c r="O149" s="99">
        <f t="shared" si="52"/>
        <v>8</v>
      </c>
      <c r="P149" s="99" t="s">
        <v>37</v>
      </c>
      <c r="Q149" s="99">
        <v>450000</v>
      </c>
      <c r="R149" s="25">
        <f t="shared" si="53"/>
        <v>3600000</v>
      </c>
    </row>
    <row r="150" spans="1:18" s="23" customFormat="1" x14ac:dyDescent="0.3">
      <c r="A150" s="24" t="s">
        <v>8</v>
      </c>
      <c r="B150" s="85" t="s">
        <v>38</v>
      </c>
      <c r="C150" s="61">
        <v>1</v>
      </c>
      <c r="D150" s="61" t="s">
        <v>26</v>
      </c>
      <c r="E150" s="62" t="s">
        <v>43</v>
      </c>
      <c r="F150" s="61">
        <v>1</v>
      </c>
      <c r="G150" s="61" t="s">
        <v>34</v>
      </c>
      <c r="H150" s="62" t="s">
        <v>43</v>
      </c>
      <c r="I150" s="61">
        <v>2</v>
      </c>
      <c r="J150" s="61" t="s">
        <v>23</v>
      </c>
      <c r="K150" s="62"/>
      <c r="L150" s="61"/>
      <c r="M150" s="61"/>
      <c r="N150" s="61"/>
      <c r="O150" s="99">
        <f t="shared" si="52"/>
        <v>2</v>
      </c>
      <c r="P150" s="99" t="s">
        <v>37</v>
      </c>
      <c r="Q150" s="99">
        <v>450000</v>
      </c>
      <c r="R150" s="25">
        <f t="shared" si="53"/>
        <v>900000</v>
      </c>
    </row>
    <row r="151" spans="1:18" s="23" customFormat="1" ht="28.8" x14ac:dyDescent="0.3">
      <c r="A151" s="38" t="s">
        <v>70</v>
      </c>
      <c r="B151" s="87" t="s">
        <v>83</v>
      </c>
      <c r="C151" s="66"/>
      <c r="D151" s="66"/>
      <c r="E151" s="67"/>
      <c r="F151" s="66"/>
      <c r="G151" s="66"/>
      <c r="H151" s="67"/>
      <c r="I151" s="66"/>
      <c r="J151" s="66"/>
      <c r="K151" s="67"/>
      <c r="L151" s="66"/>
      <c r="M151" s="66"/>
      <c r="N151" s="66"/>
      <c r="O151" s="101">
        <v>0</v>
      </c>
      <c r="P151" s="101" t="s">
        <v>8</v>
      </c>
      <c r="Q151" s="101">
        <v>0</v>
      </c>
      <c r="R151" s="39">
        <f>SUM(R152,R155)</f>
        <v>193100000</v>
      </c>
    </row>
    <row r="152" spans="1:18" s="23" customFormat="1" x14ac:dyDescent="0.3">
      <c r="A152" s="21" t="s">
        <v>19</v>
      </c>
      <c r="B152" s="84" t="s">
        <v>20</v>
      </c>
      <c r="C152" s="59"/>
      <c r="D152" s="59"/>
      <c r="E152" s="60"/>
      <c r="F152" s="59"/>
      <c r="G152" s="59"/>
      <c r="H152" s="60"/>
      <c r="I152" s="59"/>
      <c r="J152" s="59"/>
      <c r="K152" s="60"/>
      <c r="L152" s="59"/>
      <c r="M152" s="59"/>
      <c r="N152" s="59"/>
      <c r="O152" s="98">
        <v>0</v>
      </c>
      <c r="P152" s="98" t="s">
        <v>8</v>
      </c>
      <c r="Q152" s="98">
        <v>0</v>
      </c>
      <c r="R152" s="22">
        <f>SUM(R153:R154)</f>
        <v>8420000</v>
      </c>
    </row>
    <row r="153" spans="1:18" s="23" customFormat="1" x14ac:dyDescent="0.3">
      <c r="A153" s="24" t="s">
        <v>8</v>
      </c>
      <c r="B153" s="85" t="s">
        <v>84</v>
      </c>
      <c r="C153" s="61">
        <v>1</v>
      </c>
      <c r="D153" s="61" t="s">
        <v>23</v>
      </c>
      <c r="E153" s="62"/>
      <c r="F153" s="61"/>
      <c r="G153" s="61"/>
      <c r="H153" s="62"/>
      <c r="I153" s="61"/>
      <c r="J153" s="61"/>
      <c r="K153" s="62"/>
      <c r="L153" s="61"/>
      <c r="M153" s="61"/>
      <c r="N153" s="61"/>
      <c r="O153" s="99">
        <f>PRODUCT(C153:N153)</f>
        <v>1</v>
      </c>
      <c r="P153" s="99" t="s">
        <v>23</v>
      </c>
      <c r="Q153" s="99">
        <v>5000000</v>
      </c>
      <c r="R153" s="25">
        <f>O153*Q153</f>
        <v>5000000</v>
      </c>
    </row>
    <row r="154" spans="1:18" s="23" customFormat="1" x14ac:dyDescent="0.3">
      <c r="A154" s="24" t="s">
        <v>8</v>
      </c>
      <c r="B154" s="85" t="s">
        <v>85</v>
      </c>
      <c r="C154" s="61">
        <v>2</v>
      </c>
      <c r="D154" s="61" t="s">
        <v>86</v>
      </c>
      <c r="E154" s="62" t="s">
        <v>43</v>
      </c>
      <c r="F154" s="61">
        <v>38</v>
      </c>
      <c r="G154" s="61" t="s">
        <v>87</v>
      </c>
      <c r="H154" s="62" t="s">
        <v>43</v>
      </c>
      <c r="I154" s="61">
        <v>1</v>
      </c>
      <c r="J154" s="61" t="s">
        <v>23</v>
      </c>
      <c r="K154" s="62"/>
      <c r="L154" s="61"/>
      <c r="M154" s="61"/>
      <c r="N154" s="61"/>
      <c r="O154" s="99">
        <f>PRODUCT(C154:N154)</f>
        <v>76</v>
      </c>
      <c r="P154" s="99" t="s">
        <v>23</v>
      </c>
      <c r="Q154" s="99">
        <v>45000</v>
      </c>
      <c r="R154" s="25">
        <f>O154*Q154</f>
        <v>3420000</v>
      </c>
    </row>
    <row r="155" spans="1:18" s="31" customFormat="1" x14ac:dyDescent="0.3">
      <c r="A155" s="28">
        <v>524111</v>
      </c>
      <c r="B155" s="86" t="s">
        <v>25</v>
      </c>
      <c r="C155" s="63"/>
      <c r="D155" s="63"/>
      <c r="E155" s="64"/>
      <c r="F155" s="63"/>
      <c r="G155" s="63"/>
      <c r="H155" s="64"/>
      <c r="I155" s="63"/>
      <c r="J155" s="63"/>
      <c r="K155" s="64"/>
      <c r="L155" s="63"/>
      <c r="M155" s="63"/>
      <c r="N155" s="63"/>
      <c r="O155" s="100">
        <v>0</v>
      </c>
      <c r="P155" s="100" t="s">
        <v>8</v>
      </c>
      <c r="Q155" s="100">
        <v>0</v>
      </c>
      <c r="R155" s="29">
        <f>SUM(R156:R158)</f>
        <v>184680000</v>
      </c>
    </row>
    <row r="156" spans="1:18" s="23" customFormat="1" x14ac:dyDescent="0.3">
      <c r="A156" s="24" t="s">
        <v>8</v>
      </c>
      <c r="B156" s="85" t="s">
        <v>88</v>
      </c>
      <c r="C156" s="61">
        <v>2</v>
      </c>
      <c r="D156" s="61" t="s">
        <v>26</v>
      </c>
      <c r="E156" s="62" t="s">
        <v>43</v>
      </c>
      <c r="F156" s="61">
        <v>38</v>
      </c>
      <c r="G156" s="61" t="s">
        <v>89</v>
      </c>
      <c r="H156" s="62" t="s">
        <v>43</v>
      </c>
      <c r="I156" s="61">
        <v>2</v>
      </c>
      <c r="J156" s="61" t="s">
        <v>78</v>
      </c>
      <c r="K156" s="62"/>
      <c r="L156" s="61"/>
      <c r="M156" s="61"/>
      <c r="N156" s="61"/>
      <c r="O156" s="99">
        <f t="shared" ref="O156:O158" si="54">PRODUCT(C156:N156)</f>
        <v>152</v>
      </c>
      <c r="P156" s="99" t="s">
        <v>28</v>
      </c>
      <c r="Q156" s="99">
        <v>250000</v>
      </c>
      <c r="R156" s="25">
        <f t="shared" ref="R156:R158" si="55">O156*Q156</f>
        <v>38000000</v>
      </c>
    </row>
    <row r="157" spans="1:18" s="23" customFormat="1" x14ac:dyDescent="0.3">
      <c r="A157" s="24" t="s">
        <v>8</v>
      </c>
      <c r="B157" s="85" t="s">
        <v>90</v>
      </c>
      <c r="C157" s="61">
        <v>2</v>
      </c>
      <c r="D157" s="61" t="s">
        <v>26</v>
      </c>
      <c r="E157" s="62" t="s">
        <v>43</v>
      </c>
      <c r="F157" s="61">
        <v>38</v>
      </c>
      <c r="G157" s="61" t="s">
        <v>89</v>
      </c>
      <c r="H157" s="62" t="s">
        <v>43</v>
      </c>
      <c r="I157" s="61">
        <v>3</v>
      </c>
      <c r="J157" s="61" t="s">
        <v>91</v>
      </c>
      <c r="K157" s="62"/>
      <c r="L157" s="61"/>
      <c r="M157" s="61"/>
      <c r="N157" s="61"/>
      <c r="O157" s="99">
        <f t="shared" si="54"/>
        <v>228</v>
      </c>
      <c r="P157" s="99" t="s">
        <v>92</v>
      </c>
      <c r="Q157" s="99">
        <v>410000</v>
      </c>
      <c r="R157" s="25">
        <f t="shared" si="55"/>
        <v>93480000</v>
      </c>
    </row>
    <row r="158" spans="1:18" s="23" customFormat="1" x14ac:dyDescent="0.3">
      <c r="A158" s="24" t="s">
        <v>8</v>
      </c>
      <c r="B158" s="85" t="s">
        <v>93</v>
      </c>
      <c r="C158" s="61">
        <v>2</v>
      </c>
      <c r="D158" s="61" t="s">
        <v>26</v>
      </c>
      <c r="E158" s="62" t="s">
        <v>43</v>
      </c>
      <c r="F158" s="61">
        <v>38</v>
      </c>
      <c r="G158" s="61" t="s">
        <v>89</v>
      </c>
      <c r="H158" s="62" t="s">
        <v>43</v>
      </c>
      <c r="I158" s="61">
        <v>2</v>
      </c>
      <c r="J158" s="61" t="s">
        <v>91</v>
      </c>
      <c r="K158" s="62"/>
      <c r="L158" s="61"/>
      <c r="M158" s="61"/>
      <c r="N158" s="61"/>
      <c r="O158" s="99">
        <f t="shared" si="54"/>
        <v>152</v>
      </c>
      <c r="P158" s="99" t="s">
        <v>92</v>
      </c>
      <c r="Q158" s="99">
        <v>350000</v>
      </c>
      <c r="R158" s="25">
        <f t="shared" si="55"/>
        <v>53200000</v>
      </c>
    </row>
    <row r="159" spans="1:18" s="23" customFormat="1" ht="28.8" x14ac:dyDescent="0.3">
      <c r="A159" s="13" t="s">
        <v>94</v>
      </c>
      <c r="B159" s="78" t="s">
        <v>95</v>
      </c>
      <c r="C159" s="51"/>
      <c r="D159" s="51"/>
      <c r="E159" s="52"/>
      <c r="F159" s="51"/>
      <c r="G159" s="51"/>
      <c r="H159" s="52"/>
      <c r="I159" s="51"/>
      <c r="J159" s="51"/>
      <c r="K159" s="52"/>
      <c r="L159" s="51"/>
      <c r="M159" s="51"/>
      <c r="N159" s="51"/>
      <c r="O159" s="94">
        <v>760</v>
      </c>
      <c r="P159" s="94" t="s">
        <v>583</v>
      </c>
      <c r="Q159" s="94">
        <v>0</v>
      </c>
      <c r="R159" s="14">
        <f>SUM(R160,R279)</f>
        <v>6168660000</v>
      </c>
    </row>
    <row r="160" spans="1:18" s="23" customFormat="1" x14ac:dyDescent="0.3">
      <c r="A160" s="15" t="s">
        <v>96</v>
      </c>
      <c r="B160" s="79" t="s">
        <v>97</v>
      </c>
      <c r="C160" s="53"/>
      <c r="D160" s="53"/>
      <c r="E160" s="54"/>
      <c r="F160" s="53"/>
      <c r="G160" s="53"/>
      <c r="H160" s="54"/>
      <c r="I160" s="53"/>
      <c r="J160" s="53"/>
      <c r="K160" s="54"/>
      <c r="L160" s="53"/>
      <c r="M160" s="53"/>
      <c r="N160" s="53"/>
      <c r="O160" s="95">
        <v>0</v>
      </c>
      <c r="P160" s="95" t="s">
        <v>8</v>
      </c>
      <c r="Q160" s="95">
        <v>0</v>
      </c>
      <c r="R160" s="16">
        <f>SUM(R161,R177,R220)</f>
        <v>4746100000</v>
      </c>
    </row>
    <row r="161" spans="1:18" s="23" customFormat="1" x14ac:dyDescent="0.3">
      <c r="A161" s="17" t="s">
        <v>66</v>
      </c>
      <c r="B161" s="80" t="s">
        <v>98</v>
      </c>
      <c r="C161" s="55"/>
      <c r="D161" s="55"/>
      <c r="E161" s="56"/>
      <c r="F161" s="55"/>
      <c r="G161" s="55"/>
      <c r="H161" s="56"/>
      <c r="I161" s="55"/>
      <c r="J161" s="55"/>
      <c r="K161" s="56"/>
      <c r="L161" s="55"/>
      <c r="M161" s="55"/>
      <c r="N161" s="55"/>
      <c r="O161" s="96">
        <v>0</v>
      </c>
      <c r="P161" s="96" t="s">
        <v>8</v>
      </c>
      <c r="Q161" s="96">
        <v>0</v>
      </c>
      <c r="R161" s="18">
        <f>R162</f>
        <v>270000000</v>
      </c>
    </row>
    <row r="162" spans="1:18" s="23" customFormat="1" ht="28.8" x14ac:dyDescent="0.3">
      <c r="A162" s="19" t="s">
        <v>17</v>
      </c>
      <c r="B162" s="81" t="s">
        <v>99</v>
      </c>
      <c r="C162" s="57"/>
      <c r="D162" s="57"/>
      <c r="E162" s="58"/>
      <c r="F162" s="57"/>
      <c r="G162" s="57"/>
      <c r="H162" s="58"/>
      <c r="I162" s="57"/>
      <c r="J162" s="57"/>
      <c r="K162" s="58"/>
      <c r="L162" s="57"/>
      <c r="M162" s="57"/>
      <c r="N162" s="57"/>
      <c r="O162" s="97">
        <v>0</v>
      </c>
      <c r="P162" s="97" t="s">
        <v>8</v>
      </c>
      <c r="Q162" s="97">
        <v>0</v>
      </c>
      <c r="R162" s="20">
        <f>SUM(R163,R165,R169,R173)</f>
        <v>270000000</v>
      </c>
    </row>
    <row r="163" spans="1:18" s="23" customFormat="1" x14ac:dyDescent="0.3">
      <c r="A163" s="21" t="s">
        <v>19</v>
      </c>
      <c r="B163" s="84" t="s">
        <v>20</v>
      </c>
      <c r="C163" s="59"/>
      <c r="D163" s="59"/>
      <c r="E163" s="60"/>
      <c r="F163" s="59"/>
      <c r="G163" s="59"/>
      <c r="H163" s="60"/>
      <c r="I163" s="59"/>
      <c r="J163" s="59"/>
      <c r="K163" s="60"/>
      <c r="L163" s="59"/>
      <c r="M163" s="59"/>
      <c r="N163" s="59"/>
      <c r="O163" s="98">
        <v>0</v>
      </c>
      <c r="P163" s="98" t="s">
        <v>8</v>
      </c>
      <c r="Q163" s="98">
        <v>0</v>
      </c>
      <c r="R163" s="22">
        <f>R164</f>
        <v>38000000</v>
      </c>
    </row>
    <row r="164" spans="1:18" s="23" customFormat="1" x14ac:dyDescent="0.3">
      <c r="A164" s="24" t="s">
        <v>8</v>
      </c>
      <c r="B164" s="85" t="s">
        <v>22</v>
      </c>
      <c r="C164" s="61">
        <v>8</v>
      </c>
      <c r="D164" s="61" t="s">
        <v>23</v>
      </c>
      <c r="E164" s="62"/>
      <c r="F164" s="61"/>
      <c r="G164" s="61"/>
      <c r="H164" s="62"/>
      <c r="I164" s="61"/>
      <c r="J164" s="61"/>
      <c r="K164" s="62"/>
      <c r="L164" s="61"/>
      <c r="M164" s="61"/>
      <c r="N164" s="61"/>
      <c r="O164" s="99">
        <f>PRODUCT(C164:N164)</f>
        <v>8</v>
      </c>
      <c r="P164" s="99" t="s">
        <v>23</v>
      </c>
      <c r="Q164" s="99">
        <v>4750000</v>
      </c>
      <c r="R164" s="25">
        <f>O164*Q164</f>
        <v>38000000</v>
      </c>
    </row>
    <row r="165" spans="1:18" s="23" customFormat="1" x14ac:dyDescent="0.3">
      <c r="A165" s="21" t="s">
        <v>24</v>
      </c>
      <c r="B165" s="84" t="s">
        <v>25</v>
      </c>
      <c r="C165" s="59"/>
      <c r="D165" s="59"/>
      <c r="E165" s="60"/>
      <c r="F165" s="59"/>
      <c r="G165" s="59"/>
      <c r="H165" s="60"/>
      <c r="I165" s="59"/>
      <c r="J165" s="59"/>
      <c r="K165" s="60"/>
      <c r="L165" s="59"/>
      <c r="M165" s="59"/>
      <c r="N165" s="59"/>
      <c r="O165" s="98">
        <v>0</v>
      </c>
      <c r="P165" s="98" t="s">
        <v>8</v>
      </c>
      <c r="Q165" s="98">
        <v>0</v>
      </c>
      <c r="R165" s="22">
        <f>SUM(R166:R168)</f>
        <v>14000000</v>
      </c>
    </row>
    <row r="166" spans="1:18" s="23" customFormat="1" x14ac:dyDescent="0.3">
      <c r="A166" s="24" t="s">
        <v>8</v>
      </c>
      <c r="B166" s="85" t="s">
        <v>72</v>
      </c>
      <c r="C166" s="61">
        <v>1</v>
      </c>
      <c r="D166" s="61" t="s">
        <v>26</v>
      </c>
      <c r="E166" s="62" t="s">
        <v>43</v>
      </c>
      <c r="F166" s="61">
        <f>C164</f>
        <v>8</v>
      </c>
      <c r="G166" s="61" t="s">
        <v>23</v>
      </c>
      <c r="H166" s="62"/>
      <c r="I166" s="61"/>
      <c r="J166" s="61"/>
      <c r="K166" s="62"/>
      <c r="L166" s="61"/>
      <c r="M166" s="61"/>
      <c r="N166" s="61"/>
      <c r="O166" s="99">
        <f t="shared" ref="O166:O168" si="56">PRODUCT(C166:N166)</f>
        <v>8</v>
      </c>
      <c r="P166" s="99" t="s">
        <v>28</v>
      </c>
      <c r="Q166" s="99">
        <v>450000</v>
      </c>
      <c r="R166" s="25">
        <f t="shared" ref="R166:R168" si="57">O166*Q166</f>
        <v>3600000</v>
      </c>
    </row>
    <row r="167" spans="1:18" s="23" customFormat="1" x14ac:dyDescent="0.3">
      <c r="A167" s="24" t="s">
        <v>8</v>
      </c>
      <c r="B167" s="85" t="s">
        <v>59</v>
      </c>
      <c r="C167" s="61">
        <v>1</v>
      </c>
      <c r="D167" s="61" t="s">
        <v>26</v>
      </c>
      <c r="E167" s="62" t="s">
        <v>43</v>
      </c>
      <c r="F167" s="61">
        <f>F166</f>
        <v>8</v>
      </c>
      <c r="G167" s="61" t="s">
        <v>23</v>
      </c>
      <c r="H167" s="62"/>
      <c r="I167" s="61"/>
      <c r="J167" s="61"/>
      <c r="K167" s="62"/>
      <c r="L167" s="61"/>
      <c r="M167" s="61"/>
      <c r="N167" s="61"/>
      <c r="O167" s="99">
        <f t="shared" si="56"/>
        <v>8</v>
      </c>
      <c r="P167" s="99" t="s">
        <v>28</v>
      </c>
      <c r="Q167" s="99">
        <v>400000</v>
      </c>
      <c r="R167" s="25">
        <f t="shared" si="57"/>
        <v>3200000</v>
      </c>
    </row>
    <row r="168" spans="1:18" s="23" customFormat="1" x14ac:dyDescent="0.3">
      <c r="A168" s="24" t="s">
        <v>8</v>
      </c>
      <c r="B168" s="85" t="s">
        <v>45</v>
      </c>
      <c r="C168" s="61">
        <v>3</v>
      </c>
      <c r="D168" s="61" t="s">
        <v>26</v>
      </c>
      <c r="E168" s="62" t="s">
        <v>43</v>
      </c>
      <c r="F168" s="61">
        <f>F167</f>
        <v>8</v>
      </c>
      <c r="G168" s="61" t="s">
        <v>23</v>
      </c>
      <c r="H168" s="62"/>
      <c r="I168" s="61"/>
      <c r="J168" s="61"/>
      <c r="K168" s="62"/>
      <c r="L168" s="61"/>
      <c r="M168" s="61"/>
      <c r="N168" s="61"/>
      <c r="O168" s="99">
        <f t="shared" si="56"/>
        <v>24</v>
      </c>
      <c r="P168" s="99" t="s">
        <v>28</v>
      </c>
      <c r="Q168" s="99">
        <v>300000</v>
      </c>
      <c r="R168" s="25">
        <f t="shared" si="57"/>
        <v>7200000</v>
      </c>
    </row>
    <row r="169" spans="1:18" s="23" customFormat="1" ht="28.8" x14ac:dyDescent="0.3">
      <c r="A169" s="26" t="s">
        <v>29</v>
      </c>
      <c r="B169" s="84" t="s">
        <v>581</v>
      </c>
      <c r="C169" s="59"/>
      <c r="D169" s="59"/>
      <c r="E169" s="60"/>
      <c r="F169" s="59"/>
      <c r="G169" s="59"/>
      <c r="H169" s="60"/>
      <c r="I169" s="59"/>
      <c r="J169" s="59"/>
      <c r="K169" s="60"/>
      <c r="L169" s="59"/>
      <c r="M169" s="59"/>
      <c r="N169" s="59"/>
      <c r="O169" s="98">
        <v>0</v>
      </c>
      <c r="P169" s="98" t="s">
        <v>8</v>
      </c>
      <c r="Q169" s="98">
        <v>0</v>
      </c>
      <c r="R169" s="22">
        <f>SUM(R170:R172)</f>
        <v>181600000</v>
      </c>
    </row>
    <row r="170" spans="1:18" s="23" customFormat="1" x14ac:dyDescent="0.3">
      <c r="A170" s="24" t="s">
        <v>8</v>
      </c>
      <c r="B170" s="85" t="s">
        <v>434</v>
      </c>
      <c r="C170" s="61">
        <v>8</v>
      </c>
      <c r="D170" s="61" t="s">
        <v>60</v>
      </c>
      <c r="E170" s="62" t="s">
        <v>43</v>
      </c>
      <c r="F170" s="61">
        <v>1</v>
      </c>
      <c r="G170" s="61" t="s">
        <v>23</v>
      </c>
      <c r="H170" s="62"/>
      <c r="I170" s="61"/>
      <c r="J170" s="61"/>
      <c r="K170" s="62"/>
      <c r="L170" s="61"/>
      <c r="M170" s="61"/>
      <c r="N170" s="61"/>
      <c r="O170" s="99">
        <f t="shared" ref="O170:O172" si="58">PRODUCT(C170:N170)</f>
        <v>8</v>
      </c>
      <c r="P170" s="99" t="s">
        <v>23</v>
      </c>
      <c r="Q170" s="99">
        <v>12000000</v>
      </c>
      <c r="R170" s="25">
        <f t="shared" ref="R170:R172" si="59">O170*Q170</f>
        <v>96000000</v>
      </c>
    </row>
    <row r="171" spans="1:18" s="23" customFormat="1" x14ac:dyDescent="0.3">
      <c r="A171" s="24" t="s">
        <v>8</v>
      </c>
      <c r="B171" s="85" t="s">
        <v>49</v>
      </c>
      <c r="C171" s="61">
        <v>776</v>
      </c>
      <c r="D171" s="61" t="s">
        <v>26</v>
      </c>
      <c r="E171" s="62" t="s">
        <v>43</v>
      </c>
      <c r="F171" s="61">
        <v>1</v>
      </c>
      <c r="G171" s="61" t="s">
        <v>23</v>
      </c>
      <c r="H171" s="62"/>
      <c r="I171" s="61"/>
      <c r="J171" s="61"/>
      <c r="K171" s="62"/>
      <c r="L171" s="61"/>
      <c r="M171" s="61"/>
      <c r="N171" s="61"/>
      <c r="O171" s="99">
        <f t="shared" si="58"/>
        <v>776</v>
      </c>
      <c r="P171" s="99" t="s">
        <v>28</v>
      </c>
      <c r="Q171" s="99">
        <v>100000</v>
      </c>
      <c r="R171" s="25">
        <f t="shared" si="59"/>
        <v>77600000</v>
      </c>
    </row>
    <row r="172" spans="1:18" s="10" customFormat="1" x14ac:dyDescent="0.3">
      <c r="A172" s="24" t="s">
        <v>8</v>
      </c>
      <c r="B172" s="85" t="s">
        <v>32</v>
      </c>
      <c r="C172" s="61">
        <v>10</v>
      </c>
      <c r="D172" s="61" t="s">
        <v>26</v>
      </c>
      <c r="E172" s="62" t="s">
        <v>27</v>
      </c>
      <c r="F172" s="61">
        <v>8</v>
      </c>
      <c r="G172" s="61" t="s">
        <v>23</v>
      </c>
      <c r="H172" s="62"/>
      <c r="I172" s="61"/>
      <c r="J172" s="61"/>
      <c r="K172" s="62"/>
      <c r="L172" s="61"/>
      <c r="M172" s="61"/>
      <c r="N172" s="61"/>
      <c r="O172" s="99">
        <f t="shared" si="58"/>
        <v>80</v>
      </c>
      <c r="P172" s="99" t="s">
        <v>28</v>
      </c>
      <c r="Q172" s="99">
        <v>100000</v>
      </c>
      <c r="R172" s="25">
        <f t="shared" si="59"/>
        <v>8000000</v>
      </c>
    </row>
    <row r="173" spans="1:18" s="23" customFormat="1" x14ac:dyDescent="0.3">
      <c r="A173" s="30">
        <v>522192</v>
      </c>
      <c r="B173" s="82" t="s">
        <v>582</v>
      </c>
      <c r="C173" s="59"/>
      <c r="D173" s="59"/>
      <c r="E173" s="60"/>
      <c r="F173" s="59"/>
      <c r="G173" s="59"/>
      <c r="H173" s="60"/>
      <c r="I173" s="59"/>
      <c r="J173" s="59"/>
      <c r="K173" s="60"/>
      <c r="L173" s="59"/>
      <c r="M173" s="59"/>
      <c r="N173" s="59"/>
      <c r="O173" s="98">
        <v>0</v>
      </c>
      <c r="P173" s="98" t="s">
        <v>8</v>
      </c>
      <c r="Q173" s="98">
        <v>0</v>
      </c>
      <c r="R173" s="22">
        <f>SUM(R174:R176)</f>
        <v>36400000</v>
      </c>
    </row>
    <row r="174" spans="1:18" s="23" customFormat="1" x14ac:dyDescent="0.3">
      <c r="A174" s="24" t="s">
        <v>8</v>
      </c>
      <c r="B174" s="85" t="s">
        <v>50</v>
      </c>
      <c r="C174" s="61">
        <v>1</v>
      </c>
      <c r="D174" s="61" t="s">
        <v>26</v>
      </c>
      <c r="E174" s="62" t="s">
        <v>43</v>
      </c>
      <c r="F174" s="61">
        <f>F172</f>
        <v>8</v>
      </c>
      <c r="G174" s="61" t="s">
        <v>23</v>
      </c>
      <c r="H174" s="62"/>
      <c r="I174" s="61"/>
      <c r="J174" s="61"/>
      <c r="K174" s="62"/>
      <c r="L174" s="61"/>
      <c r="M174" s="61"/>
      <c r="N174" s="61"/>
      <c r="O174" s="99">
        <f t="shared" ref="O174:O176" si="60">PRODUCT(C174:N174)</f>
        <v>8</v>
      </c>
      <c r="P174" s="99" t="s">
        <v>28</v>
      </c>
      <c r="Q174" s="99">
        <v>500000</v>
      </c>
      <c r="R174" s="25">
        <f t="shared" ref="R174:R176" si="61">O174*Q174</f>
        <v>4000000</v>
      </c>
    </row>
    <row r="175" spans="1:18" s="23" customFormat="1" x14ac:dyDescent="0.3">
      <c r="A175" s="24" t="s">
        <v>8</v>
      </c>
      <c r="B175" s="85" t="s">
        <v>36</v>
      </c>
      <c r="C175" s="61">
        <v>2</v>
      </c>
      <c r="D175" s="61" t="s">
        <v>26</v>
      </c>
      <c r="E175" s="62" t="s">
        <v>43</v>
      </c>
      <c r="F175" s="61">
        <v>2</v>
      </c>
      <c r="G175" s="61" t="s">
        <v>34</v>
      </c>
      <c r="H175" s="62" t="s">
        <v>43</v>
      </c>
      <c r="I175" s="61">
        <f>F174</f>
        <v>8</v>
      </c>
      <c r="J175" s="61" t="s">
        <v>23</v>
      </c>
      <c r="K175" s="62"/>
      <c r="L175" s="61"/>
      <c r="M175" s="61"/>
      <c r="N175" s="61"/>
      <c r="O175" s="99">
        <f t="shared" si="60"/>
        <v>32</v>
      </c>
      <c r="P175" s="99" t="s">
        <v>37</v>
      </c>
      <c r="Q175" s="99">
        <v>900000</v>
      </c>
      <c r="R175" s="25">
        <f t="shared" si="61"/>
        <v>28800000</v>
      </c>
    </row>
    <row r="176" spans="1:18" s="23" customFormat="1" x14ac:dyDescent="0.3">
      <c r="A176" s="24" t="s">
        <v>8</v>
      </c>
      <c r="B176" s="85" t="s">
        <v>38</v>
      </c>
      <c r="C176" s="61">
        <v>1</v>
      </c>
      <c r="D176" s="61" t="s">
        <v>26</v>
      </c>
      <c r="E176" s="62" t="s">
        <v>43</v>
      </c>
      <c r="F176" s="61">
        <v>1</v>
      </c>
      <c r="G176" s="61" t="s">
        <v>34</v>
      </c>
      <c r="H176" s="62" t="s">
        <v>43</v>
      </c>
      <c r="I176" s="61">
        <f>I175</f>
        <v>8</v>
      </c>
      <c r="J176" s="61" t="s">
        <v>23</v>
      </c>
      <c r="K176" s="62"/>
      <c r="L176" s="61"/>
      <c r="M176" s="61"/>
      <c r="N176" s="61"/>
      <c r="O176" s="99">
        <f t="shared" si="60"/>
        <v>8</v>
      </c>
      <c r="P176" s="99" t="s">
        <v>37</v>
      </c>
      <c r="Q176" s="99">
        <v>450000</v>
      </c>
      <c r="R176" s="25">
        <f t="shared" si="61"/>
        <v>3600000</v>
      </c>
    </row>
    <row r="177" spans="1:18" s="23" customFormat="1" x14ac:dyDescent="0.3">
      <c r="A177" s="17" t="s">
        <v>15</v>
      </c>
      <c r="B177" s="80" t="s">
        <v>100</v>
      </c>
      <c r="C177" s="55"/>
      <c r="D177" s="55"/>
      <c r="E177" s="56"/>
      <c r="F177" s="55"/>
      <c r="G177" s="55"/>
      <c r="H177" s="56"/>
      <c r="I177" s="55"/>
      <c r="J177" s="55"/>
      <c r="K177" s="56"/>
      <c r="L177" s="55"/>
      <c r="M177" s="55"/>
      <c r="N177" s="55"/>
      <c r="O177" s="96">
        <v>0</v>
      </c>
      <c r="P177" s="96" t="s">
        <v>8</v>
      </c>
      <c r="Q177" s="96">
        <v>0</v>
      </c>
      <c r="R177" s="18">
        <f>SUM(R178,R192,R206)</f>
        <v>905400000</v>
      </c>
    </row>
    <row r="178" spans="1:18" s="23" customFormat="1" ht="28.8" x14ac:dyDescent="0.3">
      <c r="A178" s="19" t="s">
        <v>17</v>
      </c>
      <c r="B178" s="81" t="s">
        <v>101</v>
      </c>
      <c r="C178" s="57"/>
      <c r="D178" s="57"/>
      <c r="E178" s="58"/>
      <c r="F178" s="57"/>
      <c r="G178" s="57"/>
      <c r="H178" s="58"/>
      <c r="I178" s="57"/>
      <c r="J178" s="57"/>
      <c r="K178" s="58"/>
      <c r="L178" s="57"/>
      <c r="M178" s="57"/>
      <c r="N178" s="57"/>
      <c r="O178" s="97">
        <v>0</v>
      </c>
      <c r="P178" s="97" t="s">
        <v>8</v>
      </c>
      <c r="Q178" s="97">
        <v>0</v>
      </c>
      <c r="R178" s="20">
        <f>SUM(R179,R181,R185,R188)</f>
        <v>39000000</v>
      </c>
    </row>
    <row r="179" spans="1:18" s="23" customFormat="1" x14ac:dyDescent="0.3">
      <c r="A179" s="21" t="s">
        <v>19</v>
      </c>
      <c r="B179" s="84" t="s">
        <v>20</v>
      </c>
      <c r="C179" s="59"/>
      <c r="D179" s="59"/>
      <c r="E179" s="60"/>
      <c r="F179" s="59"/>
      <c r="G179" s="59"/>
      <c r="H179" s="60"/>
      <c r="I179" s="59"/>
      <c r="J179" s="59"/>
      <c r="K179" s="60"/>
      <c r="L179" s="59"/>
      <c r="M179" s="59"/>
      <c r="N179" s="59"/>
      <c r="O179" s="98">
        <v>0</v>
      </c>
      <c r="P179" s="98" t="s">
        <v>8</v>
      </c>
      <c r="Q179" s="98">
        <v>0</v>
      </c>
      <c r="R179" s="22">
        <f>R180</f>
        <v>13500000</v>
      </c>
    </row>
    <row r="180" spans="1:18" s="23" customFormat="1" x14ac:dyDescent="0.3">
      <c r="A180" s="24" t="s">
        <v>8</v>
      </c>
      <c r="B180" s="85" t="s">
        <v>22</v>
      </c>
      <c r="C180" s="61">
        <v>3</v>
      </c>
      <c r="D180" s="61" t="s">
        <v>23</v>
      </c>
      <c r="E180" s="62"/>
      <c r="F180" s="61"/>
      <c r="G180" s="61"/>
      <c r="H180" s="62"/>
      <c r="I180" s="61"/>
      <c r="J180" s="61"/>
      <c r="K180" s="62"/>
      <c r="L180" s="61"/>
      <c r="M180" s="61"/>
      <c r="N180" s="61"/>
      <c r="O180" s="99">
        <f>PRODUCT(C180:N180)</f>
        <v>3</v>
      </c>
      <c r="P180" s="99" t="s">
        <v>23</v>
      </c>
      <c r="Q180" s="99">
        <v>4500000</v>
      </c>
      <c r="R180" s="25">
        <f>O180*Q180</f>
        <v>13500000</v>
      </c>
    </row>
    <row r="181" spans="1:18" s="23" customFormat="1" x14ac:dyDescent="0.3">
      <c r="A181" s="21" t="s">
        <v>24</v>
      </c>
      <c r="B181" s="84" t="s">
        <v>25</v>
      </c>
      <c r="C181" s="59"/>
      <c r="D181" s="59"/>
      <c r="E181" s="60"/>
      <c r="F181" s="59"/>
      <c r="G181" s="59"/>
      <c r="H181" s="60"/>
      <c r="I181" s="59"/>
      <c r="J181" s="59"/>
      <c r="K181" s="60"/>
      <c r="L181" s="59"/>
      <c r="M181" s="59"/>
      <c r="N181" s="59"/>
      <c r="O181" s="98">
        <v>0</v>
      </c>
      <c r="P181" s="98" t="s">
        <v>8</v>
      </c>
      <c r="Q181" s="98">
        <v>0</v>
      </c>
      <c r="R181" s="22">
        <f>SUM(R182:R184)</f>
        <v>5250000</v>
      </c>
    </row>
    <row r="182" spans="1:18" s="23" customFormat="1" x14ac:dyDescent="0.3">
      <c r="A182" s="24" t="s">
        <v>8</v>
      </c>
      <c r="B182" s="85" t="s">
        <v>42</v>
      </c>
      <c r="C182" s="61">
        <v>1</v>
      </c>
      <c r="D182" s="61" t="s">
        <v>26</v>
      </c>
      <c r="E182" s="62" t="s">
        <v>43</v>
      </c>
      <c r="F182" s="61">
        <v>3</v>
      </c>
      <c r="G182" s="61" t="s">
        <v>23</v>
      </c>
      <c r="H182" s="62"/>
      <c r="I182" s="61"/>
      <c r="J182" s="61"/>
      <c r="K182" s="62"/>
      <c r="L182" s="61"/>
      <c r="M182" s="61"/>
      <c r="N182" s="61"/>
      <c r="O182" s="99">
        <f t="shared" ref="O182:O184" si="62">PRODUCT(C182:N182)</f>
        <v>3</v>
      </c>
      <c r="P182" s="99" t="s">
        <v>28</v>
      </c>
      <c r="Q182" s="99">
        <v>450000</v>
      </c>
      <c r="R182" s="25">
        <f t="shared" ref="R182:R184" si="63">O182*Q182</f>
        <v>1350000</v>
      </c>
    </row>
    <row r="183" spans="1:18" s="23" customFormat="1" x14ac:dyDescent="0.3">
      <c r="A183" s="24" t="s">
        <v>8</v>
      </c>
      <c r="B183" s="85" t="s">
        <v>59</v>
      </c>
      <c r="C183" s="61">
        <v>1</v>
      </c>
      <c r="D183" s="61" t="s">
        <v>26</v>
      </c>
      <c r="E183" s="62" t="s">
        <v>43</v>
      </c>
      <c r="F183" s="61">
        <v>3</v>
      </c>
      <c r="G183" s="61" t="s">
        <v>23</v>
      </c>
      <c r="H183" s="62"/>
      <c r="I183" s="61"/>
      <c r="J183" s="61"/>
      <c r="K183" s="62"/>
      <c r="L183" s="61"/>
      <c r="M183" s="61"/>
      <c r="N183" s="61"/>
      <c r="O183" s="99">
        <f t="shared" si="62"/>
        <v>3</v>
      </c>
      <c r="P183" s="99" t="s">
        <v>28</v>
      </c>
      <c r="Q183" s="99">
        <v>400000</v>
      </c>
      <c r="R183" s="25">
        <f t="shared" si="63"/>
        <v>1200000</v>
      </c>
    </row>
    <row r="184" spans="1:18" s="23" customFormat="1" x14ac:dyDescent="0.3">
      <c r="A184" s="24" t="s">
        <v>8</v>
      </c>
      <c r="B184" s="85" t="s">
        <v>45</v>
      </c>
      <c r="C184" s="61">
        <v>3</v>
      </c>
      <c r="D184" s="61" t="s">
        <v>26</v>
      </c>
      <c r="E184" s="62" t="s">
        <v>43</v>
      </c>
      <c r="F184" s="61">
        <v>3</v>
      </c>
      <c r="G184" s="61" t="s">
        <v>23</v>
      </c>
      <c r="H184" s="62"/>
      <c r="I184" s="61"/>
      <c r="J184" s="61"/>
      <c r="K184" s="62"/>
      <c r="L184" s="61"/>
      <c r="M184" s="61"/>
      <c r="N184" s="61"/>
      <c r="O184" s="99">
        <f t="shared" si="62"/>
        <v>9</v>
      </c>
      <c r="P184" s="99" t="s">
        <v>28</v>
      </c>
      <c r="Q184" s="99">
        <v>300000</v>
      </c>
      <c r="R184" s="25">
        <f t="shared" si="63"/>
        <v>2700000</v>
      </c>
    </row>
    <row r="185" spans="1:18" s="23" customFormat="1" ht="28.8" x14ac:dyDescent="0.3">
      <c r="A185" s="26" t="s">
        <v>29</v>
      </c>
      <c r="B185" s="84" t="s">
        <v>581</v>
      </c>
      <c r="C185" s="59"/>
      <c r="D185" s="59"/>
      <c r="E185" s="60"/>
      <c r="F185" s="59"/>
      <c r="G185" s="59"/>
      <c r="H185" s="60"/>
      <c r="I185" s="59"/>
      <c r="J185" s="59"/>
      <c r="K185" s="60"/>
      <c r="L185" s="59"/>
      <c r="M185" s="59"/>
      <c r="N185" s="59"/>
      <c r="O185" s="98">
        <v>0</v>
      </c>
      <c r="P185" s="98" t="s">
        <v>8</v>
      </c>
      <c r="Q185" s="98">
        <v>0</v>
      </c>
      <c r="R185" s="22">
        <f>SUM(R186:R187)</f>
        <v>12000000</v>
      </c>
    </row>
    <row r="186" spans="1:18" s="23" customFormat="1" x14ac:dyDescent="0.3">
      <c r="A186" s="24" t="s">
        <v>8</v>
      </c>
      <c r="B186" s="85" t="s">
        <v>150</v>
      </c>
      <c r="C186" s="61">
        <v>30</v>
      </c>
      <c r="D186" s="61" t="s">
        <v>26</v>
      </c>
      <c r="E186" s="62" t="s">
        <v>43</v>
      </c>
      <c r="F186" s="61">
        <v>3</v>
      </c>
      <c r="G186" s="61" t="s">
        <v>23</v>
      </c>
      <c r="H186" s="62"/>
      <c r="I186" s="61"/>
      <c r="J186" s="61"/>
      <c r="K186" s="62"/>
      <c r="L186" s="61"/>
      <c r="M186" s="61"/>
      <c r="N186" s="61"/>
      <c r="O186" s="99">
        <f>PRODUCT(C186:N186)</f>
        <v>90</v>
      </c>
      <c r="P186" s="99" t="s">
        <v>28</v>
      </c>
      <c r="Q186" s="99">
        <v>100000</v>
      </c>
      <c r="R186" s="25">
        <f>O186*Q186</f>
        <v>9000000</v>
      </c>
    </row>
    <row r="187" spans="1:18" s="10" customFormat="1" x14ac:dyDescent="0.3">
      <c r="A187" s="24" t="s">
        <v>8</v>
      </c>
      <c r="B187" s="85" t="s">
        <v>32</v>
      </c>
      <c r="C187" s="61">
        <v>10</v>
      </c>
      <c r="D187" s="61" t="s">
        <v>26</v>
      </c>
      <c r="E187" s="62" t="s">
        <v>27</v>
      </c>
      <c r="F187" s="61">
        <f>F186</f>
        <v>3</v>
      </c>
      <c r="G187" s="61" t="s">
        <v>23</v>
      </c>
      <c r="H187" s="62"/>
      <c r="I187" s="61"/>
      <c r="J187" s="61"/>
      <c r="K187" s="62"/>
      <c r="L187" s="61"/>
      <c r="M187" s="61"/>
      <c r="N187" s="61"/>
      <c r="O187" s="99">
        <f t="shared" ref="O187" si="64">PRODUCT(C187:N187)</f>
        <v>30</v>
      </c>
      <c r="P187" s="99" t="s">
        <v>28</v>
      </c>
      <c r="Q187" s="99">
        <v>100000</v>
      </c>
      <c r="R187" s="25">
        <f t="shared" ref="R187" si="65">O187*Q187</f>
        <v>3000000</v>
      </c>
    </row>
    <row r="188" spans="1:18" s="23" customFormat="1" x14ac:dyDescent="0.3">
      <c r="A188" s="30">
        <v>522192</v>
      </c>
      <c r="B188" s="82" t="s">
        <v>582</v>
      </c>
      <c r="C188" s="59"/>
      <c r="D188" s="59"/>
      <c r="E188" s="60"/>
      <c r="F188" s="59"/>
      <c r="G188" s="59"/>
      <c r="H188" s="60"/>
      <c r="I188" s="59"/>
      <c r="J188" s="59"/>
      <c r="K188" s="60"/>
      <c r="L188" s="59"/>
      <c r="M188" s="59"/>
      <c r="N188" s="59"/>
      <c r="O188" s="98">
        <v>0</v>
      </c>
      <c r="P188" s="98" t="s">
        <v>8</v>
      </c>
      <c r="Q188" s="98">
        <v>0</v>
      </c>
      <c r="R188" s="22">
        <f>SUM(R189:R191)</f>
        <v>8250000</v>
      </c>
    </row>
    <row r="189" spans="1:18" s="23" customFormat="1" x14ac:dyDescent="0.3">
      <c r="A189" s="24" t="s">
        <v>8</v>
      </c>
      <c r="B189" s="85" t="s">
        <v>50</v>
      </c>
      <c r="C189" s="61">
        <v>1</v>
      </c>
      <c r="D189" s="61" t="s">
        <v>26</v>
      </c>
      <c r="E189" s="62" t="s">
        <v>43</v>
      </c>
      <c r="F189" s="61">
        <v>3</v>
      </c>
      <c r="G189" s="61" t="s">
        <v>23</v>
      </c>
      <c r="H189" s="62"/>
      <c r="I189" s="61"/>
      <c r="J189" s="61"/>
      <c r="K189" s="62"/>
      <c r="L189" s="61"/>
      <c r="M189" s="61"/>
      <c r="N189" s="61"/>
      <c r="O189" s="99">
        <f t="shared" ref="O189:O191" si="66">PRODUCT(C189:N189)</f>
        <v>3</v>
      </c>
      <c r="P189" s="99" t="s">
        <v>28</v>
      </c>
      <c r="Q189" s="99">
        <v>500000</v>
      </c>
      <c r="R189" s="25">
        <f t="shared" ref="R189:R191" si="67">O189*Q189</f>
        <v>1500000</v>
      </c>
    </row>
    <row r="190" spans="1:18" s="23" customFormat="1" x14ac:dyDescent="0.3">
      <c r="A190" s="24" t="s">
        <v>8</v>
      </c>
      <c r="B190" s="85" t="s">
        <v>102</v>
      </c>
      <c r="C190" s="61">
        <v>2</v>
      </c>
      <c r="D190" s="61" t="s">
        <v>26</v>
      </c>
      <c r="E190" s="62" t="s">
        <v>43</v>
      </c>
      <c r="F190" s="61">
        <v>2</v>
      </c>
      <c r="G190" s="61" t="s">
        <v>34</v>
      </c>
      <c r="H190" s="62" t="s">
        <v>43</v>
      </c>
      <c r="I190" s="61">
        <v>3</v>
      </c>
      <c r="J190" s="61" t="s">
        <v>23</v>
      </c>
      <c r="K190" s="62"/>
      <c r="L190" s="61"/>
      <c r="M190" s="61"/>
      <c r="N190" s="61"/>
      <c r="O190" s="99">
        <f t="shared" si="66"/>
        <v>12</v>
      </c>
      <c r="P190" s="99" t="s">
        <v>37</v>
      </c>
      <c r="Q190" s="99">
        <v>450000</v>
      </c>
      <c r="R190" s="25">
        <f t="shared" si="67"/>
        <v>5400000</v>
      </c>
    </row>
    <row r="191" spans="1:18" s="23" customFormat="1" x14ac:dyDescent="0.3">
      <c r="A191" s="24" t="s">
        <v>8</v>
      </c>
      <c r="B191" s="85" t="s">
        <v>38</v>
      </c>
      <c r="C191" s="61">
        <v>1</v>
      </c>
      <c r="D191" s="61" t="s">
        <v>26</v>
      </c>
      <c r="E191" s="62" t="s">
        <v>43</v>
      </c>
      <c r="F191" s="61">
        <v>1</v>
      </c>
      <c r="G191" s="61" t="s">
        <v>34</v>
      </c>
      <c r="H191" s="62" t="s">
        <v>43</v>
      </c>
      <c r="I191" s="61">
        <v>3</v>
      </c>
      <c r="J191" s="61" t="s">
        <v>23</v>
      </c>
      <c r="K191" s="62"/>
      <c r="L191" s="61"/>
      <c r="M191" s="61"/>
      <c r="N191" s="61"/>
      <c r="O191" s="99">
        <f t="shared" si="66"/>
        <v>3</v>
      </c>
      <c r="P191" s="99" t="s">
        <v>37</v>
      </c>
      <c r="Q191" s="99">
        <v>450000</v>
      </c>
      <c r="R191" s="25">
        <f t="shared" si="67"/>
        <v>1350000</v>
      </c>
    </row>
    <row r="192" spans="1:18" s="40" customFormat="1" ht="28.8" x14ac:dyDescent="0.3">
      <c r="A192" s="38" t="s">
        <v>70</v>
      </c>
      <c r="B192" s="87" t="s">
        <v>103</v>
      </c>
      <c r="C192" s="66"/>
      <c r="D192" s="66"/>
      <c r="E192" s="67"/>
      <c r="F192" s="66"/>
      <c r="G192" s="66"/>
      <c r="H192" s="67"/>
      <c r="I192" s="66"/>
      <c r="J192" s="66"/>
      <c r="K192" s="67"/>
      <c r="L192" s="66"/>
      <c r="M192" s="66"/>
      <c r="N192" s="66"/>
      <c r="O192" s="101">
        <v>0</v>
      </c>
      <c r="P192" s="101" t="s">
        <v>8</v>
      </c>
      <c r="Q192" s="101">
        <v>0</v>
      </c>
      <c r="R192" s="39">
        <f>SUM(R193,R195,R199,R202)</f>
        <v>450300000</v>
      </c>
    </row>
    <row r="193" spans="1:18" s="23" customFormat="1" x14ac:dyDescent="0.3">
      <c r="A193" s="21" t="s">
        <v>19</v>
      </c>
      <c r="B193" s="84" t="s">
        <v>20</v>
      </c>
      <c r="C193" s="59"/>
      <c r="D193" s="59"/>
      <c r="E193" s="60"/>
      <c r="F193" s="59"/>
      <c r="G193" s="59"/>
      <c r="H193" s="60"/>
      <c r="I193" s="59"/>
      <c r="J193" s="59"/>
      <c r="K193" s="60"/>
      <c r="L193" s="59"/>
      <c r="M193" s="59"/>
      <c r="N193" s="59"/>
      <c r="O193" s="98">
        <v>0</v>
      </c>
      <c r="P193" s="98" t="s">
        <v>8</v>
      </c>
      <c r="Q193" s="98">
        <v>0</v>
      </c>
      <c r="R193" s="22">
        <f>R194</f>
        <v>85500000</v>
      </c>
    </row>
    <row r="194" spans="1:18" s="23" customFormat="1" x14ac:dyDescent="0.3">
      <c r="A194" s="24" t="s">
        <v>8</v>
      </c>
      <c r="B194" s="85" t="s">
        <v>22</v>
      </c>
      <c r="C194" s="61">
        <v>19</v>
      </c>
      <c r="D194" s="61" t="s">
        <v>23</v>
      </c>
      <c r="E194" s="62"/>
      <c r="F194" s="61"/>
      <c r="G194" s="61"/>
      <c r="H194" s="62"/>
      <c r="I194" s="61"/>
      <c r="J194" s="61"/>
      <c r="K194" s="62"/>
      <c r="L194" s="61"/>
      <c r="M194" s="61"/>
      <c r="N194" s="61"/>
      <c r="O194" s="99">
        <f>PRODUCT(C194:N194)</f>
        <v>19</v>
      </c>
      <c r="P194" s="99" t="s">
        <v>23</v>
      </c>
      <c r="Q194" s="99">
        <v>4500000</v>
      </c>
      <c r="R194" s="25">
        <f>O194*Q194</f>
        <v>85500000</v>
      </c>
    </row>
    <row r="195" spans="1:18" s="23" customFormat="1" x14ac:dyDescent="0.3">
      <c r="A195" s="21" t="s">
        <v>24</v>
      </c>
      <c r="B195" s="84" t="s">
        <v>25</v>
      </c>
      <c r="C195" s="59"/>
      <c r="D195" s="59"/>
      <c r="E195" s="60"/>
      <c r="F195" s="59"/>
      <c r="G195" s="59"/>
      <c r="H195" s="60"/>
      <c r="I195" s="59"/>
      <c r="J195" s="59"/>
      <c r="K195" s="60"/>
      <c r="L195" s="59"/>
      <c r="M195" s="59"/>
      <c r="N195" s="59"/>
      <c r="O195" s="98">
        <v>0</v>
      </c>
      <c r="P195" s="98" t="s">
        <v>8</v>
      </c>
      <c r="Q195" s="98">
        <v>0</v>
      </c>
      <c r="R195" s="22">
        <f>SUM(R196:R198)</f>
        <v>33250000</v>
      </c>
    </row>
    <row r="196" spans="1:18" s="23" customFormat="1" x14ac:dyDescent="0.3">
      <c r="A196" s="24" t="s">
        <v>8</v>
      </c>
      <c r="B196" s="85" t="s">
        <v>42</v>
      </c>
      <c r="C196" s="61">
        <v>1</v>
      </c>
      <c r="D196" s="61" t="s">
        <v>26</v>
      </c>
      <c r="E196" s="62" t="s">
        <v>43</v>
      </c>
      <c r="F196" s="61">
        <f>C194</f>
        <v>19</v>
      </c>
      <c r="G196" s="61" t="s">
        <v>23</v>
      </c>
      <c r="H196" s="62"/>
      <c r="I196" s="61"/>
      <c r="J196" s="61"/>
      <c r="K196" s="62"/>
      <c r="L196" s="61"/>
      <c r="M196" s="61"/>
      <c r="N196" s="61"/>
      <c r="O196" s="99">
        <f t="shared" ref="O196:O198" si="68">PRODUCT(C196:N196)</f>
        <v>19</v>
      </c>
      <c r="P196" s="99" t="s">
        <v>28</v>
      </c>
      <c r="Q196" s="99">
        <v>450000</v>
      </c>
      <c r="R196" s="25">
        <f t="shared" ref="R196:R198" si="69">O196*Q196</f>
        <v>8550000</v>
      </c>
    </row>
    <row r="197" spans="1:18" s="23" customFormat="1" x14ac:dyDescent="0.3">
      <c r="A197" s="24" t="s">
        <v>8</v>
      </c>
      <c r="B197" s="85" t="s">
        <v>44</v>
      </c>
      <c r="C197" s="61">
        <v>1</v>
      </c>
      <c r="D197" s="61" t="s">
        <v>26</v>
      </c>
      <c r="E197" s="62" t="s">
        <v>43</v>
      </c>
      <c r="F197" s="61">
        <f>F196</f>
        <v>19</v>
      </c>
      <c r="G197" s="61" t="s">
        <v>23</v>
      </c>
      <c r="H197" s="62"/>
      <c r="I197" s="61"/>
      <c r="J197" s="61"/>
      <c r="K197" s="62"/>
      <c r="L197" s="61"/>
      <c r="M197" s="61"/>
      <c r="N197" s="61"/>
      <c r="O197" s="99">
        <f t="shared" si="68"/>
        <v>19</v>
      </c>
      <c r="P197" s="99" t="s">
        <v>28</v>
      </c>
      <c r="Q197" s="99">
        <v>400000</v>
      </c>
      <c r="R197" s="25">
        <f t="shared" si="69"/>
        <v>7600000</v>
      </c>
    </row>
    <row r="198" spans="1:18" s="23" customFormat="1" x14ac:dyDescent="0.3">
      <c r="A198" s="24" t="s">
        <v>8</v>
      </c>
      <c r="B198" s="85" t="s">
        <v>45</v>
      </c>
      <c r="C198" s="61">
        <v>3</v>
      </c>
      <c r="D198" s="61" t="s">
        <v>26</v>
      </c>
      <c r="E198" s="62" t="s">
        <v>43</v>
      </c>
      <c r="F198" s="61">
        <f>F197</f>
        <v>19</v>
      </c>
      <c r="G198" s="61" t="s">
        <v>23</v>
      </c>
      <c r="H198" s="62"/>
      <c r="I198" s="61"/>
      <c r="J198" s="61"/>
      <c r="K198" s="62"/>
      <c r="L198" s="61"/>
      <c r="M198" s="61"/>
      <c r="N198" s="61"/>
      <c r="O198" s="99">
        <f t="shared" si="68"/>
        <v>57</v>
      </c>
      <c r="P198" s="99" t="s">
        <v>28</v>
      </c>
      <c r="Q198" s="99">
        <v>300000</v>
      </c>
      <c r="R198" s="25">
        <f t="shared" si="69"/>
        <v>17100000</v>
      </c>
    </row>
    <row r="199" spans="1:18" s="23" customFormat="1" ht="28.8" x14ac:dyDescent="0.3">
      <c r="A199" s="26" t="s">
        <v>29</v>
      </c>
      <c r="B199" s="84" t="s">
        <v>581</v>
      </c>
      <c r="C199" s="59"/>
      <c r="D199" s="59"/>
      <c r="E199" s="60"/>
      <c r="F199" s="59"/>
      <c r="G199" s="59"/>
      <c r="H199" s="60"/>
      <c r="I199" s="59"/>
      <c r="J199" s="59"/>
      <c r="K199" s="60"/>
      <c r="L199" s="59"/>
      <c r="M199" s="59"/>
      <c r="N199" s="59"/>
      <c r="O199" s="98">
        <v>0</v>
      </c>
      <c r="P199" s="98" t="s">
        <v>8</v>
      </c>
      <c r="Q199" s="98">
        <v>0</v>
      </c>
      <c r="R199" s="22">
        <f>SUM(R200:R201)</f>
        <v>245100000</v>
      </c>
    </row>
    <row r="200" spans="1:18" s="23" customFormat="1" x14ac:dyDescent="0.3">
      <c r="A200" s="24" t="s">
        <v>8</v>
      </c>
      <c r="B200" s="85" t="s">
        <v>49</v>
      </c>
      <c r="C200" s="61">
        <v>120</v>
      </c>
      <c r="D200" s="61" t="s">
        <v>26</v>
      </c>
      <c r="E200" s="62" t="s">
        <v>43</v>
      </c>
      <c r="F200" s="61">
        <f>F198</f>
        <v>19</v>
      </c>
      <c r="G200" s="61" t="s">
        <v>23</v>
      </c>
      <c r="H200" s="62"/>
      <c r="I200" s="61"/>
      <c r="J200" s="61"/>
      <c r="K200" s="62"/>
      <c r="L200" s="61"/>
      <c r="M200" s="61"/>
      <c r="N200" s="61"/>
      <c r="O200" s="99">
        <f>PRODUCT(C200:N200)</f>
        <v>2280</v>
      </c>
      <c r="P200" s="99" t="s">
        <v>28</v>
      </c>
      <c r="Q200" s="99">
        <v>100000</v>
      </c>
      <c r="R200" s="25">
        <f>O200*Q200</f>
        <v>228000000</v>
      </c>
    </row>
    <row r="201" spans="1:18" s="10" customFormat="1" x14ac:dyDescent="0.3">
      <c r="A201" s="24" t="s">
        <v>8</v>
      </c>
      <c r="B201" s="85" t="s">
        <v>32</v>
      </c>
      <c r="C201" s="61">
        <v>9</v>
      </c>
      <c r="D201" s="61" t="s">
        <v>26</v>
      </c>
      <c r="E201" s="62" t="s">
        <v>27</v>
      </c>
      <c r="F201" s="61">
        <f>F200</f>
        <v>19</v>
      </c>
      <c r="G201" s="61" t="s">
        <v>23</v>
      </c>
      <c r="H201" s="62"/>
      <c r="I201" s="61"/>
      <c r="J201" s="61"/>
      <c r="K201" s="62"/>
      <c r="L201" s="61"/>
      <c r="M201" s="61"/>
      <c r="N201" s="61"/>
      <c r="O201" s="99">
        <f t="shared" ref="O201" si="70">PRODUCT(C201:N201)</f>
        <v>171</v>
      </c>
      <c r="P201" s="99" t="s">
        <v>28</v>
      </c>
      <c r="Q201" s="99">
        <v>100000</v>
      </c>
      <c r="R201" s="25">
        <f t="shared" ref="R201" si="71">O201*Q201</f>
        <v>17100000</v>
      </c>
    </row>
    <row r="202" spans="1:18" s="23" customFormat="1" x14ac:dyDescent="0.3">
      <c r="A202" s="30">
        <v>522192</v>
      </c>
      <c r="B202" s="82" t="s">
        <v>582</v>
      </c>
      <c r="C202" s="59"/>
      <c r="D202" s="59"/>
      <c r="E202" s="60"/>
      <c r="F202" s="59"/>
      <c r="G202" s="59"/>
      <c r="H202" s="60"/>
      <c r="I202" s="59"/>
      <c r="J202" s="59"/>
      <c r="K202" s="60"/>
      <c r="L202" s="59"/>
      <c r="M202" s="59"/>
      <c r="N202" s="59"/>
      <c r="O202" s="98">
        <v>0</v>
      </c>
      <c r="P202" s="98" t="s">
        <v>8</v>
      </c>
      <c r="Q202" s="98">
        <v>0</v>
      </c>
      <c r="R202" s="22">
        <f>SUM(R203:R205)</f>
        <v>86450000</v>
      </c>
    </row>
    <row r="203" spans="1:18" s="23" customFormat="1" x14ac:dyDescent="0.3">
      <c r="A203" s="24" t="s">
        <v>8</v>
      </c>
      <c r="B203" s="85" t="s">
        <v>50</v>
      </c>
      <c r="C203" s="61">
        <v>1</v>
      </c>
      <c r="D203" s="61" t="s">
        <v>26</v>
      </c>
      <c r="E203" s="62" t="s">
        <v>43</v>
      </c>
      <c r="F203" s="61">
        <f>F201</f>
        <v>19</v>
      </c>
      <c r="G203" s="61" t="s">
        <v>23</v>
      </c>
      <c r="H203" s="62"/>
      <c r="I203" s="61"/>
      <c r="J203" s="61"/>
      <c r="K203" s="62"/>
      <c r="L203" s="61"/>
      <c r="M203" s="61"/>
      <c r="N203" s="61"/>
      <c r="O203" s="99">
        <f t="shared" ref="O203:O205" si="72">PRODUCT(C203:N203)</f>
        <v>19</v>
      </c>
      <c r="P203" s="99" t="s">
        <v>28</v>
      </c>
      <c r="Q203" s="99">
        <v>500000</v>
      </c>
      <c r="R203" s="25">
        <f t="shared" ref="R203:R205" si="73">O203*Q203</f>
        <v>9500000</v>
      </c>
    </row>
    <row r="204" spans="1:18" s="23" customFormat="1" x14ac:dyDescent="0.3">
      <c r="A204" s="24" t="s">
        <v>8</v>
      </c>
      <c r="B204" s="85" t="s">
        <v>104</v>
      </c>
      <c r="C204" s="61">
        <v>2</v>
      </c>
      <c r="D204" s="61" t="s">
        <v>26</v>
      </c>
      <c r="E204" s="62" t="s">
        <v>43</v>
      </c>
      <c r="F204" s="61">
        <v>2</v>
      </c>
      <c r="G204" s="61" t="s">
        <v>34</v>
      </c>
      <c r="H204" s="62" t="s">
        <v>43</v>
      </c>
      <c r="I204" s="61">
        <f>F203</f>
        <v>19</v>
      </c>
      <c r="J204" s="61" t="s">
        <v>23</v>
      </c>
      <c r="K204" s="62"/>
      <c r="L204" s="61"/>
      <c r="M204" s="61"/>
      <c r="N204" s="61"/>
      <c r="O204" s="99">
        <f t="shared" si="72"/>
        <v>76</v>
      </c>
      <c r="P204" s="99" t="s">
        <v>37</v>
      </c>
      <c r="Q204" s="99">
        <v>900000</v>
      </c>
      <c r="R204" s="25">
        <f t="shared" si="73"/>
        <v>68400000</v>
      </c>
    </row>
    <row r="205" spans="1:18" s="23" customFormat="1" x14ac:dyDescent="0.3">
      <c r="A205" s="24" t="s">
        <v>8</v>
      </c>
      <c r="B205" s="85" t="s">
        <v>105</v>
      </c>
      <c r="C205" s="61">
        <v>1</v>
      </c>
      <c r="D205" s="61" t="s">
        <v>26</v>
      </c>
      <c r="E205" s="62" t="s">
        <v>43</v>
      </c>
      <c r="F205" s="61">
        <v>1</v>
      </c>
      <c r="G205" s="61" t="s">
        <v>34</v>
      </c>
      <c r="H205" s="62" t="s">
        <v>43</v>
      </c>
      <c r="I205" s="61">
        <f>F203</f>
        <v>19</v>
      </c>
      <c r="J205" s="61" t="s">
        <v>23</v>
      </c>
      <c r="K205" s="62"/>
      <c r="L205" s="61"/>
      <c r="M205" s="61"/>
      <c r="N205" s="61"/>
      <c r="O205" s="99">
        <f t="shared" si="72"/>
        <v>19</v>
      </c>
      <c r="P205" s="99" t="s">
        <v>37</v>
      </c>
      <c r="Q205" s="99">
        <v>450000</v>
      </c>
      <c r="R205" s="25">
        <f t="shared" si="73"/>
        <v>8550000</v>
      </c>
    </row>
    <row r="206" spans="1:18" s="40" customFormat="1" ht="28.8" x14ac:dyDescent="0.3">
      <c r="A206" s="38" t="s">
        <v>106</v>
      </c>
      <c r="B206" s="87" t="s">
        <v>107</v>
      </c>
      <c r="C206" s="66"/>
      <c r="D206" s="66"/>
      <c r="E206" s="67"/>
      <c r="F206" s="66"/>
      <c r="G206" s="66"/>
      <c r="H206" s="67"/>
      <c r="I206" s="66"/>
      <c r="J206" s="66"/>
      <c r="K206" s="67"/>
      <c r="L206" s="66"/>
      <c r="M206" s="66"/>
      <c r="N206" s="66"/>
      <c r="O206" s="101">
        <v>0</v>
      </c>
      <c r="P206" s="101" t="s">
        <v>8</v>
      </c>
      <c r="Q206" s="101">
        <v>0</v>
      </c>
      <c r="R206" s="39">
        <f>SUM(R207,R209,R213,R216)</f>
        <v>416100000</v>
      </c>
    </row>
    <row r="207" spans="1:18" s="23" customFormat="1" x14ac:dyDescent="0.3">
      <c r="A207" s="21" t="s">
        <v>19</v>
      </c>
      <c r="B207" s="84" t="s">
        <v>20</v>
      </c>
      <c r="C207" s="59"/>
      <c r="D207" s="59"/>
      <c r="E207" s="60"/>
      <c r="F207" s="59"/>
      <c r="G207" s="59"/>
      <c r="H207" s="60"/>
      <c r="I207" s="59"/>
      <c r="J207" s="59"/>
      <c r="K207" s="60"/>
      <c r="L207" s="59"/>
      <c r="M207" s="59"/>
      <c r="N207" s="59"/>
      <c r="O207" s="98">
        <v>0</v>
      </c>
      <c r="P207" s="98" t="s">
        <v>8</v>
      </c>
      <c r="Q207" s="98">
        <v>0</v>
      </c>
      <c r="R207" s="22">
        <f>R208</f>
        <v>85500000</v>
      </c>
    </row>
    <row r="208" spans="1:18" s="23" customFormat="1" x14ac:dyDescent="0.3">
      <c r="A208" s="24" t="s">
        <v>8</v>
      </c>
      <c r="B208" s="85" t="s">
        <v>22</v>
      </c>
      <c r="C208" s="61">
        <v>19</v>
      </c>
      <c r="D208" s="61" t="s">
        <v>23</v>
      </c>
      <c r="E208" s="62"/>
      <c r="F208" s="61"/>
      <c r="G208" s="61"/>
      <c r="H208" s="62"/>
      <c r="I208" s="61"/>
      <c r="J208" s="61"/>
      <c r="K208" s="62"/>
      <c r="L208" s="61"/>
      <c r="M208" s="61"/>
      <c r="N208" s="61"/>
      <c r="O208" s="99">
        <f>PRODUCT(C208:N208)</f>
        <v>19</v>
      </c>
      <c r="P208" s="99" t="s">
        <v>23</v>
      </c>
      <c r="Q208" s="99">
        <v>4500000</v>
      </c>
      <c r="R208" s="25">
        <f>O208*Q208</f>
        <v>85500000</v>
      </c>
    </row>
    <row r="209" spans="1:18" s="23" customFormat="1" x14ac:dyDescent="0.3">
      <c r="A209" s="21" t="s">
        <v>24</v>
      </c>
      <c r="B209" s="84" t="s">
        <v>25</v>
      </c>
      <c r="C209" s="59"/>
      <c r="D209" s="59"/>
      <c r="E209" s="60"/>
      <c r="F209" s="59"/>
      <c r="G209" s="59"/>
      <c r="H209" s="60"/>
      <c r="I209" s="59"/>
      <c r="J209" s="59"/>
      <c r="K209" s="60"/>
      <c r="L209" s="59"/>
      <c r="M209" s="59"/>
      <c r="N209" s="59"/>
      <c r="O209" s="98">
        <v>0</v>
      </c>
      <c r="P209" s="98" t="s">
        <v>8</v>
      </c>
      <c r="Q209" s="98">
        <v>0</v>
      </c>
      <c r="R209" s="22">
        <f>SUM(R210:R212)</f>
        <v>33250000</v>
      </c>
    </row>
    <row r="210" spans="1:18" s="23" customFormat="1" x14ac:dyDescent="0.3">
      <c r="A210" s="24" t="s">
        <v>8</v>
      </c>
      <c r="B210" s="85" t="s">
        <v>42</v>
      </c>
      <c r="C210" s="61">
        <v>1</v>
      </c>
      <c r="D210" s="61" t="s">
        <v>26</v>
      </c>
      <c r="E210" s="62" t="s">
        <v>43</v>
      </c>
      <c r="F210" s="61">
        <f>C208</f>
        <v>19</v>
      </c>
      <c r="G210" s="61" t="s">
        <v>23</v>
      </c>
      <c r="H210" s="62"/>
      <c r="I210" s="61"/>
      <c r="J210" s="61"/>
      <c r="K210" s="62"/>
      <c r="L210" s="61"/>
      <c r="M210" s="61"/>
      <c r="N210" s="61"/>
      <c r="O210" s="99">
        <f t="shared" ref="O210:O212" si="74">PRODUCT(C210:N210)</f>
        <v>19</v>
      </c>
      <c r="P210" s="99" t="s">
        <v>28</v>
      </c>
      <c r="Q210" s="99">
        <v>450000</v>
      </c>
      <c r="R210" s="25">
        <f t="shared" ref="R210:R212" si="75">O210*Q210</f>
        <v>8550000</v>
      </c>
    </row>
    <row r="211" spans="1:18" s="23" customFormat="1" x14ac:dyDescent="0.3">
      <c r="A211" s="24" t="s">
        <v>8</v>
      </c>
      <c r="B211" s="85" t="s">
        <v>44</v>
      </c>
      <c r="C211" s="61">
        <v>1</v>
      </c>
      <c r="D211" s="61" t="s">
        <v>26</v>
      </c>
      <c r="E211" s="62" t="s">
        <v>43</v>
      </c>
      <c r="F211" s="61">
        <f>F210</f>
        <v>19</v>
      </c>
      <c r="G211" s="61" t="s">
        <v>23</v>
      </c>
      <c r="H211" s="62"/>
      <c r="I211" s="61"/>
      <c r="J211" s="61"/>
      <c r="K211" s="62"/>
      <c r="L211" s="61"/>
      <c r="M211" s="61"/>
      <c r="N211" s="61"/>
      <c r="O211" s="99">
        <f t="shared" si="74"/>
        <v>19</v>
      </c>
      <c r="P211" s="99" t="s">
        <v>28</v>
      </c>
      <c r="Q211" s="99">
        <v>400000</v>
      </c>
      <c r="R211" s="25">
        <f t="shared" si="75"/>
        <v>7600000</v>
      </c>
    </row>
    <row r="212" spans="1:18" s="23" customFormat="1" x14ac:dyDescent="0.3">
      <c r="A212" s="24" t="s">
        <v>8</v>
      </c>
      <c r="B212" s="85" t="s">
        <v>45</v>
      </c>
      <c r="C212" s="61">
        <v>3</v>
      </c>
      <c r="D212" s="61" t="s">
        <v>26</v>
      </c>
      <c r="E212" s="62" t="s">
        <v>43</v>
      </c>
      <c r="F212" s="61">
        <f>F211</f>
        <v>19</v>
      </c>
      <c r="G212" s="61" t="s">
        <v>23</v>
      </c>
      <c r="H212" s="62"/>
      <c r="I212" s="61"/>
      <c r="J212" s="61"/>
      <c r="K212" s="62"/>
      <c r="L212" s="61"/>
      <c r="M212" s="61"/>
      <c r="N212" s="61"/>
      <c r="O212" s="99">
        <f t="shared" si="74"/>
        <v>57</v>
      </c>
      <c r="P212" s="99" t="s">
        <v>28</v>
      </c>
      <c r="Q212" s="99">
        <v>300000</v>
      </c>
      <c r="R212" s="25">
        <f t="shared" si="75"/>
        <v>17100000</v>
      </c>
    </row>
    <row r="213" spans="1:18" s="23" customFormat="1" ht="28.8" x14ac:dyDescent="0.3">
      <c r="A213" s="26" t="s">
        <v>29</v>
      </c>
      <c r="B213" s="84" t="s">
        <v>581</v>
      </c>
      <c r="C213" s="59"/>
      <c r="D213" s="59"/>
      <c r="E213" s="60"/>
      <c r="F213" s="59"/>
      <c r="G213" s="59"/>
      <c r="H213" s="60"/>
      <c r="I213" s="59"/>
      <c r="J213" s="59"/>
      <c r="K213" s="60"/>
      <c r="L213" s="59"/>
      <c r="M213" s="59"/>
      <c r="N213" s="59"/>
      <c r="O213" s="98">
        <v>0</v>
      </c>
      <c r="P213" s="98" t="s">
        <v>8</v>
      </c>
      <c r="Q213" s="98">
        <v>0</v>
      </c>
      <c r="R213" s="22">
        <f>SUM(R214:R215)</f>
        <v>245100000</v>
      </c>
    </row>
    <row r="214" spans="1:18" s="23" customFormat="1" x14ac:dyDescent="0.3">
      <c r="A214" s="24" t="s">
        <v>8</v>
      </c>
      <c r="B214" s="85" t="s">
        <v>49</v>
      </c>
      <c r="C214" s="61">
        <v>120</v>
      </c>
      <c r="D214" s="61" t="s">
        <v>26</v>
      </c>
      <c r="E214" s="62" t="s">
        <v>43</v>
      </c>
      <c r="F214" s="61">
        <f>F212</f>
        <v>19</v>
      </c>
      <c r="G214" s="61" t="s">
        <v>23</v>
      </c>
      <c r="H214" s="62"/>
      <c r="I214" s="61"/>
      <c r="J214" s="61"/>
      <c r="K214" s="62"/>
      <c r="L214" s="61"/>
      <c r="M214" s="61"/>
      <c r="N214" s="61"/>
      <c r="O214" s="99">
        <f>PRODUCT(C214:N214)</f>
        <v>2280</v>
      </c>
      <c r="P214" s="99" t="s">
        <v>28</v>
      </c>
      <c r="Q214" s="99">
        <v>100000</v>
      </c>
      <c r="R214" s="25">
        <f>O214*Q214</f>
        <v>228000000</v>
      </c>
    </row>
    <row r="215" spans="1:18" s="10" customFormat="1" x14ac:dyDescent="0.3">
      <c r="A215" s="24" t="s">
        <v>8</v>
      </c>
      <c r="B215" s="85" t="s">
        <v>32</v>
      </c>
      <c r="C215" s="61">
        <v>9</v>
      </c>
      <c r="D215" s="61" t="s">
        <v>26</v>
      </c>
      <c r="E215" s="62" t="s">
        <v>27</v>
      </c>
      <c r="F215" s="61">
        <f>F214</f>
        <v>19</v>
      </c>
      <c r="G215" s="61" t="s">
        <v>23</v>
      </c>
      <c r="H215" s="62"/>
      <c r="I215" s="61"/>
      <c r="J215" s="61"/>
      <c r="K215" s="62"/>
      <c r="L215" s="61"/>
      <c r="M215" s="61"/>
      <c r="N215" s="61"/>
      <c r="O215" s="99">
        <f t="shared" ref="O215" si="76">PRODUCT(C215:N215)</f>
        <v>171</v>
      </c>
      <c r="P215" s="99" t="s">
        <v>28</v>
      </c>
      <c r="Q215" s="99">
        <v>100000</v>
      </c>
      <c r="R215" s="25">
        <f t="shared" ref="R215" si="77">O215*Q215</f>
        <v>17100000</v>
      </c>
    </row>
    <row r="216" spans="1:18" s="23" customFormat="1" x14ac:dyDescent="0.3">
      <c r="A216" s="30">
        <v>522192</v>
      </c>
      <c r="B216" s="82" t="s">
        <v>582</v>
      </c>
      <c r="C216" s="59"/>
      <c r="D216" s="59"/>
      <c r="E216" s="60"/>
      <c r="F216" s="59"/>
      <c r="G216" s="59"/>
      <c r="H216" s="60"/>
      <c r="I216" s="59"/>
      <c r="J216" s="59"/>
      <c r="K216" s="60"/>
      <c r="L216" s="59"/>
      <c r="M216" s="59"/>
      <c r="N216" s="59"/>
      <c r="O216" s="98">
        <v>0</v>
      </c>
      <c r="P216" s="98" t="s">
        <v>8</v>
      </c>
      <c r="Q216" s="98">
        <v>0</v>
      </c>
      <c r="R216" s="22">
        <f>SUM(R217:R219)</f>
        <v>52250000</v>
      </c>
    </row>
    <row r="217" spans="1:18" s="23" customFormat="1" x14ac:dyDescent="0.3">
      <c r="A217" s="24" t="s">
        <v>8</v>
      </c>
      <c r="B217" s="85" t="s">
        <v>50</v>
      </c>
      <c r="C217" s="61">
        <v>1</v>
      </c>
      <c r="D217" s="61" t="s">
        <v>26</v>
      </c>
      <c r="E217" s="62" t="s">
        <v>43</v>
      </c>
      <c r="F217" s="61">
        <f>F215</f>
        <v>19</v>
      </c>
      <c r="G217" s="61" t="s">
        <v>23</v>
      </c>
      <c r="H217" s="62"/>
      <c r="I217" s="61"/>
      <c r="J217" s="61"/>
      <c r="K217" s="62"/>
      <c r="L217" s="61"/>
      <c r="M217" s="61"/>
      <c r="N217" s="61"/>
      <c r="O217" s="99">
        <f t="shared" ref="O217:O219" si="78">PRODUCT(C217:N217)</f>
        <v>19</v>
      </c>
      <c r="P217" s="99" t="s">
        <v>28</v>
      </c>
      <c r="Q217" s="99">
        <v>500000</v>
      </c>
      <c r="R217" s="25">
        <f t="shared" ref="R217:R219" si="79">O217*Q217</f>
        <v>9500000</v>
      </c>
    </row>
    <row r="218" spans="1:18" s="23" customFormat="1" x14ac:dyDescent="0.3">
      <c r="A218" s="24" t="s">
        <v>8</v>
      </c>
      <c r="B218" s="85" t="s">
        <v>104</v>
      </c>
      <c r="C218" s="61">
        <v>2</v>
      </c>
      <c r="D218" s="61" t="s">
        <v>26</v>
      </c>
      <c r="E218" s="62" t="s">
        <v>43</v>
      </c>
      <c r="F218" s="61">
        <v>2</v>
      </c>
      <c r="G218" s="61" t="s">
        <v>34</v>
      </c>
      <c r="H218" s="62" t="s">
        <v>43</v>
      </c>
      <c r="I218" s="61">
        <f>F217</f>
        <v>19</v>
      </c>
      <c r="J218" s="61" t="s">
        <v>23</v>
      </c>
      <c r="K218" s="62"/>
      <c r="L218" s="61"/>
      <c r="M218" s="61"/>
      <c r="N218" s="61"/>
      <c r="O218" s="99">
        <f t="shared" si="78"/>
        <v>76</v>
      </c>
      <c r="P218" s="99" t="s">
        <v>37</v>
      </c>
      <c r="Q218" s="99">
        <v>450000</v>
      </c>
      <c r="R218" s="25">
        <f t="shared" si="79"/>
        <v>34200000</v>
      </c>
    </row>
    <row r="219" spans="1:18" s="23" customFormat="1" x14ac:dyDescent="0.3">
      <c r="A219" s="24" t="s">
        <v>8</v>
      </c>
      <c r="B219" s="85" t="s">
        <v>105</v>
      </c>
      <c r="C219" s="61">
        <v>1</v>
      </c>
      <c r="D219" s="61" t="s">
        <v>26</v>
      </c>
      <c r="E219" s="62" t="s">
        <v>43</v>
      </c>
      <c r="F219" s="61">
        <v>1</v>
      </c>
      <c r="G219" s="61" t="s">
        <v>34</v>
      </c>
      <c r="H219" s="62" t="s">
        <v>43</v>
      </c>
      <c r="I219" s="61">
        <f>F217</f>
        <v>19</v>
      </c>
      <c r="J219" s="61" t="s">
        <v>23</v>
      </c>
      <c r="K219" s="62"/>
      <c r="L219" s="61"/>
      <c r="M219" s="61"/>
      <c r="N219" s="61"/>
      <c r="O219" s="99">
        <f t="shared" si="78"/>
        <v>19</v>
      </c>
      <c r="P219" s="99" t="s">
        <v>37</v>
      </c>
      <c r="Q219" s="99">
        <v>450000</v>
      </c>
      <c r="R219" s="25">
        <f t="shared" si="79"/>
        <v>8550000</v>
      </c>
    </row>
    <row r="220" spans="1:18" s="23" customFormat="1" x14ac:dyDescent="0.3">
      <c r="A220" s="17" t="s">
        <v>40</v>
      </c>
      <c r="B220" s="80" t="s">
        <v>108</v>
      </c>
      <c r="C220" s="55"/>
      <c r="D220" s="55"/>
      <c r="E220" s="56"/>
      <c r="F220" s="55"/>
      <c r="G220" s="55"/>
      <c r="H220" s="56"/>
      <c r="I220" s="55"/>
      <c r="J220" s="55"/>
      <c r="K220" s="56"/>
      <c r="L220" s="55"/>
      <c r="M220" s="55"/>
      <c r="N220" s="55"/>
      <c r="O220" s="96">
        <v>0</v>
      </c>
      <c r="P220" s="96" t="s">
        <v>8</v>
      </c>
      <c r="Q220" s="96">
        <v>0</v>
      </c>
      <c r="R220" s="18">
        <f>SUM(R221,R237,R251,R265)</f>
        <v>3570700000</v>
      </c>
    </row>
    <row r="221" spans="1:18" s="23" customFormat="1" ht="28.8" x14ac:dyDescent="0.3">
      <c r="A221" s="19" t="s">
        <v>74</v>
      </c>
      <c r="B221" s="81" t="s">
        <v>109</v>
      </c>
      <c r="C221" s="57">
        <v>19</v>
      </c>
      <c r="D221" s="57"/>
      <c r="E221" s="58"/>
      <c r="F221" s="57"/>
      <c r="G221" s="57"/>
      <c r="H221" s="58"/>
      <c r="I221" s="57"/>
      <c r="J221" s="57"/>
      <c r="K221" s="58"/>
      <c r="L221" s="57"/>
      <c r="M221" s="57"/>
      <c r="N221" s="57"/>
      <c r="O221" s="97">
        <v>0</v>
      </c>
      <c r="P221" s="97" t="s">
        <v>8</v>
      </c>
      <c r="Q221" s="97">
        <v>0</v>
      </c>
      <c r="R221" s="20">
        <f>SUM(R222,R224,R228,R231,R235)</f>
        <v>2080300000</v>
      </c>
    </row>
    <row r="222" spans="1:18" s="23" customFormat="1" x14ac:dyDescent="0.3">
      <c r="A222" s="21" t="s">
        <v>19</v>
      </c>
      <c r="B222" s="84" t="s">
        <v>20</v>
      </c>
      <c r="C222" s="59"/>
      <c r="D222" s="59"/>
      <c r="E222" s="60"/>
      <c r="F222" s="59"/>
      <c r="G222" s="59"/>
      <c r="H222" s="60"/>
      <c r="I222" s="59"/>
      <c r="J222" s="59"/>
      <c r="K222" s="60"/>
      <c r="L222" s="59"/>
      <c r="M222" s="59"/>
      <c r="N222" s="59"/>
      <c r="O222" s="98">
        <v>0</v>
      </c>
      <c r="P222" s="98" t="s">
        <v>8</v>
      </c>
      <c r="Q222" s="98">
        <v>0</v>
      </c>
      <c r="R222" s="22">
        <f>R223</f>
        <v>342000000</v>
      </c>
    </row>
    <row r="223" spans="1:18" s="23" customFormat="1" x14ac:dyDescent="0.3">
      <c r="A223" s="24" t="s">
        <v>8</v>
      </c>
      <c r="B223" s="85" t="s">
        <v>22</v>
      </c>
      <c r="C223" s="61">
        <v>19</v>
      </c>
      <c r="D223" s="61" t="s">
        <v>23</v>
      </c>
      <c r="E223" s="62" t="s">
        <v>43</v>
      </c>
      <c r="F223" s="61">
        <v>4</v>
      </c>
      <c r="G223" s="61" t="s">
        <v>78</v>
      </c>
      <c r="H223" s="62"/>
      <c r="I223" s="61"/>
      <c r="J223" s="61"/>
      <c r="K223" s="62"/>
      <c r="L223" s="61"/>
      <c r="M223" s="61"/>
      <c r="N223" s="61"/>
      <c r="O223" s="99">
        <f>PRODUCT(C223:N223)</f>
        <v>76</v>
      </c>
      <c r="P223" s="99" t="s">
        <v>23</v>
      </c>
      <c r="Q223" s="99">
        <v>4500000</v>
      </c>
      <c r="R223" s="25">
        <f>O223*Q223</f>
        <v>342000000</v>
      </c>
    </row>
    <row r="224" spans="1:18" s="23" customFormat="1" x14ac:dyDescent="0.3">
      <c r="A224" s="21" t="s">
        <v>24</v>
      </c>
      <c r="B224" s="84" t="s">
        <v>25</v>
      </c>
      <c r="C224" s="59"/>
      <c r="D224" s="59"/>
      <c r="E224" s="60"/>
      <c r="F224" s="59"/>
      <c r="G224" s="59"/>
      <c r="H224" s="60"/>
      <c r="I224" s="59"/>
      <c r="J224" s="59"/>
      <c r="K224" s="60"/>
      <c r="L224" s="59"/>
      <c r="M224" s="59"/>
      <c r="N224" s="59"/>
      <c r="O224" s="98">
        <v>0</v>
      </c>
      <c r="P224" s="98" t="s">
        <v>8</v>
      </c>
      <c r="Q224" s="98">
        <v>0</v>
      </c>
      <c r="R224" s="22">
        <f>SUM(R225:R227)</f>
        <v>133000000</v>
      </c>
    </row>
    <row r="225" spans="1:18" s="23" customFormat="1" x14ac:dyDescent="0.3">
      <c r="A225" s="24" t="s">
        <v>8</v>
      </c>
      <c r="B225" s="85" t="s">
        <v>72</v>
      </c>
      <c r="C225" s="61">
        <v>1</v>
      </c>
      <c r="D225" s="61" t="s">
        <v>26</v>
      </c>
      <c r="E225" s="62" t="s">
        <v>43</v>
      </c>
      <c r="F225" s="61">
        <f>C223</f>
        <v>19</v>
      </c>
      <c r="G225" s="61" t="s">
        <v>55</v>
      </c>
      <c r="H225" s="62" t="s">
        <v>43</v>
      </c>
      <c r="I225" s="61">
        <v>4</v>
      </c>
      <c r="J225" s="61" t="s">
        <v>78</v>
      </c>
      <c r="K225" s="62"/>
      <c r="L225" s="61"/>
      <c r="M225" s="61"/>
      <c r="N225" s="61"/>
      <c r="O225" s="99">
        <f t="shared" ref="O225:O227" si="80">PRODUCT(C225:N225)</f>
        <v>76</v>
      </c>
      <c r="P225" s="99" t="s">
        <v>28</v>
      </c>
      <c r="Q225" s="99">
        <v>450000</v>
      </c>
      <c r="R225" s="25">
        <f t="shared" ref="R225:R227" si="81">O225*Q225</f>
        <v>34200000</v>
      </c>
    </row>
    <row r="226" spans="1:18" s="23" customFormat="1" x14ac:dyDescent="0.3">
      <c r="A226" s="24" t="s">
        <v>8</v>
      </c>
      <c r="B226" s="85" t="s">
        <v>59</v>
      </c>
      <c r="C226" s="61">
        <v>1</v>
      </c>
      <c r="D226" s="61" t="s">
        <v>26</v>
      </c>
      <c r="E226" s="62" t="s">
        <v>43</v>
      </c>
      <c r="F226" s="61">
        <f>F225</f>
        <v>19</v>
      </c>
      <c r="G226" s="61" t="s">
        <v>55</v>
      </c>
      <c r="H226" s="62" t="s">
        <v>43</v>
      </c>
      <c r="I226" s="61">
        <v>4</v>
      </c>
      <c r="J226" s="61" t="s">
        <v>78</v>
      </c>
      <c r="K226" s="62"/>
      <c r="L226" s="61"/>
      <c r="M226" s="61"/>
      <c r="N226" s="61"/>
      <c r="O226" s="99">
        <f t="shared" si="80"/>
        <v>76</v>
      </c>
      <c r="P226" s="99" t="s">
        <v>28</v>
      </c>
      <c r="Q226" s="99">
        <v>400000</v>
      </c>
      <c r="R226" s="25">
        <f t="shared" si="81"/>
        <v>30400000</v>
      </c>
    </row>
    <row r="227" spans="1:18" s="23" customFormat="1" x14ac:dyDescent="0.3">
      <c r="A227" s="24" t="s">
        <v>8</v>
      </c>
      <c r="B227" s="85" t="s">
        <v>45</v>
      </c>
      <c r="C227" s="61">
        <v>3</v>
      </c>
      <c r="D227" s="61" t="s">
        <v>26</v>
      </c>
      <c r="E227" s="62" t="s">
        <v>43</v>
      </c>
      <c r="F227" s="61">
        <f>F226</f>
        <v>19</v>
      </c>
      <c r="G227" s="61" t="s">
        <v>55</v>
      </c>
      <c r="H227" s="62" t="s">
        <v>43</v>
      </c>
      <c r="I227" s="61">
        <v>4</v>
      </c>
      <c r="J227" s="61" t="s">
        <v>78</v>
      </c>
      <c r="K227" s="62"/>
      <c r="L227" s="61"/>
      <c r="M227" s="61"/>
      <c r="N227" s="61"/>
      <c r="O227" s="99">
        <f t="shared" si="80"/>
        <v>228</v>
      </c>
      <c r="P227" s="99" t="s">
        <v>28</v>
      </c>
      <c r="Q227" s="99">
        <v>300000</v>
      </c>
      <c r="R227" s="25">
        <f t="shared" si="81"/>
        <v>68400000</v>
      </c>
    </row>
    <row r="228" spans="1:18" s="23" customFormat="1" ht="28.8" x14ac:dyDescent="0.3">
      <c r="A228" s="26" t="s">
        <v>29</v>
      </c>
      <c r="B228" s="84" t="s">
        <v>581</v>
      </c>
      <c r="C228" s="59"/>
      <c r="D228" s="59"/>
      <c r="E228" s="60"/>
      <c r="F228" s="59"/>
      <c r="G228" s="59"/>
      <c r="H228" s="60"/>
      <c r="I228" s="59"/>
      <c r="J228" s="59"/>
      <c r="K228" s="60"/>
      <c r="L228" s="59"/>
      <c r="M228" s="59"/>
      <c r="N228" s="59"/>
      <c r="O228" s="98">
        <v>0</v>
      </c>
      <c r="P228" s="98" t="s">
        <v>8</v>
      </c>
      <c r="Q228" s="98">
        <v>0</v>
      </c>
      <c r="R228" s="22">
        <f>SUM(R229:R230)</f>
        <v>1345200000</v>
      </c>
    </row>
    <row r="229" spans="1:18" s="23" customFormat="1" x14ac:dyDescent="0.3">
      <c r="A229" s="24" t="s">
        <v>8</v>
      </c>
      <c r="B229" s="85" t="s">
        <v>49</v>
      </c>
      <c r="C229" s="61">
        <v>84</v>
      </c>
      <c r="D229" s="61" t="s">
        <v>26</v>
      </c>
      <c r="E229" s="62" t="s">
        <v>43</v>
      </c>
      <c r="F229" s="61">
        <v>38</v>
      </c>
      <c r="G229" s="61" t="s">
        <v>55</v>
      </c>
      <c r="H229" s="62" t="s">
        <v>43</v>
      </c>
      <c r="I229" s="61">
        <v>4</v>
      </c>
      <c r="J229" s="61" t="s">
        <v>78</v>
      </c>
      <c r="K229" s="62"/>
      <c r="L229" s="61"/>
      <c r="M229" s="61"/>
      <c r="N229" s="61"/>
      <c r="O229" s="99">
        <f>PRODUCT(C229:N229)</f>
        <v>12768</v>
      </c>
      <c r="P229" s="99" t="s">
        <v>28</v>
      </c>
      <c r="Q229" s="99">
        <v>100000</v>
      </c>
      <c r="R229" s="25">
        <f>O229*Q229</f>
        <v>1276800000</v>
      </c>
    </row>
    <row r="230" spans="1:18" s="10" customFormat="1" x14ac:dyDescent="0.3">
      <c r="A230" s="24" t="s">
        <v>8</v>
      </c>
      <c r="B230" s="85" t="s">
        <v>32</v>
      </c>
      <c r="C230" s="61">
        <v>9</v>
      </c>
      <c r="D230" s="61" t="s">
        <v>26</v>
      </c>
      <c r="E230" s="62" t="s">
        <v>27</v>
      </c>
      <c r="F230" s="61">
        <v>19</v>
      </c>
      <c r="G230" s="61" t="s">
        <v>23</v>
      </c>
      <c r="H230" s="62" t="s">
        <v>43</v>
      </c>
      <c r="I230" s="61">
        <v>4</v>
      </c>
      <c r="J230" s="61" t="s">
        <v>78</v>
      </c>
      <c r="K230" s="62"/>
      <c r="L230" s="61"/>
      <c r="M230" s="61"/>
      <c r="N230" s="61"/>
      <c r="O230" s="99">
        <f t="shared" ref="O230" si="82">PRODUCT(C230:N230)</f>
        <v>684</v>
      </c>
      <c r="P230" s="99" t="s">
        <v>28</v>
      </c>
      <c r="Q230" s="99">
        <v>100000</v>
      </c>
      <c r="R230" s="25">
        <f t="shared" ref="R230" si="83">O230*Q230</f>
        <v>68400000</v>
      </c>
    </row>
    <row r="231" spans="1:18" s="23" customFormat="1" x14ac:dyDescent="0.3">
      <c r="A231" s="30">
        <v>522192</v>
      </c>
      <c r="B231" s="82" t="s">
        <v>582</v>
      </c>
      <c r="C231" s="59"/>
      <c r="D231" s="59"/>
      <c r="E231" s="60"/>
      <c r="F231" s="59"/>
      <c r="G231" s="59"/>
      <c r="H231" s="60"/>
      <c r="I231" s="59"/>
      <c r="J231" s="59"/>
      <c r="K231" s="60"/>
      <c r="L231" s="59"/>
      <c r="M231" s="59"/>
      <c r="N231" s="59"/>
      <c r="O231" s="98">
        <v>0</v>
      </c>
      <c r="P231" s="98" t="s">
        <v>8</v>
      </c>
      <c r="Q231" s="98">
        <v>0</v>
      </c>
      <c r="R231" s="22">
        <f>SUM(R232:R234)</f>
        <v>209000000</v>
      </c>
    </row>
    <row r="232" spans="1:18" s="23" customFormat="1" x14ac:dyDescent="0.3">
      <c r="A232" s="24" t="s">
        <v>8</v>
      </c>
      <c r="B232" s="85" t="s">
        <v>35</v>
      </c>
      <c r="C232" s="61">
        <v>1</v>
      </c>
      <c r="D232" s="61" t="s">
        <v>26</v>
      </c>
      <c r="E232" s="62" t="s">
        <v>43</v>
      </c>
      <c r="F232" s="61">
        <f>F230</f>
        <v>19</v>
      </c>
      <c r="G232" s="61" t="s">
        <v>55</v>
      </c>
      <c r="H232" s="62" t="s">
        <v>43</v>
      </c>
      <c r="I232" s="61">
        <v>4</v>
      </c>
      <c r="J232" s="61" t="s">
        <v>78</v>
      </c>
      <c r="K232" s="62"/>
      <c r="L232" s="61"/>
      <c r="M232" s="61"/>
      <c r="N232" s="61"/>
      <c r="O232" s="99">
        <f t="shared" ref="O232:O234" si="84">PRODUCT(C232:N232)</f>
        <v>76</v>
      </c>
      <c r="P232" s="99" t="s">
        <v>28</v>
      </c>
      <c r="Q232" s="99">
        <v>500000</v>
      </c>
      <c r="R232" s="25">
        <f t="shared" ref="R232:R234" si="85">O232*Q232</f>
        <v>38000000</v>
      </c>
    </row>
    <row r="233" spans="1:18" s="23" customFormat="1" x14ac:dyDescent="0.3">
      <c r="A233" s="24" t="s">
        <v>8</v>
      </c>
      <c r="B233" s="85" t="s">
        <v>110</v>
      </c>
      <c r="C233" s="61">
        <v>1</v>
      </c>
      <c r="D233" s="61" t="s">
        <v>26</v>
      </c>
      <c r="E233" s="62" t="s">
        <v>43</v>
      </c>
      <c r="F233" s="61">
        <v>1</v>
      </c>
      <c r="G233" s="61" t="s">
        <v>34</v>
      </c>
      <c r="H233" s="62" t="s">
        <v>43</v>
      </c>
      <c r="I233" s="61">
        <f>F232</f>
        <v>19</v>
      </c>
      <c r="J233" s="61" t="s">
        <v>55</v>
      </c>
      <c r="K233" s="62" t="s">
        <v>43</v>
      </c>
      <c r="L233" s="61">
        <v>4</v>
      </c>
      <c r="M233" s="61" t="s">
        <v>78</v>
      </c>
      <c r="N233" s="61"/>
      <c r="O233" s="99">
        <f t="shared" si="84"/>
        <v>76</v>
      </c>
      <c r="P233" s="99" t="s">
        <v>37</v>
      </c>
      <c r="Q233" s="99">
        <v>450000</v>
      </c>
      <c r="R233" s="25">
        <f t="shared" si="85"/>
        <v>34200000</v>
      </c>
    </row>
    <row r="234" spans="1:18" s="23" customFormat="1" x14ac:dyDescent="0.3">
      <c r="A234" s="24" t="s">
        <v>8</v>
      </c>
      <c r="B234" s="85" t="s">
        <v>111</v>
      </c>
      <c r="C234" s="61">
        <v>2</v>
      </c>
      <c r="D234" s="61" t="s">
        <v>26</v>
      </c>
      <c r="E234" s="62" t="s">
        <v>43</v>
      </c>
      <c r="F234" s="61">
        <v>2</v>
      </c>
      <c r="G234" s="61" t="s">
        <v>34</v>
      </c>
      <c r="H234" s="62" t="s">
        <v>43</v>
      </c>
      <c r="I234" s="61">
        <f>I233</f>
        <v>19</v>
      </c>
      <c r="J234" s="61" t="s">
        <v>55</v>
      </c>
      <c r="K234" s="62" t="s">
        <v>43</v>
      </c>
      <c r="L234" s="61">
        <v>4</v>
      </c>
      <c r="M234" s="61" t="s">
        <v>78</v>
      </c>
      <c r="N234" s="61"/>
      <c r="O234" s="99">
        <f t="shared" si="84"/>
        <v>304</v>
      </c>
      <c r="P234" s="99" t="s">
        <v>37</v>
      </c>
      <c r="Q234" s="99">
        <v>450000</v>
      </c>
      <c r="R234" s="25">
        <f t="shared" si="85"/>
        <v>136800000</v>
      </c>
    </row>
    <row r="235" spans="1:18" s="23" customFormat="1" ht="28.8" x14ac:dyDescent="0.3">
      <c r="A235" s="28">
        <v>524115</v>
      </c>
      <c r="B235" s="86" t="s">
        <v>39</v>
      </c>
      <c r="C235" s="63"/>
      <c r="D235" s="63"/>
      <c r="E235" s="64"/>
      <c r="F235" s="63"/>
      <c r="G235" s="63"/>
      <c r="H235" s="64"/>
      <c r="I235" s="63"/>
      <c r="J235" s="63"/>
      <c r="K235" s="64"/>
      <c r="L235" s="63"/>
      <c r="M235" s="63"/>
      <c r="N235" s="63"/>
      <c r="O235" s="100">
        <v>0</v>
      </c>
      <c r="P235" s="100" t="s">
        <v>8</v>
      </c>
      <c r="Q235" s="100">
        <v>0</v>
      </c>
      <c r="R235" s="29">
        <f>SUM(R236:R236)</f>
        <v>51100000</v>
      </c>
    </row>
    <row r="236" spans="1:18" s="23" customFormat="1" x14ac:dyDescent="0.3">
      <c r="A236" s="24" t="s">
        <v>8</v>
      </c>
      <c r="B236" s="85" t="s">
        <v>112</v>
      </c>
      <c r="C236" s="61">
        <v>511</v>
      </c>
      <c r="D236" s="61" t="s">
        <v>26</v>
      </c>
      <c r="E236" s="62" t="s">
        <v>43</v>
      </c>
      <c r="F236" s="61">
        <v>1</v>
      </c>
      <c r="G236" s="61" t="s">
        <v>78</v>
      </c>
      <c r="H236" s="62"/>
      <c r="I236" s="61"/>
      <c r="J236" s="61"/>
      <c r="K236" s="62"/>
      <c r="L236" s="61"/>
      <c r="M236" s="61"/>
      <c r="N236" s="61"/>
      <c r="O236" s="99">
        <f t="shared" ref="O236" si="86">PRODUCT(C236:N236)</f>
        <v>511</v>
      </c>
      <c r="P236" s="99" t="s">
        <v>28</v>
      </c>
      <c r="Q236" s="99">
        <v>100000</v>
      </c>
      <c r="R236" s="25">
        <f t="shared" ref="R236" si="87">O236*Q236</f>
        <v>51100000</v>
      </c>
    </row>
    <row r="237" spans="1:18" s="44" customFormat="1" ht="28.8" x14ac:dyDescent="0.3">
      <c r="A237" s="38" t="s">
        <v>113</v>
      </c>
      <c r="B237" s="87" t="s">
        <v>114</v>
      </c>
      <c r="C237" s="66"/>
      <c r="D237" s="66"/>
      <c r="E237" s="67"/>
      <c r="F237" s="66"/>
      <c r="G237" s="66"/>
      <c r="H237" s="67"/>
      <c r="I237" s="66"/>
      <c r="J237" s="66"/>
      <c r="K237" s="67"/>
      <c r="L237" s="66"/>
      <c r="M237" s="66"/>
      <c r="N237" s="66"/>
      <c r="O237" s="101">
        <v>0</v>
      </c>
      <c r="P237" s="101" t="s">
        <v>8</v>
      </c>
      <c r="Q237" s="101">
        <v>0</v>
      </c>
      <c r="R237" s="39">
        <f>SUM(R238,R240,R244,R247)</f>
        <v>450300000</v>
      </c>
    </row>
    <row r="238" spans="1:18" s="23" customFormat="1" x14ac:dyDescent="0.3">
      <c r="A238" s="21" t="s">
        <v>19</v>
      </c>
      <c r="B238" s="84" t="s">
        <v>20</v>
      </c>
      <c r="C238" s="59"/>
      <c r="D238" s="59"/>
      <c r="E238" s="60"/>
      <c r="F238" s="59"/>
      <c r="G238" s="59"/>
      <c r="H238" s="60"/>
      <c r="I238" s="59"/>
      <c r="J238" s="59"/>
      <c r="K238" s="60"/>
      <c r="L238" s="59"/>
      <c r="M238" s="59"/>
      <c r="N238" s="59"/>
      <c r="O238" s="98">
        <v>0</v>
      </c>
      <c r="P238" s="98" t="s">
        <v>8</v>
      </c>
      <c r="Q238" s="98">
        <v>0</v>
      </c>
      <c r="R238" s="22">
        <f>R239</f>
        <v>85500000</v>
      </c>
    </row>
    <row r="239" spans="1:18" s="23" customFormat="1" x14ac:dyDescent="0.3">
      <c r="A239" s="24" t="s">
        <v>8</v>
      </c>
      <c r="B239" s="85" t="s">
        <v>22</v>
      </c>
      <c r="C239" s="61">
        <v>19</v>
      </c>
      <c r="D239" s="61" t="s">
        <v>23</v>
      </c>
      <c r="E239" s="62"/>
      <c r="F239" s="61"/>
      <c r="G239" s="61"/>
      <c r="H239" s="62"/>
      <c r="I239" s="61"/>
      <c r="J239" s="61"/>
      <c r="K239" s="62"/>
      <c r="L239" s="61"/>
      <c r="M239" s="61"/>
      <c r="N239" s="61"/>
      <c r="O239" s="99">
        <f>PRODUCT(C239:N239)</f>
        <v>19</v>
      </c>
      <c r="P239" s="99" t="s">
        <v>23</v>
      </c>
      <c r="Q239" s="99">
        <v>4500000</v>
      </c>
      <c r="R239" s="25">
        <f>O239*Q239</f>
        <v>85500000</v>
      </c>
    </row>
    <row r="240" spans="1:18" s="23" customFormat="1" x14ac:dyDescent="0.3">
      <c r="A240" s="21" t="s">
        <v>24</v>
      </c>
      <c r="B240" s="84" t="s">
        <v>25</v>
      </c>
      <c r="C240" s="59"/>
      <c r="D240" s="59"/>
      <c r="E240" s="60"/>
      <c r="F240" s="59"/>
      <c r="G240" s="59"/>
      <c r="H240" s="60"/>
      <c r="I240" s="59"/>
      <c r="J240" s="59"/>
      <c r="K240" s="60"/>
      <c r="L240" s="59"/>
      <c r="M240" s="59"/>
      <c r="N240" s="59"/>
      <c r="O240" s="98">
        <v>0</v>
      </c>
      <c r="P240" s="98" t="s">
        <v>8</v>
      </c>
      <c r="Q240" s="98">
        <v>0</v>
      </c>
      <c r="R240" s="22">
        <f>SUM(R241:R243)</f>
        <v>33250000</v>
      </c>
    </row>
    <row r="241" spans="1:18" s="23" customFormat="1" x14ac:dyDescent="0.3">
      <c r="A241" s="24" t="s">
        <v>8</v>
      </c>
      <c r="B241" s="85" t="s">
        <v>42</v>
      </c>
      <c r="C241" s="61">
        <v>1</v>
      </c>
      <c r="D241" s="61" t="s">
        <v>26</v>
      </c>
      <c r="E241" s="62" t="s">
        <v>43</v>
      </c>
      <c r="F241" s="61">
        <f>C239</f>
        <v>19</v>
      </c>
      <c r="G241" s="61" t="s">
        <v>23</v>
      </c>
      <c r="H241" s="62"/>
      <c r="I241" s="61"/>
      <c r="J241" s="61"/>
      <c r="K241" s="62"/>
      <c r="L241" s="61"/>
      <c r="M241" s="61"/>
      <c r="N241" s="61"/>
      <c r="O241" s="99">
        <f t="shared" ref="O241:O243" si="88">PRODUCT(C241:N241)</f>
        <v>19</v>
      </c>
      <c r="P241" s="99" t="s">
        <v>28</v>
      </c>
      <c r="Q241" s="99">
        <v>450000</v>
      </c>
      <c r="R241" s="25">
        <f t="shared" ref="R241:R243" si="89">O241*Q241</f>
        <v>8550000</v>
      </c>
    </row>
    <row r="242" spans="1:18" s="23" customFormat="1" x14ac:dyDescent="0.3">
      <c r="A242" s="24" t="s">
        <v>8</v>
      </c>
      <c r="B242" s="85" t="s">
        <v>44</v>
      </c>
      <c r="C242" s="61">
        <v>1</v>
      </c>
      <c r="D242" s="61" t="s">
        <v>26</v>
      </c>
      <c r="E242" s="62" t="s">
        <v>43</v>
      </c>
      <c r="F242" s="61">
        <f>F241</f>
        <v>19</v>
      </c>
      <c r="G242" s="61" t="s">
        <v>23</v>
      </c>
      <c r="H242" s="62"/>
      <c r="I242" s="61"/>
      <c r="J242" s="61"/>
      <c r="K242" s="62"/>
      <c r="L242" s="61"/>
      <c r="M242" s="61"/>
      <c r="N242" s="61"/>
      <c r="O242" s="99">
        <f t="shared" si="88"/>
        <v>19</v>
      </c>
      <c r="P242" s="99" t="s">
        <v>28</v>
      </c>
      <c r="Q242" s="99">
        <v>400000</v>
      </c>
      <c r="R242" s="25">
        <f t="shared" si="89"/>
        <v>7600000</v>
      </c>
    </row>
    <row r="243" spans="1:18" s="23" customFormat="1" x14ac:dyDescent="0.3">
      <c r="A243" s="24" t="s">
        <v>8</v>
      </c>
      <c r="B243" s="85" t="s">
        <v>45</v>
      </c>
      <c r="C243" s="61">
        <v>3</v>
      </c>
      <c r="D243" s="61" t="s">
        <v>26</v>
      </c>
      <c r="E243" s="62" t="s">
        <v>43</v>
      </c>
      <c r="F243" s="61">
        <f>F242</f>
        <v>19</v>
      </c>
      <c r="G243" s="61" t="s">
        <v>23</v>
      </c>
      <c r="H243" s="62"/>
      <c r="I243" s="61"/>
      <c r="J243" s="61"/>
      <c r="K243" s="62"/>
      <c r="L243" s="61"/>
      <c r="M243" s="61"/>
      <c r="N243" s="61"/>
      <c r="O243" s="99">
        <f t="shared" si="88"/>
        <v>57</v>
      </c>
      <c r="P243" s="99" t="s">
        <v>28</v>
      </c>
      <c r="Q243" s="99">
        <v>300000</v>
      </c>
      <c r="R243" s="25">
        <f t="shared" si="89"/>
        <v>17100000</v>
      </c>
    </row>
    <row r="244" spans="1:18" s="23" customFormat="1" ht="28.8" x14ac:dyDescent="0.3">
      <c r="A244" s="26" t="s">
        <v>29</v>
      </c>
      <c r="B244" s="84" t="s">
        <v>581</v>
      </c>
      <c r="C244" s="59"/>
      <c r="D244" s="59"/>
      <c r="E244" s="60"/>
      <c r="F244" s="59"/>
      <c r="G244" s="59"/>
      <c r="H244" s="60"/>
      <c r="I244" s="59"/>
      <c r="J244" s="59"/>
      <c r="K244" s="60"/>
      <c r="L244" s="59"/>
      <c r="M244" s="59"/>
      <c r="N244" s="59"/>
      <c r="O244" s="98">
        <v>0</v>
      </c>
      <c r="P244" s="98" t="s">
        <v>8</v>
      </c>
      <c r="Q244" s="98">
        <v>0</v>
      </c>
      <c r="R244" s="22">
        <f>SUM(R245:R246)</f>
        <v>245100000</v>
      </c>
    </row>
    <row r="245" spans="1:18" s="23" customFormat="1" x14ac:dyDescent="0.3">
      <c r="A245" s="24" t="s">
        <v>8</v>
      </c>
      <c r="B245" s="85" t="s">
        <v>49</v>
      </c>
      <c r="C245" s="61">
        <v>120</v>
      </c>
      <c r="D245" s="61" t="s">
        <v>26</v>
      </c>
      <c r="E245" s="62" t="s">
        <v>43</v>
      </c>
      <c r="F245" s="61">
        <f>F243</f>
        <v>19</v>
      </c>
      <c r="G245" s="61" t="s">
        <v>23</v>
      </c>
      <c r="H245" s="62"/>
      <c r="I245" s="61"/>
      <c r="J245" s="61"/>
      <c r="K245" s="62"/>
      <c r="L245" s="61"/>
      <c r="M245" s="61"/>
      <c r="N245" s="61"/>
      <c r="O245" s="99">
        <f>PRODUCT(C245:N245)</f>
        <v>2280</v>
      </c>
      <c r="P245" s="99" t="s">
        <v>28</v>
      </c>
      <c r="Q245" s="99">
        <v>100000</v>
      </c>
      <c r="R245" s="25">
        <f>O245*Q245</f>
        <v>228000000</v>
      </c>
    </row>
    <row r="246" spans="1:18" s="10" customFormat="1" x14ac:dyDescent="0.3">
      <c r="A246" s="24" t="s">
        <v>8</v>
      </c>
      <c r="B246" s="85" t="s">
        <v>32</v>
      </c>
      <c r="C246" s="61">
        <v>9</v>
      </c>
      <c r="D246" s="61" t="s">
        <v>26</v>
      </c>
      <c r="E246" s="62" t="s">
        <v>27</v>
      </c>
      <c r="F246" s="61">
        <f>F245</f>
        <v>19</v>
      </c>
      <c r="G246" s="61" t="s">
        <v>23</v>
      </c>
      <c r="H246" s="62"/>
      <c r="I246" s="61"/>
      <c r="J246" s="61"/>
      <c r="K246" s="62"/>
      <c r="L246" s="61"/>
      <c r="M246" s="61"/>
      <c r="N246" s="61"/>
      <c r="O246" s="99">
        <f t="shared" ref="O246" si="90">PRODUCT(C246:N246)</f>
        <v>171</v>
      </c>
      <c r="P246" s="99" t="s">
        <v>28</v>
      </c>
      <c r="Q246" s="99">
        <v>100000</v>
      </c>
      <c r="R246" s="25">
        <f t="shared" ref="R246" si="91">O246*Q246</f>
        <v>17100000</v>
      </c>
    </row>
    <row r="247" spans="1:18" s="23" customFormat="1" x14ac:dyDescent="0.3">
      <c r="A247" s="30">
        <v>522192</v>
      </c>
      <c r="B247" s="82" t="s">
        <v>582</v>
      </c>
      <c r="C247" s="59"/>
      <c r="D247" s="59"/>
      <c r="E247" s="60"/>
      <c r="F247" s="59"/>
      <c r="G247" s="59"/>
      <c r="H247" s="60"/>
      <c r="I247" s="59"/>
      <c r="J247" s="59"/>
      <c r="K247" s="60"/>
      <c r="L247" s="59"/>
      <c r="M247" s="59"/>
      <c r="N247" s="59"/>
      <c r="O247" s="98">
        <v>0</v>
      </c>
      <c r="P247" s="98" t="s">
        <v>8</v>
      </c>
      <c r="Q247" s="98">
        <v>0</v>
      </c>
      <c r="R247" s="22">
        <f>SUM(R248:R250)</f>
        <v>86450000</v>
      </c>
    </row>
    <row r="248" spans="1:18" s="23" customFormat="1" x14ac:dyDescent="0.3">
      <c r="A248" s="24" t="s">
        <v>8</v>
      </c>
      <c r="B248" s="85" t="s">
        <v>50</v>
      </c>
      <c r="C248" s="61">
        <v>1</v>
      </c>
      <c r="D248" s="61" t="s">
        <v>26</v>
      </c>
      <c r="E248" s="62" t="s">
        <v>43</v>
      </c>
      <c r="F248" s="61">
        <f>F246</f>
        <v>19</v>
      </c>
      <c r="G248" s="61" t="s">
        <v>23</v>
      </c>
      <c r="H248" s="62"/>
      <c r="I248" s="61"/>
      <c r="J248" s="61"/>
      <c r="K248" s="62"/>
      <c r="L248" s="61"/>
      <c r="M248" s="61"/>
      <c r="N248" s="61"/>
      <c r="O248" s="99">
        <f t="shared" ref="O248:O250" si="92">PRODUCT(C248:N248)</f>
        <v>19</v>
      </c>
      <c r="P248" s="99" t="s">
        <v>28</v>
      </c>
      <c r="Q248" s="99">
        <v>500000</v>
      </c>
      <c r="R248" s="25">
        <f t="shared" ref="R248:R250" si="93">O248*Q248</f>
        <v>9500000</v>
      </c>
    </row>
    <row r="249" spans="1:18" s="23" customFormat="1" x14ac:dyDescent="0.3">
      <c r="A249" s="24" t="s">
        <v>8</v>
      </c>
      <c r="B249" s="85" t="s">
        <v>104</v>
      </c>
      <c r="C249" s="61">
        <v>2</v>
      </c>
      <c r="D249" s="61" t="s">
        <v>26</v>
      </c>
      <c r="E249" s="62" t="s">
        <v>43</v>
      </c>
      <c r="F249" s="61">
        <v>2</v>
      </c>
      <c r="G249" s="61" t="s">
        <v>34</v>
      </c>
      <c r="H249" s="62" t="s">
        <v>43</v>
      </c>
      <c r="I249" s="61">
        <f>F248</f>
        <v>19</v>
      </c>
      <c r="J249" s="61" t="s">
        <v>23</v>
      </c>
      <c r="K249" s="62"/>
      <c r="L249" s="61"/>
      <c r="M249" s="61"/>
      <c r="N249" s="61"/>
      <c r="O249" s="99">
        <f t="shared" si="92"/>
        <v>76</v>
      </c>
      <c r="P249" s="99" t="s">
        <v>37</v>
      </c>
      <c r="Q249" s="99">
        <v>900000</v>
      </c>
      <c r="R249" s="25">
        <f t="shared" si="93"/>
        <v>68400000</v>
      </c>
    </row>
    <row r="250" spans="1:18" s="23" customFormat="1" x14ac:dyDescent="0.3">
      <c r="A250" s="24" t="s">
        <v>8</v>
      </c>
      <c r="B250" s="85" t="s">
        <v>105</v>
      </c>
      <c r="C250" s="61">
        <v>1</v>
      </c>
      <c r="D250" s="61" t="s">
        <v>26</v>
      </c>
      <c r="E250" s="62" t="s">
        <v>43</v>
      </c>
      <c r="F250" s="61">
        <v>1</v>
      </c>
      <c r="G250" s="61" t="s">
        <v>34</v>
      </c>
      <c r="H250" s="62" t="s">
        <v>43</v>
      </c>
      <c r="I250" s="61">
        <f>F248</f>
        <v>19</v>
      </c>
      <c r="J250" s="61" t="s">
        <v>23</v>
      </c>
      <c r="K250" s="62"/>
      <c r="L250" s="61"/>
      <c r="M250" s="61"/>
      <c r="N250" s="61"/>
      <c r="O250" s="99">
        <f t="shared" si="92"/>
        <v>19</v>
      </c>
      <c r="P250" s="99" t="s">
        <v>37</v>
      </c>
      <c r="Q250" s="99">
        <v>450000</v>
      </c>
      <c r="R250" s="25">
        <f t="shared" si="93"/>
        <v>8550000</v>
      </c>
    </row>
    <row r="251" spans="1:18" s="44" customFormat="1" ht="28.8" x14ac:dyDescent="0.3">
      <c r="A251" s="38" t="s">
        <v>115</v>
      </c>
      <c r="B251" s="87" t="s">
        <v>116</v>
      </c>
      <c r="C251" s="66"/>
      <c r="D251" s="66"/>
      <c r="E251" s="67"/>
      <c r="F251" s="66"/>
      <c r="G251" s="66"/>
      <c r="H251" s="67"/>
      <c r="I251" s="66"/>
      <c r="J251" s="66"/>
      <c r="K251" s="67"/>
      <c r="L251" s="66"/>
      <c r="M251" s="66"/>
      <c r="N251" s="66"/>
      <c r="O251" s="101">
        <v>0</v>
      </c>
      <c r="P251" s="101" t="s">
        <v>8</v>
      </c>
      <c r="Q251" s="101">
        <v>0</v>
      </c>
      <c r="R251" s="39">
        <f>SUM(R252,R254,R258,R261)</f>
        <v>416100000</v>
      </c>
    </row>
    <row r="252" spans="1:18" s="23" customFormat="1" x14ac:dyDescent="0.3">
      <c r="A252" s="21" t="s">
        <v>19</v>
      </c>
      <c r="B252" s="84" t="s">
        <v>20</v>
      </c>
      <c r="C252" s="59"/>
      <c r="D252" s="59"/>
      <c r="E252" s="60"/>
      <c r="F252" s="59"/>
      <c r="G252" s="59"/>
      <c r="H252" s="60"/>
      <c r="I252" s="59"/>
      <c r="J252" s="59"/>
      <c r="K252" s="60"/>
      <c r="L252" s="59"/>
      <c r="M252" s="59"/>
      <c r="N252" s="59"/>
      <c r="O252" s="98">
        <v>0</v>
      </c>
      <c r="P252" s="98" t="s">
        <v>8</v>
      </c>
      <c r="Q252" s="98">
        <v>0</v>
      </c>
      <c r="R252" s="22">
        <f>R253</f>
        <v>85500000</v>
      </c>
    </row>
    <row r="253" spans="1:18" s="23" customFormat="1" x14ac:dyDescent="0.3">
      <c r="A253" s="24" t="s">
        <v>8</v>
      </c>
      <c r="B253" s="85" t="s">
        <v>22</v>
      </c>
      <c r="C253" s="61">
        <v>19</v>
      </c>
      <c r="D253" s="61" t="s">
        <v>23</v>
      </c>
      <c r="E253" s="62"/>
      <c r="F253" s="61"/>
      <c r="G253" s="61"/>
      <c r="H253" s="62"/>
      <c r="I253" s="61"/>
      <c r="J253" s="61"/>
      <c r="K253" s="62"/>
      <c r="L253" s="61"/>
      <c r="M253" s="61"/>
      <c r="N253" s="61"/>
      <c r="O253" s="99">
        <f>PRODUCT(C253:N253)</f>
        <v>19</v>
      </c>
      <c r="P253" s="99" t="s">
        <v>23</v>
      </c>
      <c r="Q253" s="99">
        <v>4500000</v>
      </c>
      <c r="R253" s="25">
        <f>O253*Q253</f>
        <v>85500000</v>
      </c>
    </row>
    <row r="254" spans="1:18" s="23" customFormat="1" x14ac:dyDescent="0.3">
      <c r="A254" s="21" t="s">
        <v>24</v>
      </c>
      <c r="B254" s="84" t="s">
        <v>25</v>
      </c>
      <c r="C254" s="59"/>
      <c r="D254" s="59"/>
      <c r="E254" s="60"/>
      <c r="F254" s="59"/>
      <c r="G254" s="59"/>
      <c r="H254" s="60"/>
      <c r="I254" s="59"/>
      <c r="J254" s="59"/>
      <c r="K254" s="60"/>
      <c r="L254" s="59"/>
      <c r="M254" s="59"/>
      <c r="N254" s="59"/>
      <c r="O254" s="98">
        <v>0</v>
      </c>
      <c r="P254" s="98" t="s">
        <v>8</v>
      </c>
      <c r="Q254" s="98">
        <v>0</v>
      </c>
      <c r="R254" s="22">
        <f>SUM(R255:R257)</f>
        <v>33250000</v>
      </c>
    </row>
    <row r="255" spans="1:18" s="23" customFormat="1" x14ac:dyDescent="0.3">
      <c r="A255" s="24" t="s">
        <v>8</v>
      </c>
      <c r="B255" s="85" t="s">
        <v>42</v>
      </c>
      <c r="C255" s="61">
        <v>1</v>
      </c>
      <c r="D255" s="61" t="s">
        <v>26</v>
      </c>
      <c r="E255" s="62" t="s">
        <v>43</v>
      </c>
      <c r="F255" s="61">
        <f>C253</f>
        <v>19</v>
      </c>
      <c r="G255" s="61" t="s">
        <v>23</v>
      </c>
      <c r="H255" s="62"/>
      <c r="I255" s="61"/>
      <c r="J255" s="61"/>
      <c r="K255" s="62"/>
      <c r="L255" s="61"/>
      <c r="M255" s="61"/>
      <c r="N255" s="61"/>
      <c r="O255" s="99">
        <f t="shared" ref="O255:O257" si="94">PRODUCT(C255:N255)</f>
        <v>19</v>
      </c>
      <c r="P255" s="99" t="s">
        <v>28</v>
      </c>
      <c r="Q255" s="99">
        <v>450000</v>
      </c>
      <c r="R255" s="25">
        <f t="shared" ref="R255:R257" si="95">O255*Q255</f>
        <v>8550000</v>
      </c>
    </row>
    <row r="256" spans="1:18" s="23" customFormat="1" x14ac:dyDescent="0.3">
      <c r="A256" s="24" t="s">
        <v>8</v>
      </c>
      <c r="B256" s="85" t="s">
        <v>44</v>
      </c>
      <c r="C256" s="61">
        <v>1</v>
      </c>
      <c r="D256" s="61" t="s">
        <v>26</v>
      </c>
      <c r="E256" s="62" t="s">
        <v>43</v>
      </c>
      <c r="F256" s="61">
        <f>F255</f>
        <v>19</v>
      </c>
      <c r="G256" s="61" t="s">
        <v>23</v>
      </c>
      <c r="H256" s="62"/>
      <c r="I256" s="61"/>
      <c r="J256" s="61"/>
      <c r="K256" s="62"/>
      <c r="L256" s="61"/>
      <c r="M256" s="61"/>
      <c r="N256" s="61"/>
      <c r="O256" s="99">
        <f t="shared" si="94"/>
        <v>19</v>
      </c>
      <c r="P256" s="99" t="s">
        <v>28</v>
      </c>
      <c r="Q256" s="99">
        <v>400000</v>
      </c>
      <c r="R256" s="25">
        <f t="shared" si="95"/>
        <v>7600000</v>
      </c>
    </row>
    <row r="257" spans="1:18" s="23" customFormat="1" x14ac:dyDescent="0.3">
      <c r="A257" s="24" t="s">
        <v>8</v>
      </c>
      <c r="B257" s="85" t="s">
        <v>45</v>
      </c>
      <c r="C257" s="61">
        <v>3</v>
      </c>
      <c r="D257" s="61" t="s">
        <v>26</v>
      </c>
      <c r="E257" s="62" t="s">
        <v>43</v>
      </c>
      <c r="F257" s="61">
        <f>F256</f>
        <v>19</v>
      </c>
      <c r="G257" s="61" t="s">
        <v>23</v>
      </c>
      <c r="H257" s="62"/>
      <c r="I257" s="61"/>
      <c r="J257" s="61"/>
      <c r="K257" s="62"/>
      <c r="L257" s="61"/>
      <c r="M257" s="61"/>
      <c r="N257" s="61"/>
      <c r="O257" s="99">
        <f t="shared" si="94"/>
        <v>57</v>
      </c>
      <c r="P257" s="99" t="s">
        <v>28</v>
      </c>
      <c r="Q257" s="99">
        <v>300000</v>
      </c>
      <c r="R257" s="25">
        <f t="shared" si="95"/>
        <v>17100000</v>
      </c>
    </row>
    <row r="258" spans="1:18" s="23" customFormat="1" ht="28.8" x14ac:dyDescent="0.3">
      <c r="A258" s="26" t="s">
        <v>29</v>
      </c>
      <c r="B258" s="84" t="s">
        <v>581</v>
      </c>
      <c r="C258" s="59"/>
      <c r="D258" s="59"/>
      <c r="E258" s="60"/>
      <c r="F258" s="59"/>
      <c r="G258" s="59"/>
      <c r="H258" s="60"/>
      <c r="I258" s="59"/>
      <c r="J258" s="59"/>
      <c r="K258" s="60"/>
      <c r="L258" s="59"/>
      <c r="M258" s="59"/>
      <c r="N258" s="59"/>
      <c r="O258" s="98">
        <v>0</v>
      </c>
      <c r="P258" s="98" t="s">
        <v>8</v>
      </c>
      <c r="Q258" s="98">
        <v>0</v>
      </c>
      <c r="R258" s="22">
        <f>SUM(R259:R260)</f>
        <v>245100000</v>
      </c>
    </row>
    <row r="259" spans="1:18" s="23" customFormat="1" x14ac:dyDescent="0.3">
      <c r="A259" s="24" t="s">
        <v>8</v>
      </c>
      <c r="B259" s="85" t="s">
        <v>49</v>
      </c>
      <c r="C259" s="61">
        <v>120</v>
      </c>
      <c r="D259" s="61" t="s">
        <v>26</v>
      </c>
      <c r="E259" s="62" t="s">
        <v>43</v>
      </c>
      <c r="F259" s="61">
        <f>F257</f>
        <v>19</v>
      </c>
      <c r="G259" s="61" t="s">
        <v>23</v>
      </c>
      <c r="H259" s="62"/>
      <c r="I259" s="61"/>
      <c r="J259" s="61"/>
      <c r="K259" s="62"/>
      <c r="L259" s="61"/>
      <c r="M259" s="61"/>
      <c r="N259" s="61"/>
      <c r="O259" s="99">
        <f>PRODUCT(C259:N259)</f>
        <v>2280</v>
      </c>
      <c r="P259" s="99" t="s">
        <v>28</v>
      </c>
      <c r="Q259" s="99">
        <v>100000</v>
      </c>
      <c r="R259" s="25">
        <f>O259*Q259</f>
        <v>228000000</v>
      </c>
    </row>
    <row r="260" spans="1:18" s="10" customFormat="1" x14ac:dyDescent="0.3">
      <c r="A260" s="24" t="s">
        <v>8</v>
      </c>
      <c r="B260" s="85" t="s">
        <v>32</v>
      </c>
      <c r="C260" s="61">
        <v>9</v>
      </c>
      <c r="D260" s="61" t="s">
        <v>26</v>
      </c>
      <c r="E260" s="62" t="s">
        <v>27</v>
      </c>
      <c r="F260" s="61">
        <f>F259</f>
        <v>19</v>
      </c>
      <c r="G260" s="61" t="s">
        <v>23</v>
      </c>
      <c r="H260" s="62"/>
      <c r="I260" s="61"/>
      <c r="J260" s="61"/>
      <c r="K260" s="62"/>
      <c r="L260" s="61"/>
      <c r="M260" s="61"/>
      <c r="N260" s="61"/>
      <c r="O260" s="99">
        <f t="shared" ref="O260" si="96">PRODUCT(C260:N260)</f>
        <v>171</v>
      </c>
      <c r="P260" s="99" t="s">
        <v>28</v>
      </c>
      <c r="Q260" s="99">
        <v>100000</v>
      </c>
      <c r="R260" s="25">
        <f t="shared" ref="R260" si="97">O260*Q260</f>
        <v>17100000</v>
      </c>
    </row>
    <row r="261" spans="1:18" s="23" customFormat="1" x14ac:dyDescent="0.3">
      <c r="A261" s="30">
        <v>522192</v>
      </c>
      <c r="B261" s="82" t="s">
        <v>582</v>
      </c>
      <c r="C261" s="59"/>
      <c r="D261" s="59"/>
      <c r="E261" s="60"/>
      <c r="F261" s="59"/>
      <c r="G261" s="59"/>
      <c r="H261" s="60"/>
      <c r="I261" s="59"/>
      <c r="J261" s="59"/>
      <c r="K261" s="60"/>
      <c r="L261" s="59"/>
      <c r="M261" s="59"/>
      <c r="N261" s="59"/>
      <c r="O261" s="98">
        <v>0</v>
      </c>
      <c r="P261" s="98" t="s">
        <v>8</v>
      </c>
      <c r="Q261" s="98">
        <v>0</v>
      </c>
      <c r="R261" s="22">
        <f>SUM(R262:R264)</f>
        <v>52250000</v>
      </c>
    </row>
    <row r="262" spans="1:18" s="23" customFormat="1" x14ac:dyDescent="0.3">
      <c r="A262" s="24" t="s">
        <v>8</v>
      </c>
      <c r="B262" s="85" t="s">
        <v>50</v>
      </c>
      <c r="C262" s="61">
        <v>1</v>
      </c>
      <c r="D262" s="61" t="s">
        <v>26</v>
      </c>
      <c r="E262" s="62" t="s">
        <v>43</v>
      </c>
      <c r="F262" s="61">
        <f>F260</f>
        <v>19</v>
      </c>
      <c r="G262" s="61" t="s">
        <v>23</v>
      </c>
      <c r="H262" s="62"/>
      <c r="I262" s="61"/>
      <c r="J262" s="61"/>
      <c r="K262" s="62"/>
      <c r="L262" s="61"/>
      <c r="M262" s="61"/>
      <c r="N262" s="61"/>
      <c r="O262" s="99">
        <f t="shared" ref="O262:O264" si="98">PRODUCT(C262:N262)</f>
        <v>19</v>
      </c>
      <c r="P262" s="99" t="s">
        <v>28</v>
      </c>
      <c r="Q262" s="99">
        <v>500000</v>
      </c>
      <c r="R262" s="25">
        <f t="shared" ref="R262:R264" si="99">O262*Q262</f>
        <v>9500000</v>
      </c>
    </row>
    <row r="263" spans="1:18" s="23" customFormat="1" x14ac:dyDescent="0.3">
      <c r="A263" s="24" t="s">
        <v>8</v>
      </c>
      <c r="B263" s="85" t="s">
        <v>104</v>
      </c>
      <c r="C263" s="61">
        <v>2</v>
      </c>
      <c r="D263" s="61" t="s">
        <v>26</v>
      </c>
      <c r="E263" s="62" t="s">
        <v>43</v>
      </c>
      <c r="F263" s="61">
        <v>2</v>
      </c>
      <c r="G263" s="61" t="s">
        <v>34</v>
      </c>
      <c r="H263" s="62" t="s">
        <v>43</v>
      </c>
      <c r="I263" s="61">
        <f>F262</f>
        <v>19</v>
      </c>
      <c r="J263" s="61" t="s">
        <v>23</v>
      </c>
      <c r="K263" s="62"/>
      <c r="L263" s="61"/>
      <c r="M263" s="61"/>
      <c r="N263" s="61"/>
      <c r="O263" s="99">
        <f t="shared" si="98"/>
        <v>76</v>
      </c>
      <c r="P263" s="99" t="s">
        <v>37</v>
      </c>
      <c r="Q263" s="99">
        <v>450000</v>
      </c>
      <c r="R263" s="25">
        <f t="shared" si="99"/>
        <v>34200000</v>
      </c>
    </row>
    <row r="264" spans="1:18" s="23" customFormat="1" x14ac:dyDescent="0.3">
      <c r="A264" s="24" t="s">
        <v>8</v>
      </c>
      <c r="B264" s="85" t="s">
        <v>105</v>
      </c>
      <c r="C264" s="61">
        <v>1</v>
      </c>
      <c r="D264" s="61" t="s">
        <v>26</v>
      </c>
      <c r="E264" s="62" t="s">
        <v>43</v>
      </c>
      <c r="F264" s="61">
        <v>1</v>
      </c>
      <c r="G264" s="61" t="s">
        <v>34</v>
      </c>
      <c r="H264" s="62" t="s">
        <v>43</v>
      </c>
      <c r="I264" s="61">
        <f>F262</f>
        <v>19</v>
      </c>
      <c r="J264" s="61" t="s">
        <v>23</v>
      </c>
      <c r="K264" s="62"/>
      <c r="L264" s="61"/>
      <c r="M264" s="61"/>
      <c r="N264" s="61"/>
      <c r="O264" s="99">
        <f t="shared" si="98"/>
        <v>19</v>
      </c>
      <c r="P264" s="99" t="s">
        <v>37</v>
      </c>
      <c r="Q264" s="99">
        <v>450000</v>
      </c>
      <c r="R264" s="25">
        <f t="shared" si="99"/>
        <v>8550000</v>
      </c>
    </row>
    <row r="265" spans="1:18" s="44" customFormat="1" ht="28.8" x14ac:dyDescent="0.3">
      <c r="A265" s="38" t="s">
        <v>117</v>
      </c>
      <c r="B265" s="87" t="s">
        <v>118</v>
      </c>
      <c r="C265" s="66"/>
      <c r="D265" s="66"/>
      <c r="E265" s="67"/>
      <c r="F265" s="66"/>
      <c r="G265" s="66"/>
      <c r="H265" s="67"/>
      <c r="I265" s="66"/>
      <c r="J265" s="66"/>
      <c r="K265" s="67"/>
      <c r="L265" s="66"/>
      <c r="M265" s="66"/>
      <c r="N265" s="66"/>
      <c r="O265" s="101">
        <v>0</v>
      </c>
      <c r="P265" s="101" t="s">
        <v>8</v>
      </c>
      <c r="Q265" s="101">
        <v>0</v>
      </c>
      <c r="R265" s="39">
        <f>SUM(R266,R268,R272,R275)</f>
        <v>624000000</v>
      </c>
    </row>
    <row r="266" spans="1:18" s="23" customFormat="1" x14ac:dyDescent="0.3">
      <c r="A266" s="21" t="s">
        <v>19</v>
      </c>
      <c r="B266" s="84" t="s">
        <v>20</v>
      </c>
      <c r="C266" s="59"/>
      <c r="D266" s="59"/>
      <c r="E266" s="60"/>
      <c r="F266" s="59"/>
      <c r="G266" s="59"/>
      <c r="H266" s="60"/>
      <c r="I266" s="59"/>
      <c r="J266" s="59"/>
      <c r="K266" s="60"/>
      <c r="L266" s="59"/>
      <c r="M266" s="59"/>
      <c r="N266" s="59"/>
      <c r="O266" s="98">
        <v>0</v>
      </c>
      <c r="P266" s="98" t="s">
        <v>8</v>
      </c>
      <c r="Q266" s="98">
        <v>0</v>
      </c>
      <c r="R266" s="22">
        <f>R267</f>
        <v>144000000</v>
      </c>
    </row>
    <row r="267" spans="1:18" s="23" customFormat="1" x14ac:dyDescent="0.3">
      <c r="A267" s="24" t="s">
        <v>8</v>
      </c>
      <c r="B267" s="85" t="s">
        <v>22</v>
      </c>
      <c r="C267" s="61">
        <v>8</v>
      </c>
      <c r="D267" s="61" t="s">
        <v>23</v>
      </c>
      <c r="E267" s="62" t="s">
        <v>43</v>
      </c>
      <c r="F267" s="61">
        <v>4</v>
      </c>
      <c r="G267" s="61" t="s">
        <v>119</v>
      </c>
      <c r="H267" s="62"/>
      <c r="I267" s="61"/>
      <c r="J267" s="61"/>
      <c r="K267" s="62"/>
      <c r="L267" s="61"/>
      <c r="M267" s="61"/>
      <c r="N267" s="61"/>
      <c r="O267" s="99">
        <f>PRODUCT(C267:N267)</f>
        <v>32</v>
      </c>
      <c r="P267" s="99" t="s">
        <v>23</v>
      </c>
      <c r="Q267" s="99">
        <v>4500000</v>
      </c>
      <c r="R267" s="25">
        <f>O267*Q267</f>
        <v>144000000</v>
      </c>
    </row>
    <row r="268" spans="1:18" s="23" customFormat="1" x14ac:dyDescent="0.3">
      <c r="A268" s="21" t="s">
        <v>24</v>
      </c>
      <c r="B268" s="84" t="s">
        <v>25</v>
      </c>
      <c r="C268" s="59"/>
      <c r="D268" s="59"/>
      <c r="E268" s="60"/>
      <c r="F268" s="59"/>
      <c r="G268" s="59"/>
      <c r="H268" s="60"/>
      <c r="I268" s="59"/>
      <c r="J268" s="59"/>
      <c r="K268" s="60"/>
      <c r="L268" s="59"/>
      <c r="M268" s="59"/>
      <c r="N268" s="59"/>
      <c r="O268" s="98">
        <v>0</v>
      </c>
      <c r="P268" s="98" t="s">
        <v>8</v>
      </c>
      <c r="Q268" s="98">
        <v>0</v>
      </c>
      <c r="R268" s="22">
        <f>SUM(R269:R271)</f>
        <v>56000000</v>
      </c>
    </row>
    <row r="269" spans="1:18" s="23" customFormat="1" x14ac:dyDescent="0.3">
      <c r="A269" s="24" t="s">
        <v>8</v>
      </c>
      <c r="B269" s="85" t="s">
        <v>42</v>
      </c>
      <c r="C269" s="61">
        <v>1</v>
      </c>
      <c r="D269" s="61" t="s">
        <v>26</v>
      </c>
      <c r="E269" s="62" t="s">
        <v>43</v>
      </c>
      <c r="F269" s="61">
        <f>C267</f>
        <v>8</v>
      </c>
      <c r="G269" s="61" t="s">
        <v>23</v>
      </c>
      <c r="H269" s="62" t="s">
        <v>43</v>
      </c>
      <c r="I269" s="61">
        <v>4</v>
      </c>
      <c r="J269" s="61" t="s">
        <v>119</v>
      </c>
      <c r="K269" s="62"/>
      <c r="L269" s="61"/>
      <c r="M269" s="61"/>
      <c r="N269" s="61"/>
      <c r="O269" s="99">
        <f t="shared" ref="O269:O271" si="100">PRODUCT(C269:N269)</f>
        <v>32</v>
      </c>
      <c r="P269" s="99" t="s">
        <v>28</v>
      </c>
      <c r="Q269" s="99">
        <v>450000</v>
      </c>
      <c r="R269" s="25">
        <f t="shared" ref="R269:R271" si="101">O269*Q269</f>
        <v>14400000</v>
      </c>
    </row>
    <row r="270" spans="1:18" s="23" customFormat="1" x14ac:dyDescent="0.3">
      <c r="A270" s="24" t="s">
        <v>8</v>
      </c>
      <c r="B270" s="85" t="s">
        <v>44</v>
      </c>
      <c r="C270" s="61">
        <v>1</v>
      </c>
      <c r="D270" s="61" t="s">
        <v>26</v>
      </c>
      <c r="E270" s="62" t="s">
        <v>43</v>
      </c>
      <c r="F270" s="61">
        <f>F269</f>
        <v>8</v>
      </c>
      <c r="G270" s="61" t="s">
        <v>23</v>
      </c>
      <c r="H270" s="62" t="s">
        <v>43</v>
      </c>
      <c r="I270" s="61">
        <v>4</v>
      </c>
      <c r="J270" s="61" t="s">
        <v>119</v>
      </c>
      <c r="K270" s="62"/>
      <c r="L270" s="61"/>
      <c r="M270" s="61"/>
      <c r="N270" s="61"/>
      <c r="O270" s="99">
        <f t="shared" si="100"/>
        <v>32</v>
      </c>
      <c r="P270" s="99" t="s">
        <v>28</v>
      </c>
      <c r="Q270" s="99">
        <v>400000</v>
      </c>
      <c r="R270" s="25">
        <f t="shared" si="101"/>
        <v>12800000</v>
      </c>
    </row>
    <row r="271" spans="1:18" s="23" customFormat="1" x14ac:dyDescent="0.3">
      <c r="A271" s="24" t="s">
        <v>8</v>
      </c>
      <c r="B271" s="85" t="s">
        <v>45</v>
      </c>
      <c r="C271" s="61">
        <v>3</v>
      </c>
      <c r="D271" s="61" t="s">
        <v>26</v>
      </c>
      <c r="E271" s="62" t="s">
        <v>43</v>
      </c>
      <c r="F271" s="61">
        <f>F270</f>
        <v>8</v>
      </c>
      <c r="G271" s="61" t="s">
        <v>23</v>
      </c>
      <c r="H271" s="62" t="s">
        <v>43</v>
      </c>
      <c r="I271" s="61">
        <v>4</v>
      </c>
      <c r="J271" s="61" t="s">
        <v>119</v>
      </c>
      <c r="K271" s="62"/>
      <c r="L271" s="61"/>
      <c r="M271" s="61"/>
      <c r="N271" s="61"/>
      <c r="O271" s="99">
        <f t="shared" si="100"/>
        <v>96</v>
      </c>
      <c r="P271" s="99" t="s">
        <v>28</v>
      </c>
      <c r="Q271" s="99">
        <v>300000</v>
      </c>
      <c r="R271" s="25">
        <f t="shared" si="101"/>
        <v>28800000</v>
      </c>
    </row>
    <row r="272" spans="1:18" s="23" customFormat="1" ht="28.8" x14ac:dyDescent="0.3">
      <c r="A272" s="26" t="s">
        <v>29</v>
      </c>
      <c r="B272" s="84" t="s">
        <v>581</v>
      </c>
      <c r="C272" s="59"/>
      <c r="D272" s="59"/>
      <c r="E272" s="60"/>
      <c r="F272" s="59"/>
      <c r="G272" s="59"/>
      <c r="H272" s="60"/>
      <c r="I272" s="59"/>
      <c r="J272" s="59"/>
      <c r="K272" s="60"/>
      <c r="L272" s="59"/>
      <c r="M272" s="59"/>
      <c r="N272" s="59"/>
      <c r="O272" s="98">
        <v>0</v>
      </c>
      <c r="P272" s="98" t="s">
        <v>8</v>
      </c>
      <c r="Q272" s="98">
        <v>0</v>
      </c>
      <c r="R272" s="22">
        <f>SUM(R273:R274)</f>
        <v>336000000</v>
      </c>
    </row>
    <row r="273" spans="1:18" s="23" customFormat="1" x14ac:dyDescent="0.3">
      <c r="A273" s="24" t="s">
        <v>8</v>
      </c>
      <c r="B273" s="85" t="s">
        <v>49</v>
      </c>
      <c r="C273" s="61">
        <v>20</v>
      </c>
      <c r="D273" s="61" t="s">
        <v>26</v>
      </c>
      <c r="E273" s="62" t="s">
        <v>43</v>
      </c>
      <c r="F273" s="61">
        <v>38</v>
      </c>
      <c r="G273" s="61" t="s">
        <v>55</v>
      </c>
      <c r="H273" s="62" t="s">
        <v>43</v>
      </c>
      <c r="I273" s="61">
        <v>4</v>
      </c>
      <c r="J273" s="61" t="s">
        <v>119</v>
      </c>
      <c r="K273" s="62"/>
      <c r="L273" s="61"/>
      <c r="M273" s="61"/>
      <c r="N273" s="61"/>
      <c r="O273" s="99">
        <f>PRODUCT(C273:N273)</f>
        <v>3040</v>
      </c>
      <c r="P273" s="99" t="s">
        <v>28</v>
      </c>
      <c r="Q273" s="99">
        <v>100000</v>
      </c>
      <c r="R273" s="25">
        <f>O273*Q273</f>
        <v>304000000</v>
      </c>
    </row>
    <row r="274" spans="1:18" s="10" customFormat="1" x14ac:dyDescent="0.3">
      <c r="A274" s="24" t="s">
        <v>8</v>
      </c>
      <c r="B274" s="85" t="s">
        <v>32</v>
      </c>
      <c r="C274" s="61">
        <v>10</v>
      </c>
      <c r="D274" s="61" t="s">
        <v>26</v>
      </c>
      <c r="E274" s="62" t="s">
        <v>27</v>
      </c>
      <c r="F274" s="61">
        <v>8</v>
      </c>
      <c r="G274" s="61" t="s">
        <v>23</v>
      </c>
      <c r="H274" s="62" t="s">
        <v>43</v>
      </c>
      <c r="I274" s="61">
        <v>4</v>
      </c>
      <c r="J274" s="61" t="s">
        <v>119</v>
      </c>
      <c r="K274" s="62"/>
      <c r="L274" s="61"/>
      <c r="M274" s="61"/>
      <c r="N274" s="61"/>
      <c r="O274" s="99">
        <f t="shared" ref="O274" si="102">PRODUCT(C274:N274)</f>
        <v>320</v>
      </c>
      <c r="P274" s="99" t="s">
        <v>28</v>
      </c>
      <c r="Q274" s="99">
        <v>100000</v>
      </c>
      <c r="R274" s="25">
        <f t="shared" ref="R274" si="103">O274*Q274</f>
        <v>32000000</v>
      </c>
    </row>
    <row r="275" spans="1:18" s="23" customFormat="1" x14ac:dyDescent="0.3">
      <c r="A275" s="30">
        <v>522192</v>
      </c>
      <c r="B275" s="82" t="s">
        <v>582</v>
      </c>
      <c r="C275" s="59"/>
      <c r="D275" s="59"/>
      <c r="E275" s="60"/>
      <c r="F275" s="59"/>
      <c r="G275" s="59"/>
      <c r="H275" s="60"/>
      <c r="I275" s="59"/>
      <c r="J275" s="59"/>
      <c r="K275" s="60"/>
      <c r="L275" s="59"/>
      <c r="M275" s="59"/>
      <c r="N275" s="59"/>
      <c r="O275" s="98">
        <v>0</v>
      </c>
      <c r="P275" s="98" t="s">
        <v>8</v>
      </c>
      <c r="Q275" s="98">
        <v>0</v>
      </c>
      <c r="R275" s="22">
        <f>SUM(R276:R278)</f>
        <v>88000000</v>
      </c>
    </row>
    <row r="276" spans="1:18" s="23" customFormat="1" x14ac:dyDescent="0.3">
      <c r="A276" s="24" t="s">
        <v>8</v>
      </c>
      <c r="B276" s="85" t="s">
        <v>50</v>
      </c>
      <c r="C276" s="61">
        <v>1</v>
      </c>
      <c r="D276" s="61" t="s">
        <v>26</v>
      </c>
      <c r="E276" s="62" t="s">
        <v>43</v>
      </c>
      <c r="F276" s="61">
        <f>F274</f>
        <v>8</v>
      </c>
      <c r="G276" s="61" t="s">
        <v>23</v>
      </c>
      <c r="H276" s="62" t="s">
        <v>43</v>
      </c>
      <c r="I276" s="61">
        <v>4</v>
      </c>
      <c r="J276" s="61" t="s">
        <v>119</v>
      </c>
      <c r="K276" s="62"/>
      <c r="L276" s="61"/>
      <c r="M276" s="61"/>
      <c r="N276" s="61"/>
      <c r="O276" s="99">
        <f t="shared" ref="O276:O278" si="104">PRODUCT(C276:N276)</f>
        <v>32</v>
      </c>
      <c r="P276" s="99" t="s">
        <v>28</v>
      </c>
      <c r="Q276" s="99">
        <v>500000</v>
      </c>
      <c r="R276" s="25">
        <f t="shared" ref="R276:R278" si="105">O276*Q276</f>
        <v>16000000</v>
      </c>
    </row>
    <row r="277" spans="1:18" s="23" customFormat="1" x14ac:dyDescent="0.3">
      <c r="A277" s="24" t="s">
        <v>8</v>
      </c>
      <c r="B277" s="85" t="s">
        <v>120</v>
      </c>
      <c r="C277" s="61">
        <v>2</v>
      </c>
      <c r="D277" s="61" t="s">
        <v>26</v>
      </c>
      <c r="E277" s="62" t="s">
        <v>43</v>
      </c>
      <c r="F277" s="61">
        <v>2</v>
      </c>
      <c r="G277" s="61" t="s">
        <v>34</v>
      </c>
      <c r="H277" s="62" t="s">
        <v>43</v>
      </c>
      <c r="I277" s="61">
        <f>F276</f>
        <v>8</v>
      </c>
      <c r="J277" s="61" t="s">
        <v>23</v>
      </c>
      <c r="K277" s="62" t="s">
        <v>43</v>
      </c>
      <c r="L277" s="61">
        <v>4</v>
      </c>
      <c r="M277" s="61" t="s">
        <v>119</v>
      </c>
      <c r="N277" s="61"/>
      <c r="O277" s="99">
        <f t="shared" si="104"/>
        <v>128</v>
      </c>
      <c r="P277" s="99" t="s">
        <v>37</v>
      </c>
      <c r="Q277" s="99">
        <v>450000</v>
      </c>
      <c r="R277" s="25">
        <f t="shared" si="105"/>
        <v>57600000</v>
      </c>
    </row>
    <row r="278" spans="1:18" s="23" customFormat="1" x14ac:dyDescent="0.3">
      <c r="A278" s="24" t="s">
        <v>8</v>
      </c>
      <c r="B278" s="85" t="s">
        <v>38</v>
      </c>
      <c r="C278" s="61">
        <v>1</v>
      </c>
      <c r="D278" s="61" t="s">
        <v>26</v>
      </c>
      <c r="E278" s="62" t="s">
        <v>43</v>
      </c>
      <c r="F278" s="61">
        <v>1</v>
      </c>
      <c r="G278" s="61" t="s">
        <v>34</v>
      </c>
      <c r="H278" s="62" t="s">
        <v>43</v>
      </c>
      <c r="I278" s="61">
        <f>I277</f>
        <v>8</v>
      </c>
      <c r="J278" s="61" t="s">
        <v>23</v>
      </c>
      <c r="K278" s="62" t="s">
        <v>43</v>
      </c>
      <c r="L278" s="61">
        <v>4</v>
      </c>
      <c r="M278" s="61" t="s">
        <v>119</v>
      </c>
      <c r="N278" s="61"/>
      <c r="O278" s="99">
        <f t="shared" si="104"/>
        <v>32</v>
      </c>
      <c r="P278" s="99" t="s">
        <v>37</v>
      </c>
      <c r="Q278" s="99">
        <v>450000</v>
      </c>
      <c r="R278" s="25">
        <f t="shared" si="105"/>
        <v>14400000</v>
      </c>
    </row>
    <row r="279" spans="1:18" s="23" customFormat="1" x14ac:dyDescent="0.3">
      <c r="A279" s="15" t="s">
        <v>121</v>
      </c>
      <c r="B279" s="79" t="s">
        <v>122</v>
      </c>
      <c r="C279" s="53"/>
      <c r="D279" s="53"/>
      <c r="E279" s="54"/>
      <c r="F279" s="53"/>
      <c r="G279" s="53"/>
      <c r="H279" s="54"/>
      <c r="I279" s="53"/>
      <c r="J279" s="53"/>
      <c r="K279" s="54"/>
      <c r="L279" s="53"/>
      <c r="M279" s="53"/>
      <c r="N279" s="53"/>
      <c r="O279" s="95">
        <v>0</v>
      </c>
      <c r="P279" s="95" t="s">
        <v>8</v>
      </c>
      <c r="Q279" s="95">
        <v>0</v>
      </c>
      <c r="R279" s="16">
        <f>SUM(R280,R295,R332)</f>
        <v>1422560000</v>
      </c>
    </row>
    <row r="280" spans="1:18" s="23" customFormat="1" x14ac:dyDescent="0.3">
      <c r="A280" s="17" t="s">
        <v>15</v>
      </c>
      <c r="B280" s="80" t="s">
        <v>123</v>
      </c>
      <c r="C280" s="55"/>
      <c r="D280" s="55"/>
      <c r="E280" s="56"/>
      <c r="F280" s="55"/>
      <c r="G280" s="55"/>
      <c r="H280" s="56"/>
      <c r="I280" s="55"/>
      <c r="J280" s="55"/>
      <c r="K280" s="56"/>
      <c r="L280" s="55"/>
      <c r="M280" s="55"/>
      <c r="N280" s="55"/>
      <c r="O280" s="96">
        <v>0</v>
      </c>
      <c r="P280" s="96" t="s">
        <v>8</v>
      </c>
      <c r="Q280" s="96">
        <v>0</v>
      </c>
      <c r="R280" s="18">
        <f>R281</f>
        <v>195600000</v>
      </c>
    </row>
    <row r="281" spans="1:18" ht="28.8" x14ac:dyDescent="0.3">
      <c r="A281" s="19" t="s">
        <v>17</v>
      </c>
      <c r="B281" s="81" t="s">
        <v>124</v>
      </c>
      <c r="C281" s="57"/>
      <c r="D281" s="57"/>
      <c r="E281" s="58"/>
      <c r="F281" s="57"/>
      <c r="G281" s="57"/>
      <c r="H281" s="58"/>
      <c r="I281" s="57"/>
      <c r="J281" s="57"/>
      <c r="K281" s="58"/>
      <c r="L281" s="57"/>
      <c r="M281" s="57"/>
      <c r="N281" s="57"/>
      <c r="O281" s="97">
        <v>0</v>
      </c>
      <c r="P281" s="97" t="s">
        <v>8</v>
      </c>
      <c r="Q281" s="97">
        <v>0</v>
      </c>
      <c r="R281" s="20">
        <f>SUM(R282,R284,R288,R291)</f>
        <v>195600000</v>
      </c>
    </row>
    <row r="282" spans="1:18" x14ac:dyDescent="0.3">
      <c r="A282" s="21" t="s">
        <v>19</v>
      </c>
      <c r="B282" s="84" t="s">
        <v>20</v>
      </c>
      <c r="C282" s="59"/>
      <c r="D282" s="59"/>
      <c r="E282" s="60"/>
      <c r="F282" s="59"/>
      <c r="G282" s="59"/>
      <c r="H282" s="60"/>
      <c r="I282" s="59"/>
      <c r="J282" s="59"/>
      <c r="K282" s="60"/>
      <c r="L282" s="59"/>
      <c r="M282" s="59"/>
      <c r="N282" s="59"/>
      <c r="O282" s="98">
        <v>0</v>
      </c>
      <c r="P282" s="98" t="s">
        <v>8</v>
      </c>
      <c r="Q282" s="98">
        <v>0</v>
      </c>
      <c r="R282" s="22">
        <f>R283</f>
        <v>45000000</v>
      </c>
    </row>
    <row r="283" spans="1:18" x14ac:dyDescent="0.3">
      <c r="A283" s="24" t="s">
        <v>8</v>
      </c>
      <c r="B283" s="85" t="s">
        <v>141</v>
      </c>
      <c r="C283" s="61">
        <v>5</v>
      </c>
      <c r="D283" s="61" t="s">
        <v>23</v>
      </c>
      <c r="E283" s="62" t="s">
        <v>43</v>
      </c>
      <c r="F283" s="61">
        <v>2</v>
      </c>
      <c r="G283" s="61" t="s">
        <v>78</v>
      </c>
      <c r="H283" s="62"/>
      <c r="I283" s="61"/>
      <c r="J283" s="61"/>
      <c r="K283" s="62"/>
      <c r="L283" s="61"/>
      <c r="M283" s="61"/>
      <c r="N283" s="61"/>
      <c r="O283" s="99">
        <f>PRODUCT(C283:N283)</f>
        <v>10</v>
      </c>
      <c r="P283" s="99" t="s">
        <v>23</v>
      </c>
      <c r="Q283" s="99">
        <v>4500000</v>
      </c>
      <c r="R283" s="25">
        <f>O283*Q283</f>
        <v>45000000</v>
      </c>
    </row>
    <row r="284" spans="1:18" x14ac:dyDescent="0.3">
      <c r="A284" s="21" t="s">
        <v>24</v>
      </c>
      <c r="B284" s="84" t="s">
        <v>25</v>
      </c>
      <c r="C284" s="59"/>
      <c r="D284" s="59"/>
      <c r="E284" s="60"/>
      <c r="F284" s="59"/>
      <c r="G284" s="59"/>
      <c r="H284" s="60"/>
      <c r="I284" s="59"/>
      <c r="J284" s="59"/>
      <c r="K284" s="60"/>
      <c r="L284" s="59"/>
      <c r="M284" s="59"/>
      <c r="N284" s="59"/>
      <c r="O284" s="98">
        <v>0</v>
      </c>
      <c r="P284" s="98" t="s">
        <v>8</v>
      </c>
      <c r="Q284" s="98">
        <v>0</v>
      </c>
      <c r="R284" s="22">
        <f>SUM(R285:R287)</f>
        <v>17500000</v>
      </c>
    </row>
    <row r="285" spans="1:18" x14ac:dyDescent="0.3">
      <c r="A285" s="24" t="s">
        <v>8</v>
      </c>
      <c r="B285" s="85" t="s">
        <v>42</v>
      </c>
      <c r="C285" s="61">
        <v>1</v>
      </c>
      <c r="D285" s="61" t="s">
        <v>26</v>
      </c>
      <c r="E285" s="62" t="s">
        <v>43</v>
      </c>
      <c r="F285" s="61">
        <f>C283</f>
        <v>5</v>
      </c>
      <c r="G285" s="61" t="s">
        <v>23</v>
      </c>
      <c r="H285" s="62" t="s">
        <v>43</v>
      </c>
      <c r="I285" s="61">
        <v>2</v>
      </c>
      <c r="J285" s="61" t="s">
        <v>78</v>
      </c>
      <c r="K285" s="62"/>
      <c r="L285" s="61"/>
      <c r="M285" s="61"/>
      <c r="N285" s="61"/>
      <c r="O285" s="99">
        <f t="shared" ref="O285:O287" si="106">PRODUCT(C285:N285)</f>
        <v>10</v>
      </c>
      <c r="P285" s="99" t="s">
        <v>28</v>
      </c>
      <c r="Q285" s="99">
        <v>450000</v>
      </c>
      <c r="R285" s="25">
        <f t="shared" ref="R285:R287" si="107">O285*Q285</f>
        <v>4500000</v>
      </c>
    </row>
    <row r="286" spans="1:18" x14ac:dyDescent="0.3">
      <c r="A286" s="24" t="s">
        <v>8</v>
      </c>
      <c r="B286" s="85" t="s">
        <v>59</v>
      </c>
      <c r="C286" s="61">
        <v>1</v>
      </c>
      <c r="D286" s="61" t="s">
        <v>26</v>
      </c>
      <c r="E286" s="62" t="s">
        <v>43</v>
      </c>
      <c r="F286" s="61">
        <f>F285</f>
        <v>5</v>
      </c>
      <c r="G286" s="61" t="s">
        <v>55</v>
      </c>
      <c r="H286" s="62" t="s">
        <v>43</v>
      </c>
      <c r="I286" s="61">
        <v>2</v>
      </c>
      <c r="J286" s="61" t="s">
        <v>78</v>
      </c>
      <c r="K286" s="62"/>
      <c r="L286" s="61"/>
      <c r="M286" s="61"/>
      <c r="N286" s="61"/>
      <c r="O286" s="99">
        <f t="shared" si="106"/>
        <v>10</v>
      </c>
      <c r="P286" s="99" t="s">
        <v>28</v>
      </c>
      <c r="Q286" s="99">
        <v>400000</v>
      </c>
      <c r="R286" s="25">
        <f t="shared" si="107"/>
        <v>4000000</v>
      </c>
    </row>
    <row r="287" spans="1:18" x14ac:dyDescent="0.3">
      <c r="A287" s="24" t="s">
        <v>8</v>
      </c>
      <c r="B287" s="85" t="s">
        <v>125</v>
      </c>
      <c r="C287" s="61">
        <v>3</v>
      </c>
      <c r="D287" s="61" t="s">
        <v>26</v>
      </c>
      <c r="E287" s="62" t="s">
        <v>43</v>
      </c>
      <c r="F287" s="61">
        <f>F286</f>
        <v>5</v>
      </c>
      <c r="G287" s="61" t="s">
        <v>55</v>
      </c>
      <c r="H287" s="62" t="s">
        <v>43</v>
      </c>
      <c r="I287" s="61">
        <v>2</v>
      </c>
      <c r="J287" s="61" t="s">
        <v>78</v>
      </c>
      <c r="K287" s="62"/>
      <c r="L287" s="61"/>
      <c r="M287" s="61"/>
      <c r="N287" s="61"/>
      <c r="O287" s="99">
        <f t="shared" si="106"/>
        <v>30</v>
      </c>
      <c r="P287" s="99" t="s">
        <v>28</v>
      </c>
      <c r="Q287" s="99">
        <v>300000</v>
      </c>
      <c r="R287" s="25">
        <f t="shared" si="107"/>
        <v>9000000</v>
      </c>
    </row>
    <row r="288" spans="1:18" ht="28.8" x14ac:dyDescent="0.3">
      <c r="A288" s="26" t="s">
        <v>29</v>
      </c>
      <c r="B288" s="84" t="s">
        <v>581</v>
      </c>
      <c r="C288" s="59"/>
      <c r="D288" s="59"/>
      <c r="E288" s="60"/>
      <c r="F288" s="59"/>
      <c r="G288" s="59"/>
      <c r="H288" s="60"/>
      <c r="I288" s="59"/>
      <c r="J288" s="59"/>
      <c r="K288" s="60"/>
      <c r="L288" s="59"/>
      <c r="M288" s="59"/>
      <c r="N288" s="59"/>
      <c r="O288" s="98">
        <v>0</v>
      </c>
      <c r="P288" s="98" t="s">
        <v>8</v>
      </c>
      <c r="Q288" s="98">
        <v>0</v>
      </c>
      <c r="R288" s="22">
        <f>SUM(R289:R290)</f>
        <v>87600000</v>
      </c>
    </row>
    <row r="289" spans="1:18" x14ac:dyDescent="0.3">
      <c r="A289" s="24" t="s">
        <v>8</v>
      </c>
      <c r="B289" s="85" t="s">
        <v>31</v>
      </c>
      <c r="C289" s="61">
        <v>388</v>
      </c>
      <c r="D289" s="61" t="s">
        <v>26</v>
      </c>
      <c r="E289" s="62" t="s">
        <v>43</v>
      </c>
      <c r="F289" s="61">
        <v>2</v>
      </c>
      <c r="G289" s="61" t="s">
        <v>78</v>
      </c>
      <c r="H289" s="62"/>
      <c r="I289" s="61"/>
      <c r="J289" s="61"/>
      <c r="K289" s="62"/>
      <c r="L289" s="61"/>
      <c r="M289" s="61"/>
      <c r="N289" s="61"/>
      <c r="O289" s="99">
        <f>PRODUCT(C289:N289)</f>
        <v>776</v>
      </c>
      <c r="P289" s="99" t="s">
        <v>28</v>
      </c>
      <c r="Q289" s="99">
        <v>100000</v>
      </c>
      <c r="R289" s="25">
        <f>O289*Q289</f>
        <v>77600000</v>
      </c>
    </row>
    <row r="290" spans="1:18" s="10" customFormat="1" x14ac:dyDescent="0.3">
      <c r="A290" s="24" t="s">
        <v>8</v>
      </c>
      <c r="B290" s="85" t="s">
        <v>32</v>
      </c>
      <c r="C290" s="61">
        <v>10</v>
      </c>
      <c r="D290" s="61" t="s">
        <v>26</v>
      </c>
      <c r="E290" s="62" t="s">
        <v>27</v>
      </c>
      <c r="F290" s="61">
        <f>F289</f>
        <v>2</v>
      </c>
      <c r="G290" s="61" t="s">
        <v>78</v>
      </c>
      <c r="H290" s="62" t="s">
        <v>43</v>
      </c>
      <c r="I290" s="61">
        <v>5</v>
      </c>
      <c r="J290" s="61" t="s">
        <v>23</v>
      </c>
      <c r="K290" s="62"/>
      <c r="L290" s="61"/>
      <c r="M290" s="61"/>
      <c r="N290" s="61"/>
      <c r="O290" s="99">
        <f t="shared" ref="O290" si="108">PRODUCT(C290:N290)</f>
        <v>100</v>
      </c>
      <c r="P290" s="99" t="s">
        <v>28</v>
      </c>
      <c r="Q290" s="99">
        <v>100000</v>
      </c>
      <c r="R290" s="25">
        <f t="shared" ref="R290" si="109">O290*Q290</f>
        <v>10000000</v>
      </c>
    </row>
    <row r="291" spans="1:18" s="23" customFormat="1" x14ac:dyDescent="0.3">
      <c r="A291" s="30">
        <v>522192</v>
      </c>
      <c r="B291" s="82" t="s">
        <v>582</v>
      </c>
      <c r="C291" s="59"/>
      <c r="D291" s="59"/>
      <c r="E291" s="60"/>
      <c r="F291" s="59"/>
      <c r="G291" s="59"/>
      <c r="H291" s="60"/>
      <c r="I291" s="59"/>
      <c r="J291" s="59"/>
      <c r="K291" s="60"/>
      <c r="L291" s="59"/>
      <c r="M291" s="59"/>
      <c r="N291" s="59"/>
      <c r="O291" s="98">
        <v>0</v>
      </c>
      <c r="P291" s="98" t="s">
        <v>8</v>
      </c>
      <c r="Q291" s="98">
        <v>0</v>
      </c>
      <c r="R291" s="22">
        <f>SUM(R292:R294)</f>
        <v>45500000</v>
      </c>
    </row>
    <row r="292" spans="1:18" x14ac:dyDescent="0.3">
      <c r="A292" s="24" t="s">
        <v>8</v>
      </c>
      <c r="B292" s="85" t="s">
        <v>50</v>
      </c>
      <c r="C292" s="61">
        <v>1</v>
      </c>
      <c r="D292" s="61" t="s">
        <v>26</v>
      </c>
      <c r="E292" s="62" t="s">
        <v>43</v>
      </c>
      <c r="F292" s="61">
        <f>F287</f>
        <v>5</v>
      </c>
      <c r="G292" s="61" t="s">
        <v>23</v>
      </c>
      <c r="H292" s="62" t="s">
        <v>43</v>
      </c>
      <c r="I292" s="61">
        <v>2</v>
      </c>
      <c r="J292" s="61" t="s">
        <v>78</v>
      </c>
      <c r="K292" s="62"/>
      <c r="L292" s="61"/>
      <c r="M292" s="61"/>
      <c r="N292" s="61"/>
      <c r="O292" s="99">
        <f t="shared" ref="O292:O294" si="110">PRODUCT(C292:N292)</f>
        <v>10</v>
      </c>
      <c r="P292" s="99" t="s">
        <v>28</v>
      </c>
      <c r="Q292" s="99">
        <v>500000</v>
      </c>
      <c r="R292" s="25">
        <f t="shared" ref="R292:R294" si="111">O292*Q292</f>
        <v>5000000</v>
      </c>
    </row>
    <row r="293" spans="1:18" x14ac:dyDescent="0.3">
      <c r="A293" s="24" t="s">
        <v>8</v>
      </c>
      <c r="B293" s="85" t="s">
        <v>126</v>
      </c>
      <c r="C293" s="61">
        <v>2</v>
      </c>
      <c r="D293" s="61" t="s">
        <v>26</v>
      </c>
      <c r="E293" s="62" t="s">
        <v>43</v>
      </c>
      <c r="F293" s="61">
        <v>2</v>
      </c>
      <c r="G293" s="61" t="s">
        <v>34</v>
      </c>
      <c r="H293" s="62" t="s">
        <v>43</v>
      </c>
      <c r="I293" s="61">
        <f>F292</f>
        <v>5</v>
      </c>
      <c r="J293" s="61" t="s">
        <v>23</v>
      </c>
      <c r="K293" s="62" t="s">
        <v>43</v>
      </c>
      <c r="L293" s="61">
        <v>2</v>
      </c>
      <c r="M293" s="61" t="s">
        <v>78</v>
      </c>
      <c r="N293" s="61"/>
      <c r="O293" s="99">
        <f t="shared" si="110"/>
        <v>40</v>
      </c>
      <c r="P293" s="99" t="s">
        <v>37</v>
      </c>
      <c r="Q293" s="99">
        <v>900000</v>
      </c>
      <c r="R293" s="25">
        <f t="shared" si="111"/>
        <v>36000000</v>
      </c>
    </row>
    <row r="294" spans="1:18" x14ac:dyDescent="0.3">
      <c r="A294" s="24" t="s">
        <v>8</v>
      </c>
      <c r="B294" s="85" t="s">
        <v>110</v>
      </c>
      <c r="C294" s="61">
        <v>1</v>
      </c>
      <c r="D294" s="61" t="s">
        <v>26</v>
      </c>
      <c r="E294" s="62" t="s">
        <v>43</v>
      </c>
      <c r="F294" s="61">
        <v>1</v>
      </c>
      <c r="G294" s="61" t="s">
        <v>34</v>
      </c>
      <c r="H294" s="62" t="s">
        <v>43</v>
      </c>
      <c r="I294" s="61">
        <f>I293</f>
        <v>5</v>
      </c>
      <c r="J294" s="61" t="s">
        <v>23</v>
      </c>
      <c r="K294" s="62" t="s">
        <v>43</v>
      </c>
      <c r="L294" s="61">
        <v>2</v>
      </c>
      <c r="M294" s="61" t="s">
        <v>78</v>
      </c>
      <c r="N294" s="61"/>
      <c r="O294" s="99">
        <f t="shared" si="110"/>
        <v>10</v>
      </c>
      <c r="P294" s="99" t="s">
        <v>37</v>
      </c>
      <c r="Q294" s="99">
        <v>450000</v>
      </c>
      <c r="R294" s="25">
        <f t="shared" si="111"/>
        <v>4500000</v>
      </c>
    </row>
    <row r="295" spans="1:18" x14ac:dyDescent="0.3">
      <c r="A295" s="17" t="s">
        <v>40</v>
      </c>
      <c r="B295" s="80" t="s">
        <v>127</v>
      </c>
      <c r="C295" s="55"/>
      <c r="D295" s="55"/>
      <c r="E295" s="56"/>
      <c r="F295" s="55"/>
      <c r="G295" s="55"/>
      <c r="H295" s="56"/>
      <c r="I295" s="55"/>
      <c r="J295" s="55"/>
      <c r="K295" s="56"/>
      <c r="L295" s="55"/>
      <c r="M295" s="55"/>
      <c r="N295" s="55"/>
      <c r="O295" s="96">
        <v>0</v>
      </c>
      <c r="P295" s="96" t="s">
        <v>8</v>
      </c>
      <c r="Q295" s="96">
        <v>0</v>
      </c>
      <c r="R295" s="18">
        <f>SUM(R296,R310,R324)</f>
        <v>782310000</v>
      </c>
    </row>
    <row r="296" spans="1:18" x14ac:dyDescent="0.3">
      <c r="A296" s="19" t="s">
        <v>17</v>
      </c>
      <c r="B296" s="81" t="s">
        <v>128</v>
      </c>
      <c r="C296" s="57"/>
      <c r="D296" s="57"/>
      <c r="E296" s="58"/>
      <c r="F296" s="57"/>
      <c r="G296" s="57"/>
      <c r="H296" s="58"/>
      <c r="I296" s="57"/>
      <c r="J296" s="57"/>
      <c r="K296" s="58"/>
      <c r="L296" s="57"/>
      <c r="M296" s="57"/>
      <c r="N296" s="57"/>
      <c r="O296" s="97">
        <v>0</v>
      </c>
      <c r="P296" s="97" t="s">
        <v>8</v>
      </c>
      <c r="Q296" s="97">
        <v>0</v>
      </c>
      <c r="R296" s="20">
        <f>SUM(R297,R299,R303,R306)</f>
        <v>36910000</v>
      </c>
    </row>
    <row r="297" spans="1:18" x14ac:dyDescent="0.3">
      <c r="A297" s="21" t="s">
        <v>19</v>
      </c>
      <c r="B297" s="84" t="s">
        <v>20</v>
      </c>
      <c r="C297" s="59"/>
      <c r="D297" s="59"/>
      <c r="E297" s="60"/>
      <c r="F297" s="59"/>
      <c r="G297" s="59"/>
      <c r="H297" s="60"/>
      <c r="I297" s="59"/>
      <c r="J297" s="59"/>
      <c r="K297" s="60"/>
      <c r="L297" s="59"/>
      <c r="M297" s="59"/>
      <c r="N297" s="59"/>
      <c r="O297" s="98">
        <v>0</v>
      </c>
      <c r="P297" s="98" t="s">
        <v>8</v>
      </c>
      <c r="Q297" s="98">
        <v>0</v>
      </c>
      <c r="R297" s="22">
        <f>R298</f>
        <v>4360000</v>
      </c>
    </row>
    <row r="298" spans="1:18" x14ac:dyDescent="0.3">
      <c r="A298" s="24" t="s">
        <v>8</v>
      </c>
      <c r="B298" s="85" t="s">
        <v>22</v>
      </c>
      <c r="C298" s="61">
        <v>1</v>
      </c>
      <c r="D298" s="61" t="s">
        <v>23</v>
      </c>
      <c r="E298" s="62"/>
      <c r="F298" s="61"/>
      <c r="G298" s="61"/>
      <c r="H298" s="62"/>
      <c r="I298" s="61"/>
      <c r="J298" s="61"/>
      <c r="K298" s="62"/>
      <c r="L298" s="61"/>
      <c r="M298" s="61"/>
      <c r="N298" s="61"/>
      <c r="O298" s="99">
        <f>PRODUCT(C298:N298)</f>
        <v>1</v>
      </c>
      <c r="P298" s="99" t="s">
        <v>23</v>
      </c>
      <c r="Q298" s="99">
        <v>4360000</v>
      </c>
      <c r="R298" s="25">
        <f>O298*Q298</f>
        <v>4360000</v>
      </c>
    </row>
    <row r="299" spans="1:18" x14ac:dyDescent="0.3">
      <c r="A299" s="21" t="s">
        <v>24</v>
      </c>
      <c r="B299" s="84" t="s">
        <v>25</v>
      </c>
      <c r="C299" s="59"/>
      <c r="D299" s="59"/>
      <c r="E299" s="60"/>
      <c r="F299" s="59"/>
      <c r="G299" s="59"/>
      <c r="H299" s="60"/>
      <c r="I299" s="59"/>
      <c r="J299" s="59"/>
      <c r="K299" s="60"/>
      <c r="L299" s="59"/>
      <c r="M299" s="59"/>
      <c r="N299" s="59"/>
      <c r="O299" s="98">
        <v>0</v>
      </c>
      <c r="P299" s="98" t="s">
        <v>8</v>
      </c>
      <c r="Q299" s="98">
        <v>0</v>
      </c>
      <c r="R299" s="22">
        <f>SUM(R300:R302)</f>
        <v>1750000</v>
      </c>
    </row>
    <row r="300" spans="1:18" x14ac:dyDescent="0.3">
      <c r="A300" s="24" t="s">
        <v>8</v>
      </c>
      <c r="B300" s="85" t="s">
        <v>42</v>
      </c>
      <c r="C300" s="61">
        <v>1</v>
      </c>
      <c r="D300" s="61" t="s">
        <v>26</v>
      </c>
      <c r="E300" s="62" t="s">
        <v>43</v>
      </c>
      <c r="F300" s="61">
        <v>1</v>
      </c>
      <c r="G300" s="61" t="s">
        <v>23</v>
      </c>
      <c r="H300" s="62"/>
      <c r="I300" s="61"/>
      <c r="J300" s="61"/>
      <c r="K300" s="62"/>
      <c r="L300" s="61"/>
      <c r="M300" s="61"/>
      <c r="N300" s="61"/>
      <c r="O300" s="99">
        <f t="shared" ref="O300:O302" si="112">PRODUCT(C300:N300)</f>
        <v>1</v>
      </c>
      <c r="P300" s="99" t="s">
        <v>28</v>
      </c>
      <c r="Q300" s="99">
        <v>450000</v>
      </c>
      <c r="R300" s="25">
        <f t="shared" ref="R300:R302" si="113">O300*Q300</f>
        <v>450000</v>
      </c>
    </row>
    <row r="301" spans="1:18" x14ac:dyDescent="0.3">
      <c r="A301" s="24" t="s">
        <v>8</v>
      </c>
      <c r="B301" s="85" t="s">
        <v>59</v>
      </c>
      <c r="C301" s="61">
        <v>1</v>
      </c>
      <c r="D301" s="61" t="s">
        <v>26</v>
      </c>
      <c r="E301" s="62" t="s">
        <v>43</v>
      </c>
      <c r="F301" s="61">
        <v>1</v>
      </c>
      <c r="G301" s="61" t="s">
        <v>23</v>
      </c>
      <c r="H301" s="62"/>
      <c r="I301" s="61"/>
      <c r="J301" s="61"/>
      <c r="K301" s="62"/>
      <c r="L301" s="61"/>
      <c r="M301" s="61"/>
      <c r="N301" s="61"/>
      <c r="O301" s="99">
        <f t="shared" si="112"/>
        <v>1</v>
      </c>
      <c r="P301" s="99" t="s">
        <v>28</v>
      </c>
      <c r="Q301" s="99">
        <v>400000</v>
      </c>
      <c r="R301" s="25">
        <f t="shared" si="113"/>
        <v>400000</v>
      </c>
    </row>
    <row r="302" spans="1:18" x14ac:dyDescent="0.3">
      <c r="A302" s="24" t="s">
        <v>8</v>
      </c>
      <c r="B302" s="85" t="s">
        <v>45</v>
      </c>
      <c r="C302" s="61">
        <v>3</v>
      </c>
      <c r="D302" s="61" t="s">
        <v>26</v>
      </c>
      <c r="E302" s="62" t="s">
        <v>43</v>
      </c>
      <c r="F302" s="61">
        <v>1</v>
      </c>
      <c r="G302" s="61" t="s">
        <v>23</v>
      </c>
      <c r="H302" s="62"/>
      <c r="I302" s="61"/>
      <c r="J302" s="61"/>
      <c r="K302" s="62"/>
      <c r="L302" s="61"/>
      <c r="M302" s="61"/>
      <c r="N302" s="61"/>
      <c r="O302" s="99">
        <f t="shared" si="112"/>
        <v>3</v>
      </c>
      <c r="P302" s="99" t="s">
        <v>28</v>
      </c>
      <c r="Q302" s="99">
        <v>300000</v>
      </c>
      <c r="R302" s="25">
        <f t="shared" si="113"/>
        <v>900000</v>
      </c>
    </row>
    <row r="303" spans="1:18" ht="28.8" x14ac:dyDescent="0.3">
      <c r="A303" s="26" t="s">
        <v>29</v>
      </c>
      <c r="B303" s="84" t="s">
        <v>581</v>
      </c>
      <c r="C303" s="59"/>
      <c r="D303" s="59"/>
      <c r="E303" s="60"/>
      <c r="F303" s="59"/>
      <c r="G303" s="59"/>
      <c r="H303" s="60"/>
      <c r="I303" s="59"/>
      <c r="J303" s="59"/>
      <c r="K303" s="60"/>
      <c r="L303" s="59"/>
      <c r="M303" s="59"/>
      <c r="N303" s="59"/>
      <c r="O303" s="98">
        <v>0</v>
      </c>
      <c r="P303" s="98" t="s">
        <v>8</v>
      </c>
      <c r="Q303" s="98">
        <v>0</v>
      </c>
      <c r="R303" s="22">
        <f>SUM(R304:R305)</f>
        <v>25800000</v>
      </c>
    </row>
    <row r="304" spans="1:18" x14ac:dyDescent="0.3">
      <c r="A304" s="24" t="s">
        <v>8</v>
      </c>
      <c r="B304" s="85" t="s">
        <v>150</v>
      </c>
      <c r="C304" s="61">
        <v>248</v>
      </c>
      <c r="D304" s="61" t="s">
        <v>26</v>
      </c>
      <c r="E304" s="62" t="s">
        <v>43</v>
      </c>
      <c r="F304" s="61">
        <v>1</v>
      </c>
      <c r="G304" s="61" t="s">
        <v>23</v>
      </c>
      <c r="H304" s="62"/>
      <c r="I304" s="61"/>
      <c r="J304" s="61"/>
      <c r="K304" s="62"/>
      <c r="L304" s="61"/>
      <c r="M304" s="61"/>
      <c r="N304" s="61"/>
      <c r="O304" s="99">
        <f>PRODUCT(C304:N304)</f>
        <v>248</v>
      </c>
      <c r="P304" s="99" t="s">
        <v>28</v>
      </c>
      <c r="Q304" s="99">
        <v>100000</v>
      </c>
      <c r="R304" s="25">
        <f>O304*Q304</f>
        <v>24800000</v>
      </c>
    </row>
    <row r="305" spans="1:18" s="10" customFormat="1" x14ac:dyDescent="0.3">
      <c r="A305" s="24" t="s">
        <v>8</v>
      </c>
      <c r="B305" s="85" t="s">
        <v>32</v>
      </c>
      <c r="C305" s="61">
        <v>10</v>
      </c>
      <c r="D305" s="61" t="s">
        <v>26</v>
      </c>
      <c r="E305" s="62" t="s">
        <v>27</v>
      </c>
      <c r="F305" s="61">
        <f>F304</f>
        <v>1</v>
      </c>
      <c r="G305" s="61" t="s">
        <v>23</v>
      </c>
      <c r="H305" s="62"/>
      <c r="I305" s="61"/>
      <c r="J305" s="61"/>
      <c r="K305" s="62"/>
      <c r="L305" s="61"/>
      <c r="M305" s="61"/>
      <c r="N305" s="61"/>
      <c r="O305" s="99">
        <f t="shared" ref="O305" si="114">PRODUCT(C305:N305)</f>
        <v>10</v>
      </c>
      <c r="P305" s="99" t="s">
        <v>28</v>
      </c>
      <c r="Q305" s="99">
        <v>100000</v>
      </c>
      <c r="R305" s="25">
        <f t="shared" ref="R305" si="115">O305*Q305</f>
        <v>1000000</v>
      </c>
    </row>
    <row r="306" spans="1:18" s="23" customFormat="1" x14ac:dyDescent="0.3">
      <c r="A306" s="30">
        <v>522192</v>
      </c>
      <c r="B306" s="82" t="s">
        <v>582</v>
      </c>
      <c r="C306" s="59"/>
      <c r="D306" s="59"/>
      <c r="E306" s="60"/>
      <c r="F306" s="59"/>
      <c r="G306" s="59"/>
      <c r="H306" s="60"/>
      <c r="I306" s="59"/>
      <c r="J306" s="59"/>
      <c r="K306" s="60"/>
      <c r="L306" s="59"/>
      <c r="M306" s="59"/>
      <c r="N306" s="59"/>
      <c r="O306" s="98">
        <v>0</v>
      </c>
      <c r="P306" s="98" t="s">
        <v>8</v>
      </c>
      <c r="Q306" s="98">
        <v>0</v>
      </c>
      <c r="R306" s="22">
        <f>SUM(R307:R309)</f>
        <v>5000000</v>
      </c>
    </row>
    <row r="307" spans="1:18" x14ac:dyDescent="0.3">
      <c r="A307" s="24" t="s">
        <v>8</v>
      </c>
      <c r="B307" s="85" t="s">
        <v>50</v>
      </c>
      <c r="C307" s="61">
        <v>1</v>
      </c>
      <c r="D307" s="61" t="s">
        <v>26</v>
      </c>
      <c r="E307" s="62" t="s">
        <v>43</v>
      </c>
      <c r="F307" s="61">
        <v>1</v>
      </c>
      <c r="G307" s="61" t="s">
        <v>23</v>
      </c>
      <c r="H307" s="62"/>
      <c r="I307" s="61"/>
      <c r="J307" s="61"/>
      <c r="K307" s="62"/>
      <c r="L307" s="61"/>
      <c r="M307" s="61"/>
      <c r="N307" s="61"/>
      <c r="O307" s="99">
        <f t="shared" ref="O307:O309" si="116">PRODUCT(C307:N307)</f>
        <v>1</v>
      </c>
      <c r="P307" s="99" t="s">
        <v>28</v>
      </c>
      <c r="Q307" s="99">
        <v>500000</v>
      </c>
      <c r="R307" s="25">
        <f t="shared" ref="R307:R309" si="117">O307*Q307</f>
        <v>500000</v>
      </c>
    </row>
    <row r="308" spans="1:18" x14ac:dyDescent="0.3">
      <c r="A308" s="24" t="s">
        <v>8</v>
      </c>
      <c r="B308" s="85" t="s">
        <v>438</v>
      </c>
      <c r="C308" s="61">
        <v>2</v>
      </c>
      <c r="D308" s="61" t="s">
        <v>26</v>
      </c>
      <c r="E308" s="62" t="s">
        <v>43</v>
      </c>
      <c r="F308" s="61">
        <v>2</v>
      </c>
      <c r="G308" s="61" t="s">
        <v>34</v>
      </c>
      <c r="H308" s="62" t="s">
        <v>43</v>
      </c>
      <c r="I308" s="61">
        <v>1</v>
      </c>
      <c r="J308" s="61" t="s">
        <v>23</v>
      </c>
      <c r="K308" s="62"/>
      <c r="L308" s="61"/>
      <c r="M308" s="61"/>
      <c r="N308" s="61"/>
      <c r="O308" s="99">
        <f t="shared" si="116"/>
        <v>4</v>
      </c>
      <c r="P308" s="99" t="s">
        <v>37</v>
      </c>
      <c r="Q308" s="99">
        <v>900000</v>
      </c>
      <c r="R308" s="25">
        <f t="shared" si="117"/>
        <v>3600000</v>
      </c>
    </row>
    <row r="309" spans="1:18" x14ac:dyDescent="0.3">
      <c r="A309" s="24" t="s">
        <v>8</v>
      </c>
      <c r="B309" s="85" t="s">
        <v>439</v>
      </c>
      <c r="C309" s="61">
        <v>1</v>
      </c>
      <c r="D309" s="61" t="s">
        <v>26</v>
      </c>
      <c r="E309" s="62" t="s">
        <v>43</v>
      </c>
      <c r="F309" s="61">
        <v>2</v>
      </c>
      <c r="G309" s="61" t="s">
        <v>34</v>
      </c>
      <c r="H309" s="62" t="s">
        <v>43</v>
      </c>
      <c r="I309" s="61">
        <v>1</v>
      </c>
      <c r="J309" s="61" t="s">
        <v>23</v>
      </c>
      <c r="K309" s="62"/>
      <c r="L309" s="61"/>
      <c r="M309" s="61"/>
      <c r="N309" s="61"/>
      <c r="O309" s="99">
        <f t="shared" si="116"/>
        <v>2</v>
      </c>
      <c r="P309" s="99" t="s">
        <v>37</v>
      </c>
      <c r="Q309" s="99">
        <v>450000</v>
      </c>
      <c r="R309" s="25">
        <f t="shared" si="117"/>
        <v>900000</v>
      </c>
    </row>
    <row r="310" spans="1:18" x14ac:dyDescent="0.3">
      <c r="A310" s="19" t="s">
        <v>70</v>
      </c>
      <c r="B310" s="81" t="s">
        <v>129</v>
      </c>
      <c r="C310" s="57">
        <v>9</v>
      </c>
      <c r="D310" s="57" t="s">
        <v>23</v>
      </c>
      <c r="E310" s="58"/>
      <c r="F310" s="57"/>
      <c r="G310" s="57"/>
      <c r="H310" s="58"/>
      <c r="I310" s="57"/>
      <c r="J310" s="57"/>
      <c r="K310" s="58"/>
      <c r="L310" s="57"/>
      <c r="M310" s="57"/>
      <c r="N310" s="57"/>
      <c r="O310" s="97">
        <v>0</v>
      </c>
      <c r="P310" s="97" t="s">
        <v>8</v>
      </c>
      <c r="Q310" s="97">
        <v>0</v>
      </c>
      <c r="R310" s="20">
        <f>SUM(R311,R313,R317,R320)</f>
        <v>552300000</v>
      </c>
    </row>
    <row r="311" spans="1:18" x14ac:dyDescent="0.3">
      <c r="A311" s="21" t="s">
        <v>19</v>
      </c>
      <c r="B311" s="84" t="s">
        <v>20</v>
      </c>
      <c r="C311" s="59"/>
      <c r="D311" s="59"/>
      <c r="E311" s="60"/>
      <c r="F311" s="59"/>
      <c r="G311" s="59"/>
      <c r="H311" s="60"/>
      <c r="I311" s="59"/>
      <c r="J311" s="59"/>
      <c r="K311" s="60"/>
      <c r="L311" s="59"/>
      <c r="M311" s="59"/>
      <c r="N311" s="59"/>
      <c r="O311" s="98">
        <v>0</v>
      </c>
      <c r="P311" s="98" t="s">
        <v>8</v>
      </c>
      <c r="Q311" s="98">
        <v>0</v>
      </c>
      <c r="R311" s="22">
        <f>R312</f>
        <v>121500000</v>
      </c>
    </row>
    <row r="312" spans="1:18" x14ac:dyDescent="0.3">
      <c r="A312" s="24" t="s">
        <v>8</v>
      </c>
      <c r="B312" s="85" t="s">
        <v>141</v>
      </c>
      <c r="C312" s="61">
        <v>9</v>
      </c>
      <c r="D312" s="61" t="s">
        <v>23</v>
      </c>
      <c r="E312" s="62" t="s">
        <v>43</v>
      </c>
      <c r="F312" s="61">
        <v>3</v>
      </c>
      <c r="G312" s="61" t="s">
        <v>78</v>
      </c>
      <c r="H312" s="62"/>
      <c r="I312" s="61"/>
      <c r="J312" s="61"/>
      <c r="K312" s="62"/>
      <c r="L312" s="61"/>
      <c r="M312" s="61"/>
      <c r="N312" s="61"/>
      <c r="O312" s="99">
        <f>PRODUCT(C312:N312)</f>
        <v>27</v>
      </c>
      <c r="P312" s="99" t="s">
        <v>23</v>
      </c>
      <c r="Q312" s="99">
        <v>4500000</v>
      </c>
      <c r="R312" s="25">
        <f>O312*Q312</f>
        <v>121500000</v>
      </c>
    </row>
    <row r="313" spans="1:18" x14ac:dyDescent="0.3">
      <c r="A313" s="21" t="s">
        <v>24</v>
      </c>
      <c r="B313" s="84" t="s">
        <v>25</v>
      </c>
      <c r="C313" s="59"/>
      <c r="D313" s="59"/>
      <c r="E313" s="60"/>
      <c r="F313" s="59"/>
      <c r="G313" s="59"/>
      <c r="H313" s="60"/>
      <c r="I313" s="59"/>
      <c r="J313" s="59"/>
      <c r="K313" s="60"/>
      <c r="L313" s="59"/>
      <c r="M313" s="59"/>
      <c r="N313" s="59"/>
      <c r="O313" s="98">
        <v>0</v>
      </c>
      <c r="P313" s="98" t="s">
        <v>8</v>
      </c>
      <c r="Q313" s="98">
        <v>0</v>
      </c>
      <c r="R313" s="22">
        <f>SUM(R314:R316)</f>
        <v>47250000</v>
      </c>
    </row>
    <row r="314" spans="1:18" x14ac:dyDescent="0.3">
      <c r="A314" s="24" t="s">
        <v>8</v>
      </c>
      <c r="B314" s="85" t="s">
        <v>42</v>
      </c>
      <c r="C314" s="61">
        <v>1</v>
      </c>
      <c r="D314" s="61" t="s">
        <v>26</v>
      </c>
      <c r="E314" s="62" t="s">
        <v>43</v>
      </c>
      <c r="F314" s="61">
        <f>C312</f>
        <v>9</v>
      </c>
      <c r="G314" s="61" t="s">
        <v>23</v>
      </c>
      <c r="H314" s="62" t="s">
        <v>43</v>
      </c>
      <c r="I314" s="61">
        <v>3</v>
      </c>
      <c r="J314" s="61" t="s">
        <v>78</v>
      </c>
      <c r="K314" s="62"/>
      <c r="L314" s="61"/>
      <c r="M314" s="61"/>
      <c r="N314" s="61"/>
      <c r="O314" s="99">
        <f t="shared" ref="O314:O316" si="118">PRODUCT(C314:N314)</f>
        <v>27</v>
      </c>
      <c r="P314" s="99" t="s">
        <v>28</v>
      </c>
      <c r="Q314" s="99">
        <v>450000</v>
      </c>
      <c r="R314" s="25">
        <f t="shared" ref="R314:R316" si="119">O314*Q314</f>
        <v>12150000</v>
      </c>
    </row>
    <row r="315" spans="1:18" x14ac:dyDescent="0.3">
      <c r="A315" s="24" t="s">
        <v>8</v>
      </c>
      <c r="B315" s="85" t="s">
        <v>44</v>
      </c>
      <c r="C315" s="61">
        <v>1</v>
      </c>
      <c r="D315" s="61" t="s">
        <v>26</v>
      </c>
      <c r="E315" s="62" t="s">
        <v>43</v>
      </c>
      <c r="F315" s="61">
        <f>F314</f>
        <v>9</v>
      </c>
      <c r="G315" s="61" t="s">
        <v>23</v>
      </c>
      <c r="H315" s="62" t="s">
        <v>43</v>
      </c>
      <c r="I315" s="61">
        <v>3</v>
      </c>
      <c r="J315" s="61" t="s">
        <v>78</v>
      </c>
      <c r="K315" s="62"/>
      <c r="L315" s="61"/>
      <c r="M315" s="61"/>
      <c r="N315" s="61"/>
      <c r="O315" s="99">
        <f t="shared" si="118"/>
        <v>27</v>
      </c>
      <c r="P315" s="99" t="s">
        <v>28</v>
      </c>
      <c r="Q315" s="99">
        <v>400000</v>
      </c>
      <c r="R315" s="25">
        <f t="shared" si="119"/>
        <v>10800000</v>
      </c>
    </row>
    <row r="316" spans="1:18" x14ac:dyDescent="0.3">
      <c r="A316" s="24" t="s">
        <v>8</v>
      </c>
      <c r="B316" s="85" t="s">
        <v>125</v>
      </c>
      <c r="C316" s="61">
        <v>3</v>
      </c>
      <c r="D316" s="61" t="s">
        <v>26</v>
      </c>
      <c r="E316" s="62" t="s">
        <v>43</v>
      </c>
      <c r="F316" s="61">
        <f>F315</f>
        <v>9</v>
      </c>
      <c r="G316" s="61" t="s">
        <v>23</v>
      </c>
      <c r="H316" s="62" t="s">
        <v>43</v>
      </c>
      <c r="I316" s="61">
        <v>3</v>
      </c>
      <c r="J316" s="61" t="s">
        <v>78</v>
      </c>
      <c r="K316" s="62"/>
      <c r="L316" s="61"/>
      <c r="M316" s="61"/>
      <c r="N316" s="61"/>
      <c r="O316" s="99">
        <f t="shared" si="118"/>
        <v>81</v>
      </c>
      <c r="P316" s="99" t="s">
        <v>28</v>
      </c>
      <c r="Q316" s="99">
        <v>300000</v>
      </c>
      <c r="R316" s="25">
        <f t="shared" si="119"/>
        <v>24300000</v>
      </c>
    </row>
    <row r="317" spans="1:18" ht="28.8" x14ac:dyDescent="0.3">
      <c r="A317" s="26" t="s">
        <v>29</v>
      </c>
      <c r="B317" s="84" t="s">
        <v>581</v>
      </c>
      <c r="C317" s="59"/>
      <c r="D317" s="59"/>
      <c r="E317" s="60"/>
      <c r="F317" s="59"/>
      <c r="G317" s="59"/>
      <c r="H317" s="60"/>
      <c r="I317" s="59"/>
      <c r="J317" s="59"/>
      <c r="K317" s="60"/>
      <c r="L317" s="59"/>
      <c r="M317" s="59"/>
      <c r="N317" s="59"/>
      <c r="O317" s="98">
        <v>0</v>
      </c>
      <c r="P317" s="98" t="s">
        <v>8</v>
      </c>
      <c r="Q317" s="98">
        <v>0</v>
      </c>
      <c r="R317" s="22">
        <f>SUM(R318:R319)</f>
        <v>309300000</v>
      </c>
    </row>
    <row r="318" spans="1:18" x14ac:dyDescent="0.3">
      <c r="A318" s="24" t="s">
        <v>8</v>
      </c>
      <c r="B318" s="85" t="s">
        <v>150</v>
      </c>
      <c r="C318" s="61">
        <v>25</v>
      </c>
      <c r="D318" s="61" t="s">
        <v>26</v>
      </c>
      <c r="E318" s="62" t="s">
        <v>43</v>
      </c>
      <c r="F318" s="61">
        <v>38</v>
      </c>
      <c r="G318" s="61" t="s">
        <v>55</v>
      </c>
      <c r="H318" s="62" t="s">
        <v>43</v>
      </c>
      <c r="I318" s="61">
        <v>3</v>
      </c>
      <c r="J318" s="61" t="s">
        <v>78</v>
      </c>
      <c r="K318" s="62"/>
      <c r="L318" s="61"/>
      <c r="M318" s="61"/>
      <c r="N318" s="61"/>
      <c r="O318" s="99">
        <f>PRODUCT(C318:N318)</f>
        <v>2850</v>
      </c>
      <c r="P318" s="99" t="s">
        <v>28</v>
      </c>
      <c r="Q318" s="99">
        <v>100000</v>
      </c>
      <c r="R318" s="25">
        <f>O318*Q318</f>
        <v>285000000</v>
      </c>
    </row>
    <row r="319" spans="1:18" s="10" customFormat="1" x14ac:dyDescent="0.3">
      <c r="A319" s="24" t="s">
        <v>8</v>
      </c>
      <c r="B319" s="85" t="s">
        <v>32</v>
      </c>
      <c r="C319" s="61">
        <v>9</v>
      </c>
      <c r="D319" s="61" t="s">
        <v>26</v>
      </c>
      <c r="E319" s="62" t="s">
        <v>27</v>
      </c>
      <c r="F319" s="61">
        <v>9</v>
      </c>
      <c r="G319" s="61" t="s">
        <v>23</v>
      </c>
      <c r="H319" s="62" t="s">
        <v>43</v>
      </c>
      <c r="I319" s="61">
        <v>3</v>
      </c>
      <c r="J319" s="61" t="s">
        <v>78</v>
      </c>
      <c r="K319" s="62"/>
      <c r="L319" s="61"/>
      <c r="M319" s="61"/>
      <c r="N319" s="61"/>
      <c r="O319" s="99">
        <f t="shared" ref="O319" si="120">PRODUCT(C319:N319)</f>
        <v>243</v>
      </c>
      <c r="P319" s="99" t="s">
        <v>28</v>
      </c>
      <c r="Q319" s="99">
        <v>100000</v>
      </c>
      <c r="R319" s="25">
        <f t="shared" ref="R319" si="121">O319*Q319</f>
        <v>24300000</v>
      </c>
    </row>
    <row r="320" spans="1:18" s="23" customFormat="1" x14ac:dyDescent="0.3">
      <c r="A320" s="30">
        <v>522192</v>
      </c>
      <c r="B320" s="82" t="s">
        <v>582</v>
      </c>
      <c r="C320" s="59"/>
      <c r="D320" s="59"/>
      <c r="E320" s="60"/>
      <c r="F320" s="59"/>
      <c r="G320" s="59"/>
      <c r="H320" s="60"/>
      <c r="I320" s="59"/>
      <c r="J320" s="59"/>
      <c r="K320" s="60"/>
      <c r="L320" s="59"/>
      <c r="M320" s="59"/>
      <c r="N320" s="59"/>
      <c r="O320" s="98">
        <v>0</v>
      </c>
      <c r="P320" s="98" t="s">
        <v>8</v>
      </c>
      <c r="Q320" s="98">
        <v>0</v>
      </c>
      <c r="R320" s="22">
        <f>SUM(R321:R323)</f>
        <v>74250000</v>
      </c>
    </row>
    <row r="321" spans="1:18" x14ac:dyDescent="0.3">
      <c r="A321" s="24" t="s">
        <v>8</v>
      </c>
      <c r="B321" s="85" t="s">
        <v>35</v>
      </c>
      <c r="C321" s="61">
        <v>1</v>
      </c>
      <c r="D321" s="61" t="s">
        <v>26</v>
      </c>
      <c r="E321" s="62" t="s">
        <v>43</v>
      </c>
      <c r="F321" s="61">
        <f>F319</f>
        <v>9</v>
      </c>
      <c r="G321" s="61" t="s">
        <v>23</v>
      </c>
      <c r="H321" s="62" t="s">
        <v>43</v>
      </c>
      <c r="I321" s="61">
        <v>3</v>
      </c>
      <c r="J321" s="61" t="s">
        <v>78</v>
      </c>
      <c r="K321" s="62"/>
      <c r="L321" s="61"/>
      <c r="M321" s="61"/>
      <c r="N321" s="61"/>
      <c r="O321" s="99">
        <f t="shared" ref="O321:O323" si="122">PRODUCT(C321:N321)</f>
        <v>27</v>
      </c>
      <c r="P321" s="99" t="s">
        <v>28</v>
      </c>
      <c r="Q321" s="99">
        <v>500000</v>
      </c>
      <c r="R321" s="25">
        <f t="shared" ref="R321:R323" si="123">O321*Q321</f>
        <v>13500000</v>
      </c>
    </row>
    <row r="322" spans="1:18" x14ac:dyDescent="0.3">
      <c r="A322" s="24" t="s">
        <v>8</v>
      </c>
      <c r="B322" s="85" t="s">
        <v>146</v>
      </c>
      <c r="C322" s="61">
        <v>1</v>
      </c>
      <c r="D322" s="61" t="s">
        <v>26</v>
      </c>
      <c r="E322" s="62" t="s">
        <v>43</v>
      </c>
      <c r="F322" s="61">
        <v>1</v>
      </c>
      <c r="G322" s="61" t="s">
        <v>34</v>
      </c>
      <c r="H322" s="62" t="s">
        <v>43</v>
      </c>
      <c r="I322" s="61">
        <f>F321</f>
        <v>9</v>
      </c>
      <c r="J322" s="61" t="s">
        <v>23</v>
      </c>
      <c r="K322" s="62" t="s">
        <v>43</v>
      </c>
      <c r="L322" s="61">
        <v>3</v>
      </c>
      <c r="M322" s="61" t="s">
        <v>78</v>
      </c>
      <c r="N322" s="61"/>
      <c r="O322" s="99">
        <f t="shared" si="122"/>
        <v>27</v>
      </c>
      <c r="P322" s="99" t="s">
        <v>37</v>
      </c>
      <c r="Q322" s="99">
        <v>450000</v>
      </c>
      <c r="R322" s="25">
        <f t="shared" si="123"/>
        <v>12150000</v>
      </c>
    </row>
    <row r="323" spans="1:18" x14ac:dyDescent="0.3">
      <c r="A323" s="24" t="s">
        <v>8</v>
      </c>
      <c r="B323" s="85" t="s">
        <v>436</v>
      </c>
      <c r="C323" s="61">
        <v>2</v>
      </c>
      <c r="D323" s="61" t="s">
        <v>26</v>
      </c>
      <c r="E323" s="62" t="s">
        <v>43</v>
      </c>
      <c r="F323" s="61">
        <v>2</v>
      </c>
      <c r="G323" s="61" t="s">
        <v>34</v>
      </c>
      <c r="H323" s="62" t="s">
        <v>43</v>
      </c>
      <c r="I323" s="61">
        <f>I322</f>
        <v>9</v>
      </c>
      <c r="J323" s="61" t="s">
        <v>23</v>
      </c>
      <c r="K323" s="62" t="s">
        <v>43</v>
      </c>
      <c r="L323" s="61">
        <v>3</v>
      </c>
      <c r="M323" s="61" t="s">
        <v>78</v>
      </c>
      <c r="N323" s="61"/>
      <c r="O323" s="99">
        <f t="shared" si="122"/>
        <v>108</v>
      </c>
      <c r="P323" s="99" t="s">
        <v>37</v>
      </c>
      <c r="Q323" s="99">
        <v>450000</v>
      </c>
      <c r="R323" s="25">
        <f t="shared" si="123"/>
        <v>48600000</v>
      </c>
    </row>
    <row r="324" spans="1:18" s="23" customFormat="1" ht="28.8" x14ac:dyDescent="0.3">
      <c r="A324" s="38" t="s">
        <v>130</v>
      </c>
      <c r="B324" s="87" t="s">
        <v>131</v>
      </c>
      <c r="C324" s="66"/>
      <c r="D324" s="66"/>
      <c r="E324" s="67"/>
      <c r="F324" s="66"/>
      <c r="G324" s="66"/>
      <c r="H324" s="67"/>
      <c r="I324" s="66"/>
      <c r="J324" s="66"/>
      <c r="K324" s="67"/>
      <c r="L324" s="66"/>
      <c r="M324" s="66"/>
      <c r="N324" s="66"/>
      <c r="O324" s="101">
        <v>0</v>
      </c>
      <c r="P324" s="101" t="s">
        <v>8</v>
      </c>
      <c r="Q324" s="101">
        <v>0</v>
      </c>
      <c r="R324" s="39">
        <f>SUM(R325,R328)</f>
        <v>193100000</v>
      </c>
    </row>
    <row r="325" spans="1:18" s="23" customFormat="1" x14ac:dyDescent="0.3">
      <c r="A325" s="21" t="s">
        <v>19</v>
      </c>
      <c r="B325" s="84" t="s">
        <v>20</v>
      </c>
      <c r="C325" s="59"/>
      <c r="D325" s="59"/>
      <c r="E325" s="60"/>
      <c r="F325" s="59"/>
      <c r="G325" s="59"/>
      <c r="H325" s="60"/>
      <c r="I325" s="59"/>
      <c r="J325" s="59"/>
      <c r="K325" s="60"/>
      <c r="L325" s="59"/>
      <c r="M325" s="59"/>
      <c r="N325" s="59"/>
      <c r="O325" s="98">
        <v>0</v>
      </c>
      <c r="P325" s="98" t="s">
        <v>8</v>
      </c>
      <c r="Q325" s="98">
        <v>0</v>
      </c>
      <c r="R325" s="22">
        <f>SUM(R326:R327)</f>
        <v>8420000</v>
      </c>
    </row>
    <row r="326" spans="1:18" s="23" customFormat="1" x14ac:dyDescent="0.3">
      <c r="A326" s="24" t="s">
        <v>8</v>
      </c>
      <c r="B326" s="85" t="s">
        <v>84</v>
      </c>
      <c r="C326" s="61">
        <v>1</v>
      </c>
      <c r="D326" s="61" t="s">
        <v>23</v>
      </c>
      <c r="E326" s="62"/>
      <c r="F326" s="61"/>
      <c r="G326" s="61"/>
      <c r="H326" s="62"/>
      <c r="I326" s="61"/>
      <c r="J326" s="61"/>
      <c r="K326" s="62"/>
      <c r="L326" s="61"/>
      <c r="M326" s="61"/>
      <c r="N326" s="61"/>
      <c r="O326" s="99">
        <f>PRODUCT(C326:N326)</f>
        <v>1</v>
      </c>
      <c r="P326" s="99" t="s">
        <v>23</v>
      </c>
      <c r="Q326" s="99">
        <v>5000000</v>
      </c>
      <c r="R326" s="25">
        <f>O326*Q326</f>
        <v>5000000</v>
      </c>
    </row>
    <row r="327" spans="1:18" s="23" customFormat="1" x14ac:dyDescent="0.3">
      <c r="A327" s="24" t="s">
        <v>8</v>
      </c>
      <c r="B327" s="85" t="s">
        <v>85</v>
      </c>
      <c r="C327" s="61">
        <v>2</v>
      </c>
      <c r="D327" s="61" t="s">
        <v>86</v>
      </c>
      <c r="E327" s="62" t="s">
        <v>43</v>
      </c>
      <c r="F327" s="61">
        <v>38</v>
      </c>
      <c r="G327" s="61" t="s">
        <v>87</v>
      </c>
      <c r="H327" s="62" t="s">
        <v>43</v>
      </c>
      <c r="I327" s="61">
        <v>1</v>
      </c>
      <c r="J327" s="61" t="s">
        <v>23</v>
      </c>
      <c r="K327" s="62"/>
      <c r="L327" s="61"/>
      <c r="M327" s="61"/>
      <c r="N327" s="61"/>
      <c r="O327" s="99">
        <f>PRODUCT(C327:N327)</f>
        <v>76</v>
      </c>
      <c r="P327" s="99" t="s">
        <v>23</v>
      </c>
      <c r="Q327" s="99">
        <v>45000</v>
      </c>
      <c r="R327" s="25">
        <f>O327*Q327</f>
        <v>3420000</v>
      </c>
    </row>
    <row r="328" spans="1:18" s="31" customFormat="1" x14ac:dyDescent="0.3">
      <c r="A328" s="28">
        <v>524111</v>
      </c>
      <c r="B328" s="86" t="s">
        <v>25</v>
      </c>
      <c r="C328" s="63"/>
      <c r="D328" s="63"/>
      <c r="E328" s="64"/>
      <c r="F328" s="63"/>
      <c r="G328" s="63"/>
      <c r="H328" s="64"/>
      <c r="I328" s="63"/>
      <c r="J328" s="63"/>
      <c r="K328" s="64"/>
      <c r="L328" s="63"/>
      <c r="M328" s="63"/>
      <c r="N328" s="63"/>
      <c r="O328" s="100">
        <v>0</v>
      </c>
      <c r="P328" s="100" t="s">
        <v>8</v>
      </c>
      <c r="Q328" s="100">
        <v>0</v>
      </c>
      <c r="R328" s="29">
        <f>SUM(R329:R331)</f>
        <v>184680000</v>
      </c>
    </row>
    <row r="329" spans="1:18" s="23" customFormat="1" x14ac:dyDescent="0.3">
      <c r="A329" s="24" t="s">
        <v>8</v>
      </c>
      <c r="B329" s="85" t="s">
        <v>88</v>
      </c>
      <c r="C329" s="61">
        <v>2</v>
      </c>
      <c r="D329" s="61" t="s">
        <v>26</v>
      </c>
      <c r="E329" s="62" t="s">
        <v>43</v>
      </c>
      <c r="F329" s="61">
        <v>38</v>
      </c>
      <c r="G329" s="61" t="s">
        <v>89</v>
      </c>
      <c r="H329" s="62" t="s">
        <v>43</v>
      </c>
      <c r="I329" s="61">
        <v>2</v>
      </c>
      <c r="J329" s="61" t="s">
        <v>78</v>
      </c>
      <c r="K329" s="62"/>
      <c r="L329" s="61"/>
      <c r="M329" s="61"/>
      <c r="N329" s="61"/>
      <c r="O329" s="99">
        <f t="shared" ref="O329:O331" si="124">PRODUCT(C329:N329)</f>
        <v>152</v>
      </c>
      <c r="P329" s="99" t="s">
        <v>28</v>
      </c>
      <c r="Q329" s="99">
        <v>250000</v>
      </c>
      <c r="R329" s="25">
        <f t="shared" ref="R329:R331" si="125">O329*Q329</f>
        <v>38000000</v>
      </c>
    </row>
    <row r="330" spans="1:18" s="23" customFormat="1" x14ac:dyDescent="0.3">
      <c r="A330" s="24" t="s">
        <v>8</v>
      </c>
      <c r="B330" s="85" t="s">
        <v>90</v>
      </c>
      <c r="C330" s="61">
        <v>2</v>
      </c>
      <c r="D330" s="61" t="s">
        <v>26</v>
      </c>
      <c r="E330" s="62" t="s">
        <v>43</v>
      </c>
      <c r="F330" s="61">
        <v>38</v>
      </c>
      <c r="G330" s="61" t="s">
        <v>89</v>
      </c>
      <c r="H330" s="62" t="s">
        <v>43</v>
      </c>
      <c r="I330" s="61">
        <v>3</v>
      </c>
      <c r="J330" s="61" t="s">
        <v>91</v>
      </c>
      <c r="K330" s="62"/>
      <c r="L330" s="61"/>
      <c r="M330" s="61"/>
      <c r="N330" s="61"/>
      <c r="O330" s="99">
        <f t="shared" si="124"/>
        <v>228</v>
      </c>
      <c r="P330" s="99" t="s">
        <v>92</v>
      </c>
      <c r="Q330" s="99">
        <v>410000</v>
      </c>
      <c r="R330" s="25">
        <f t="shared" si="125"/>
        <v>93480000</v>
      </c>
    </row>
    <row r="331" spans="1:18" s="23" customFormat="1" x14ac:dyDescent="0.3">
      <c r="A331" s="24" t="s">
        <v>8</v>
      </c>
      <c r="B331" s="85" t="s">
        <v>93</v>
      </c>
      <c r="C331" s="61">
        <v>2</v>
      </c>
      <c r="D331" s="61" t="s">
        <v>26</v>
      </c>
      <c r="E331" s="62" t="s">
        <v>43</v>
      </c>
      <c r="F331" s="61">
        <v>38</v>
      </c>
      <c r="G331" s="61" t="s">
        <v>89</v>
      </c>
      <c r="H331" s="62" t="s">
        <v>43</v>
      </c>
      <c r="I331" s="61">
        <v>2</v>
      </c>
      <c r="J331" s="61" t="s">
        <v>91</v>
      </c>
      <c r="K331" s="62"/>
      <c r="L331" s="61"/>
      <c r="M331" s="61"/>
      <c r="N331" s="61"/>
      <c r="O331" s="99">
        <f t="shared" si="124"/>
        <v>152</v>
      </c>
      <c r="P331" s="99" t="s">
        <v>92</v>
      </c>
      <c r="Q331" s="99">
        <v>350000</v>
      </c>
      <c r="R331" s="25">
        <f t="shared" si="125"/>
        <v>53200000</v>
      </c>
    </row>
    <row r="332" spans="1:18" x14ac:dyDescent="0.3">
      <c r="A332" s="17" t="s">
        <v>51</v>
      </c>
      <c r="B332" s="80" t="s">
        <v>127</v>
      </c>
      <c r="C332" s="55"/>
      <c r="D332" s="55"/>
      <c r="E332" s="56"/>
      <c r="F332" s="55"/>
      <c r="G332" s="55"/>
      <c r="H332" s="56"/>
      <c r="I332" s="55"/>
      <c r="J332" s="55"/>
      <c r="K332" s="56"/>
      <c r="L332" s="55"/>
      <c r="M332" s="55"/>
      <c r="N332" s="55"/>
      <c r="O332" s="96">
        <v>0</v>
      </c>
      <c r="P332" s="96" t="s">
        <v>8</v>
      </c>
      <c r="Q332" s="96">
        <v>0</v>
      </c>
      <c r="R332" s="18">
        <f>SUM(R333,R347)</f>
        <v>444650000</v>
      </c>
    </row>
    <row r="333" spans="1:18" ht="28.8" x14ac:dyDescent="0.3">
      <c r="A333" s="19" t="s">
        <v>17</v>
      </c>
      <c r="B333" s="81" t="s">
        <v>132</v>
      </c>
      <c r="C333" s="57"/>
      <c r="D333" s="57"/>
      <c r="E333" s="58"/>
      <c r="F333" s="57"/>
      <c r="G333" s="57"/>
      <c r="H333" s="58"/>
      <c r="I333" s="57"/>
      <c r="J333" s="57"/>
      <c r="K333" s="58"/>
      <c r="L333" s="57"/>
      <c r="M333" s="57"/>
      <c r="N333" s="57"/>
      <c r="O333" s="97">
        <v>0</v>
      </c>
      <c r="P333" s="97" t="s">
        <v>8</v>
      </c>
      <c r="Q333" s="97">
        <v>0</v>
      </c>
      <c r="R333" s="20">
        <f>SUM(R334,R336,R340,R343)</f>
        <v>28550000</v>
      </c>
    </row>
    <row r="334" spans="1:18" x14ac:dyDescent="0.3">
      <c r="A334" s="21" t="s">
        <v>19</v>
      </c>
      <c r="B334" s="84" t="s">
        <v>20</v>
      </c>
      <c r="C334" s="59"/>
      <c r="D334" s="59"/>
      <c r="E334" s="60"/>
      <c r="F334" s="59"/>
      <c r="G334" s="59"/>
      <c r="H334" s="60"/>
      <c r="I334" s="59"/>
      <c r="J334" s="59"/>
      <c r="K334" s="60"/>
      <c r="L334" s="59"/>
      <c r="M334" s="59"/>
      <c r="N334" s="59"/>
      <c r="O334" s="98">
        <v>0</v>
      </c>
      <c r="P334" s="98" t="s">
        <v>8</v>
      </c>
      <c r="Q334" s="98">
        <v>0</v>
      </c>
      <c r="R334" s="22">
        <f>R335</f>
        <v>4500000</v>
      </c>
    </row>
    <row r="335" spans="1:18" x14ac:dyDescent="0.3">
      <c r="A335" s="24" t="s">
        <v>8</v>
      </c>
      <c r="B335" s="85" t="s">
        <v>22</v>
      </c>
      <c r="C335" s="61">
        <v>1</v>
      </c>
      <c r="D335" s="61" t="s">
        <v>23</v>
      </c>
      <c r="E335" s="62"/>
      <c r="F335" s="61"/>
      <c r="G335" s="61"/>
      <c r="H335" s="62"/>
      <c r="I335" s="61"/>
      <c r="J335" s="61"/>
      <c r="K335" s="62"/>
      <c r="L335" s="61"/>
      <c r="M335" s="61"/>
      <c r="N335" s="61"/>
      <c r="O335" s="99">
        <f>PRODUCT(C335:N335)</f>
        <v>1</v>
      </c>
      <c r="P335" s="99" t="s">
        <v>23</v>
      </c>
      <c r="Q335" s="99">
        <v>4500000</v>
      </c>
      <c r="R335" s="25">
        <f>O335*Q335</f>
        <v>4500000</v>
      </c>
    </row>
    <row r="336" spans="1:18" x14ac:dyDescent="0.3">
      <c r="A336" s="21" t="s">
        <v>24</v>
      </c>
      <c r="B336" s="84" t="s">
        <v>25</v>
      </c>
      <c r="C336" s="59"/>
      <c r="D336" s="59"/>
      <c r="E336" s="60"/>
      <c r="F336" s="59"/>
      <c r="G336" s="59"/>
      <c r="H336" s="60"/>
      <c r="I336" s="59"/>
      <c r="J336" s="59"/>
      <c r="K336" s="60"/>
      <c r="L336" s="59"/>
      <c r="M336" s="59"/>
      <c r="N336" s="59"/>
      <c r="O336" s="98">
        <v>0</v>
      </c>
      <c r="P336" s="98" t="s">
        <v>8</v>
      </c>
      <c r="Q336" s="98">
        <v>0</v>
      </c>
      <c r="R336" s="22">
        <f>SUM(R337:R339)</f>
        <v>1750000</v>
      </c>
    </row>
    <row r="337" spans="1:18" x14ac:dyDescent="0.3">
      <c r="A337" s="24" t="s">
        <v>8</v>
      </c>
      <c r="B337" s="85" t="s">
        <v>42</v>
      </c>
      <c r="C337" s="61">
        <v>1</v>
      </c>
      <c r="D337" s="61" t="s">
        <v>26</v>
      </c>
      <c r="E337" s="62" t="s">
        <v>43</v>
      </c>
      <c r="F337" s="61">
        <v>1</v>
      </c>
      <c r="G337" s="61" t="s">
        <v>23</v>
      </c>
      <c r="H337" s="62"/>
      <c r="I337" s="61"/>
      <c r="J337" s="61"/>
      <c r="K337" s="62"/>
      <c r="L337" s="61"/>
      <c r="M337" s="61"/>
      <c r="N337" s="61"/>
      <c r="O337" s="99">
        <f t="shared" ref="O337:O339" si="126">PRODUCT(C337:N337)</f>
        <v>1</v>
      </c>
      <c r="P337" s="99" t="s">
        <v>28</v>
      </c>
      <c r="Q337" s="99">
        <v>450000</v>
      </c>
      <c r="R337" s="25">
        <f t="shared" ref="R337:R339" si="127">O337*Q337</f>
        <v>450000</v>
      </c>
    </row>
    <row r="338" spans="1:18" x14ac:dyDescent="0.3">
      <c r="A338" s="24" t="s">
        <v>8</v>
      </c>
      <c r="B338" s="85" t="s">
        <v>59</v>
      </c>
      <c r="C338" s="61">
        <v>1</v>
      </c>
      <c r="D338" s="61" t="s">
        <v>26</v>
      </c>
      <c r="E338" s="62" t="s">
        <v>43</v>
      </c>
      <c r="F338" s="61">
        <v>1</v>
      </c>
      <c r="G338" s="61" t="s">
        <v>23</v>
      </c>
      <c r="H338" s="62"/>
      <c r="I338" s="61"/>
      <c r="J338" s="61"/>
      <c r="K338" s="62"/>
      <c r="L338" s="61"/>
      <c r="M338" s="61"/>
      <c r="N338" s="61"/>
      <c r="O338" s="99">
        <f t="shared" si="126"/>
        <v>1</v>
      </c>
      <c r="P338" s="99" t="s">
        <v>28</v>
      </c>
      <c r="Q338" s="99">
        <v>400000</v>
      </c>
      <c r="R338" s="25">
        <f t="shared" si="127"/>
        <v>400000</v>
      </c>
    </row>
    <row r="339" spans="1:18" x14ac:dyDescent="0.3">
      <c r="A339" s="24" t="s">
        <v>8</v>
      </c>
      <c r="B339" s="85" t="s">
        <v>125</v>
      </c>
      <c r="C339" s="61">
        <v>3</v>
      </c>
      <c r="D339" s="61" t="s">
        <v>26</v>
      </c>
      <c r="E339" s="62" t="s">
        <v>43</v>
      </c>
      <c r="F339" s="61">
        <v>1</v>
      </c>
      <c r="G339" s="61" t="s">
        <v>23</v>
      </c>
      <c r="H339" s="62"/>
      <c r="I339" s="61"/>
      <c r="J339" s="61"/>
      <c r="K339" s="62"/>
      <c r="L339" s="61"/>
      <c r="M339" s="61"/>
      <c r="N339" s="61"/>
      <c r="O339" s="99">
        <f t="shared" si="126"/>
        <v>3</v>
      </c>
      <c r="P339" s="99" t="s">
        <v>28</v>
      </c>
      <c r="Q339" s="99">
        <v>300000</v>
      </c>
      <c r="R339" s="25">
        <f t="shared" si="127"/>
        <v>900000</v>
      </c>
    </row>
    <row r="340" spans="1:18" ht="28.8" x14ac:dyDescent="0.3">
      <c r="A340" s="26" t="s">
        <v>29</v>
      </c>
      <c r="B340" s="84" t="s">
        <v>581</v>
      </c>
      <c r="C340" s="59"/>
      <c r="D340" s="59"/>
      <c r="E340" s="60"/>
      <c r="F340" s="59"/>
      <c r="G340" s="59"/>
      <c r="H340" s="60"/>
      <c r="I340" s="59"/>
      <c r="J340" s="59"/>
      <c r="K340" s="60"/>
      <c r="L340" s="59"/>
      <c r="M340" s="59"/>
      <c r="N340" s="59"/>
      <c r="O340" s="98">
        <v>0</v>
      </c>
      <c r="P340" s="98" t="s">
        <v>8</v>
      </c>
      <c r="Q340" s="98">
        <v>0</v>
      </c>
      <c r="R340" s="22">
        <f>SUM(R341:R342)</f>
        <v>19100000</v>
      </c>
    </row>
    <row r="341" spans="1:18" x14ac:dyDescent="0.3">
      <c r="A341" s="24" t="s">
        <v>8</v>
      </c>
      <c r="B341" s="85" t="s">
        <v>150</v>
      </c>
      <c r="C341" s="61">
        <v>182</v>
      </c>
      <c r="D341" s="61" t="s">
        <v>26</v>
      </c>
      <c r="E341" s="62" t="s">
        <v>43</v>
      </c>
      <c r="F341" s="61">
        <v>1</v>
      </c>
      <c r="G341" s="61" t="s">
        <v>23</v>
      </c>
      <c r="H341" s="62"/>
      <c r="I341" s="61"/>
      <c r="J341" s="61"/>
      <c r="K341" s="62"/>
      <c r="L341" s="61"/>
      <c r="M341" s="61"/>
      <c r="N341" s="61"/>
      <c r="O341" s="99">
        <f>PRODUCT(C341:N341)</f>
        <v>182</v>
      </c>
      <c r="P341" s="99" t="s">
        <v>28</v>
      </c>
      <c r="Q341" s="99">
        <v>100000</v>
      </c>
      <c r="R341" s="25">
        <f>O341*Q341</f>
        <v>18200000</v>
      </c>
    </row>
    <row r="342" spans="1:18" s="10" customFormat="1" x14ac:dyDescent="0.3">
      <c r="A342" s="24" t="s">
        <v>8</v>
      </c>
      <c r="B342" s="85" t="s">
        <v>32</v>
      </c>
      <c r="C342" s="61">
        <v>9</v>
      </c>
      <c r="D342" s="61" t="s">
        <v>26</v>
      </c>
      <c r="E342" s="62" t="s">
        <v>27</v>
      </c>
      <c r="F342" s="61">
        <f>F341</f>
        <v>1</v>
      </c>
      <c r="G342" s="61" t="s">
        <v>23</v>
      </c>
      <c r="H342" s="62"/>
      <c r="I342" s="61"/>
      <c r="J342" s="61"/>
      <c r="K342" s="62"/>
      <c r="L342" s="61"/>
      <c r="M342" s="61"/>
      <c r="N342" s="61"/>
      <c r="O342" s="99">
        <f t="shared" ref="O342" si="128">PRODUCT(C342:N342)</f>
        <v>9</v>
      </c>
      <c r="P342" s="99" t="s">
        <v>28</v>
      </c>
      <c r="Q342" s="99">
        <v>100000</v>
      </c>
      <c r="R342" s="25">
        <f t="shared" ref="R342" si="129">O342*Q342</f>
        <v>900000</v>
      </c>
    </row>
    <row r="343" spans="1:18" s="23" customFormat="1" x14ac:dyDescent="0.3">
      <c r="A343" s="30">
        <v>522192</v>
      </c>
      <c r="B343" s="82" t="s">
        <v>582</v>
      </c>
      <c r="C343" s="59"/>
      <c r="D343" s="59"/>
      <c r="E343" s="60"/>
      <c r="F343" s="59"/>
      <c r="G343" s="59"/>
      <c r="H343" s="60"/>
      <c r="I343" s="59"/>
      <c r="J343" s="59"/>
      <c r="K343" s="60"/>
      <c r="L343" s="59"/>
      <c r="M343" s="59"/>
      <c r="N343" s="59"/>
      <c r="O343" s="98">
        <v>0</v>
      </c>
      <c r="P343" s="98" t="s">
        <v>8</v>
      </c>
      <c r="Q343" s="98">
        <v>0</v>
      </c>
      <c r="R343" s="22">
        <f>SUM(R344:R346)</f>
        <v>3200000</v>
      </c>
    </row>
    <row r="344" spans="1:18" x14ac:dyDescent="0.3">
      <c r="A344" s="24" t="s">
        <v>8</v>
      </c>
      <c r="B344" s="85" t="s">
        <v>35</v>
      </c>
      <c r="C344" s="61">
        <v>1</v>
      </c>
      <c r="D344" s="61" t="s">
        <v>26</v>
      </c>
      <c r="E344" s="62" t="s">
        <v>43</v>
      </c>
      <c r="F344" s="61">
        <v>1</v>
      </c>
      <c r="G344" s="61" t="s">
        <v>23</v>
      </c>
      <c r="H344" s="62"/>
      <c r="I344" s="61"/>
      <c r="J344" s="61"/>
      <c r="K344" s="62"/>
      <c r="L344" s="61"/>
      <c r="M344" s="61"/>
      <c r="N344" s="61"/>
      <c r="O344" s="99">
        <f t="shared" ref="O344:O346" si="130">PRODUCT(C344:N344)</f>
        <v>1</v>
      </c>
      <c r="P344" s="99" t="s">
        <v>28</v>
      </c>
      <c r="Q344" s="99">
        <v>500000</v>
      </c>
      <c r="R344" s="25">
        <f t="shared" ref="R344:R346" si="131">O344*Q344</f>
        <v>500000</v>
      </c>
    </row>
    <row r="345" spans="1:18" x14ac:dyDescent="0.3">
      <c r="A345" s="24" t="s">
        <v>8</v>
      </c>
      <c r="B345" s="85" t="s">
        <v>438</v>
      </c>
      <c r="C345" s="61">
        <v>2</v>
      </c>
      <c r="D345" s="61" t="s">
        <v>26</v>
      </c>
      <c r="E345" s="62" t="s">
        <v>43</v>
      </c>
      <c r="F345" s="61">
        <v>2</v>
      </c>
      <c r="G345" s="61" t="s">
        <v>34</v>
      </c>
      <c r="H345" s="62" t="s">
        <v>43</v>
      </c>
      <c r="I345" s="61">
        <v>1</v>
      </c>
      <c r="J345" s="61" t="s">
        <v>23</v>
      </c>
      <c r="K345" s="62"/>
      <c r="L345" s="61"/>
      <c r="M345" s="61"/>
      <c r="N345" s="61"/>
      <c r="O345" s="99">
        <f t="shared" si="130"/>
        <v>4</v>
      </c>
      <c r="P345" s="99" t="s">
        <v>37</v>
      </c>
      <c r="Q345" s="99">
        <v>450000</v>
      </c>
      <c r="R345" s="25">
        <f t="shared" si="131"/>
        <v>1800000</v>
      </c>
    </row>
    <row r="346" spans="1:18" x14ac:dyDescent="0.3">
      <c r="A346" s="24" t="s">
        <v>8</v>
      </c>
      <c r="B346" s="85" t="s">
        <v>439</v>
      </c>
      <c r="C346" s="61">
        <v>1</v>
      </c>
      <c r="D346" s="61" t="s">
        <v>26</v>
      </c>
      <c r="E346" s="62" t="s">
        <v>43</v>
      </c>
      <c r="F346" s="61">
        <v>2</v>
      </c>
      <c r="G346" s="61" t="s">
        <v>34</v>
      </c>
      <c r="H346" s="62" t="s">
        <v>43</v>
      </c>
      <c r="I346" s="61">
        <v>1</v>
      </c>
      <c r="J346" s="61" t="s">
        <v>23</v>
      </c>
      <c r="K346" s="62"/>
      <c r="L346" s="61"/>
      <c r="M346" s="61"/>
      <c r="N346" s="61"/>
      <c r="O346" s="99">
        <f t="shared" si="130"/>
        <v>2</v>
      </c>
      <c r="P346" s="99" t="s">
        <v>37</v>
      </c>
      <c r="Q346" s="99">
        <v>450000</v>
      </c>
      <c r="R346" s="25">
        <f t="shared" si="131"/>
        <v>900000</v>
      </c>
    </row>
    <row r="347" spans="1:18" s="40" customFormat="1" ht="28.8" x14ac:dyDescent="0.3">
      <c r="A347" s="38" t="s">
        <v>133</v>
      </c>
      <c r="B347" s="87" t="s">
        <v>134</v>
      </c>
      <c r="C347" s="66"/>
      <c r="D347" s="66"/>
      <c r="E347" s="67"/>
      <c r="F347" s="66"/>
      <c r="G347" s="66"/>
      <c r="H347" s="67"/>
      <c r="I347" s="66"/>
      <c r="J347" s="66"/>
      <c r="K347" s="67"/>
      <c r="L347" s="66"/>
      <c r="M347" s="66"/>
      <c r="N347" s="66"/>
      <c r="O347" s="101">
        <v>0</v>
      </c>
      <c r="P347" s="101" t="s">
        <v>8</v>
      </c>
      <c r="Q347" s="101">
        <v>0</v>
      </c>
      <c r="R347" s="39">
        <f>SUM(R348,R350,R354,R357)</f>
        <v>416100000</v>
      </c>
    </row>
    <row r="348" spans="1:18" s="23" customFormat="1" x14ac:dyDescent="0.3">
      <c r="A348" s="21" t="s">
        <v>19</v>
      </c>
      <c r="B348" s="84" t="s">
        <v>20</v>
      </c>
      <c r="C348" s="59"/>
      <c r="D348" s="59"/>
      <c r="E348" s="60"/>
      <c r="F348" s="59"/>
      <c r="G348" s="59"/>
      <c r="H348" s="60"/>
      <c r="I348" s="59"/>
      <c r="J348" s="59"/>
      <c r="K348" s="60"/>
      <c r="L348" s="59"/>
      <c r="M348" s="59"/>
      <c r="N348" s="59"/>
      <c r="O348" s="98">
        <v>0</v>
      </c>
      <c r="P348" s="98" t="s">
        <v>8</v>
      </c>
      <c r="Q348" s="98">
        <v>0</v>
      </c>
      <c r="R348" s="22">
        <f>R349</f>
        <v>85500000</v>
      </c>
    </row>
    <row r="349" spans="1:18" s="23" customFormat="1" x14ac:dyDescent="0.3">
      <c r="A349" s="24" t="s">
        <v>8</v>
      </c>
      <c r="B349" s="85" t="s">
        <v>22</v>
      </c>
      <c r="C349" s="61">
        <v>19</v>
      </c>
      <c r="D349" s="61" t="s">
        <v>23</v>
      </c>
      <c r="E349" s="62"/>
      <c r="F349" s="61"/>
      <c r="G349" s="61"/>
      <c r="H349" s="62"/>
      <c r="I349" s="61"/>
      <c r="J349" s="61"/>
      <c r="K349" s="62"/>
      <c r="L349" s="61"/>
      <c r="M349" s="61"/>
      <c r="N349" s="61"/>
      <c r="O349" s="99">
        <f>PRODUCT(C349:N349)</f>
        <v>19</v>
      </c>
      <c r="P349" s="99" t="s">
        <v>23</v>
      </c>
      <c r="Q349" s="99">
        <v>4500000</v>
      </c>
      <c r="R349" s="25">
        <f>O349*Q349</f>
        <v>85500000</v>
      </c>
    </row>
    <row r="350" spans="1:18" s="23" customFormat="1" x14ac:dyDescent="0.3">
      <c r="A350" s="21" t="s">
        <v>24</v>
      </c>
      <c r="B350" s="84" t="s">
        <v>25</v>
      </c>
      <c r="C350" s="59"/>
      <c r="D350" s="59"/>
      <c r="E350" s="60"/>
      <c r="F350" s="59"/>
      <c r="G350" s="59"/>
      <c r="H350" s="60"/>
      <c r="I350" s="59"/>
      <c r="J350" s="59"/>
      <c r="K350" s="60"/>
      <c r="L350" s="59"/>
      <c r="M350" s="59"/>
      <c r="N350" s="59"/>
      <c r="O350" s="98">
        <v>0</v>
      </c>
      <c r="P350" s="98" t="s">
        <v>8</v>
      </c>
      <c r="Q350" s="98">
        <v>0</v>
      </c>
      <c r="R350" s="22">
        <f>SUM(R351:R353)</f>
        <v>33250000</v>
      </c>
    </row>
    <row r="351" spans="1:18" s="23" customFormat="1" x14ac:dyDescent="0.3">
      <c r="A351" s="24" t="s">
        <v>8</v>
      </c>
      <c r="B351" s="85" t="s">
        <v>42</v>
      </c>
      <c r="C351" s="61">
        <v>1</v>
      </c>
      <c r="D351" s="61" t="s">
        <v>26</v>
      </c>
      <c r="E351" s="62" t="s">
        <v>43</v>
      </c>
      <c r="F351" s="61">
        <f>C349</f>
        <v>19</v>
      </c>
      <c r="G351" s="61" t="s">
        <v>23</v>
      </c>
      <c r="H351" s="62"/>
      <c r="I351" s="61"/>
      <c r="J351" s="61"/>
      <c r="K351" s="62"/>
      <c r="L351" s="61"/>
      <c r="M351" s="61"/>
      <c r="N351" s="61"/>
      <c r="O351" s="99">
        <f t="shared" ref="O351:O353" si="132">PRODUCT(C351:N351)</f>
        <v>19</v>
      </c>
      <c r="P351" s="99" t="s">
        <v>28</v>
      </c>
      <c r="Q351" s="99">
        <v>450000</v>
      </c>
      <c r="R351" s="25">
        <f t="shared" ref="R351:R353" si="133">O351*Q351</f>
        <v>8550000</v>
      </c>
    </row>
    <row r="352" spans="1:18" s="23" customFormat="1" x14ac:dyDescent="0.3">
      <c r="A352" s="24" t="s">
        <v>8</v>
      </c>
      <c r="B352" s="85" t="s">
        <v>44</v>
      </c>
      <c r="C352" s="61">
        <v>1</v>
      </c>
      <c r="D352" s="61" t="s">
        <v>26</v>
      </c>
      <c r="E352" s="62" t="s">
        <v>43</v>
      </c>
      <c r="F352" s="61">
        <f>F351</f>
        <v>19</v>
      </c>
      <c r="G352" s="61" t="s">
        <v>23</v>
      </c>
      <c r="H352" s="62"/>
      <c r="I352" s="61"/>
      <c r="J352" s="61"/>
      <c r="K352" s="62"/>
      <c r="L352" s="61"/>
      <c r="M352" s="61"/>
      <c r="N352" s="61"/>
      <c r="O352" s="99">
        <f t="shared" si="132"/>
        <v>19</v>
      </c>
      <c r="P352" s="99" t="s">
        <v>28</v>
      </c>
      <c r="Q352" s="99">
        <v>400000</v>
      </c>
      <c r="R352" s="25">
        <f t="shared" si="133"/>
        <v>7600000</v>
      </c>
    </row>
    <row r="353" spans="1:18" s="23" customFormat="1" x14ac:dyDescent="0.3">
      <c r="A353" s="24" t="s">
        <v>8</v>
      </c>
      <c r="B353" s="85" t="s">
        <v>45</v>
      </c>
      <c r="C353" s="61">
        <v>3</v>
      </c>
      <c r="D353" s="61" t="s">
        <v>26</v>
      </c>
      <c r="E353" s="62" t="s">
        <v>43</v>
      </c>
      <c r="F353" s="61">
        <f>F352</f>
        <v>19</v>
      </c>
      <c r="G353" s="61" t="s">
        <v>23</v>
      </c>
      <c r="H353" s="62"/>
      <c r="I353" s="61"/>
      <c r="J353" s="61"/>
      <c r="K353" s="62"/>
      <c r="L353" s="61"/>
      <c r="M353" s="61"/>
      <c r="N353" s="61"/>
      <c r="O353" s="99">
        <f t="shared" si="132"/>
        <v>57</v>
      </c>
      <c r="P353" s="99" t="s">
        <v>28</v>
      </c>
      <c r="Q353" s="99">
        <v>300000</v>
      </c>
      <c r="R353" s="25">
        <f t="shared" si="133"/>
        <v>17100000</v>
      </c>
    </row>
    <row r="354" spans="1:18" s="23" customFormat="1" ht="28.8" x14ac:dyDescent="0.3">
      <c r="A354" s="26" t="s">
        <v>29</v>
      </c>
      <c r="B354" s="84" t="s">
        <v>581</v>
      </c>
      <c r="C354" s="59"/>
      <c r="D354" s="59"/>
      <c r="E354" s="60"/>
      <c r="F354" s="59"/>
      <c r="G354" s="59"/>
      <c r="H354" s="60"/>
      <c r="I354" s="59"/>
      <c r="J354" s="59"/>
      <c r="K354" s="60"/>
      <c r="L354" s="59"/>
      <c r="M354" s="59"/>
      <c r="N354" s="59"/>
      <c r="O354" s="98">
        <v>0</v>
      </c>
      <c r="P354" s="98" t="s">
        <v>8</v>
      </c>
      <c r="Q354" s="98">
        <v>0</v>
      </c>
      <c r="R354" s="22">
        <f>SUM(R355:R356)</f>
        <v>245100000</v>
      </c>
    </row>
    <row r="355" spans="1:18" s="23" customFormat="1" x14ac:dyDescent="0.3">
      <c r="A355" s="24" t="s">
        <v>8</v>
      </c>
      <c r="B355" s="85" t="s">
        <v>49</v>
      </c>
      <c r="C355" s="61">
        <v>120</v>
      </c>
      <c r="D355" s="61" t="s">
        <v>26</v>
      </c>
      <c r="E355" s="62" t="s">
        <v>43</v>
      </c>
      <c r="F355" s="61">
        <f>F353</f>
        <v>19</v>
      </c>
      <c r="G355" s="61" t="s">
        <v>23</v>
      </c>
      <c r="H355" s="62"/>
      <c r="I355" s="61"/>
      <c r="J355" s="61"/>
      <c r="K355" s="62"/>
      <c r="L355" s="61"/>
      <c r="M355" s="61"/>
      <c r="N355" s="61"/>
      <c r="O355" s="99">
        <f>PRODUCT(C355:N355)</f>
        <v>2280</v>
      </c>
      <c r="P355" s="99" t="s">
        <v>28</v>
      </c>
      <c r="Q355" s="99">
        <v>100000</v>
      </c>
      <c r="R355" s="25">
        <f>O355*Q355</f>
        <v>228000000</v>
      </c>
    </row>
    <row r="356" spans="1:18" s="10" customFormat="1" x14ac:dyDescent="0.3">
      <c r="A356" s="24" t="s">
        <v>8</v>
      </c>
      <c r="B356" s="85" t="s">
        <v>32</v>
      </c>
      <c r="C356" s="61">
        <v>9</v>
      </c>
      <c r="D356" s="61" t="s">
        <v>26</v>
      </c>
      <c r="E356" s="62" t="s">
        <v>27</v>
      </c>
      <c r="F356" s="61">
        <f>F355</f>
        <v>19</v>
      </c>
      <c r="G356" s="61" t="s">
        <v>23</v>
      </c>
      <c r="H356" s="62"/>
      <c r="I356" s="61"/>
      <c r="J356" s="61"/>
      <c r="K356" s="62"/>
      <c r="L356" s="61"/>
      <c r="M356" s="61"/>
      <c r="N356" s="61"/>
      <c r="O356" s="99">
        <f t="shared" ref="O356" si="134">PRODUCT(C356:N356)</f>
        <v>171</v>
      </c>
      <c r="P356" s="99" t="s">
        <v>28</v>
      </c>
      <c r="Q356" s="99">
        <v>100000</v>
      </c>
      <c r="R356" s="25">
        <f t="shared" ref="R356" si="135">O356*Q356</f>
        <v>17100000</v>
      </c>
    </row>
    <row r="357" spans="1:18" s="23" customFormat="1" x14ac:dyDescent="0.3">
      <c r="A357" s="30">
        <v>522192</v>
      </c>
      <c r="B357" s="82" t="s">
        <v>582</v>
      </c>
      <c r="C357" s="59"/>
      <c r="D357" s="59"/>
      <c r="E357" s="60"/>
      <c r="F357" s="59"/>
      <c r="G357" s="59"/>
      <c r="H357" s="60"/>
      <c r="I357" s="59"/>
      <c r="J357" s="59"/>
      <c r="K357" s="60"/>
      <c r="L357" s="59"/>
      <c r="M357" s="59"/>
      <c r="N357" s="59"/>
      <c r="O357" s="98">
        <v>0</v>
      </c>
      <c r="P357" s="98" t="s">
        <v>8</v>
      </c>
      <c r="Q357" s="98">
        <v>0</v>
      </c>
      <c r="R357" s="22">
        <f>SUM(R358:R360)</f>
        <v>52250000</v>
      </c>
    </row>
    <row r="358" spans="1:18" s="23" customFormat="1" x14ac:dyDescent="0.3">
      <c r="A358" s="24" t="s">
        <v>8</v>
      </c>
      <c r="B358" s="85" t="s">
        <v>50</v>
      </c>
      <c r="C358" s="61">
        <v>1</v>
      </c>
      <c r="D358" s="61" t="s">
        <v>26</v>
      </c>
      <c r="E358" s="62" t="s">
        <v>43</v>
      </c>
      <c r="F358" s="61">
        <f>F356</f>
        <v>19</v>
      </c>
      <c r="G358" s="61" t="s">
        <v>23</v>
      </c>
      <c r="H358" s="62"/>
      <c r="I358" s="61"/>
      <c r="J358" s="61"/>
      <c r="K358" s="62"/>
      <c r="L358" s="61"/>
      <c r="M358" s="61"/>
      <c r="N358" s="61"/>
      <c r="O358" s="99">
        <f t="shared" ref="O358:O360" si="136">PRODUCT(C358:N358)</f>
        <v>19</v>
      </c>
      <c r="P358" s="99" t="s">
        <v>28</v>
      </c>
      <c r="Q358" s="99">
        <v>500000</v>
      </c>
      <c r="R358" s="25">
        <f t="shared" ref="R358:R360" si="137">O358*Q358</f>
        <v>9500000</v>
      </c>
    </row>
    <row r="359" spans="1:18" s="23" customFormat="1" x14ac:dyDescent="0.3">
      <c r="A359" s="24" t="s">
        <v>8</v>
      </c>
      <c r="B359" s="85" t="s">
        <v>104</v>
      </c>
      <c r="C359" s="61">
        <v>2</v>
      </c>
      <c r="D359" s="61" t="s">
        <v>26</v>
      </c>
      <c r="E359" s="62" t="s">
        <v>43</v>
      </c>
      <c r="F359" s="61">
        <v>2</v>
      </c>
      <c r="G359" s="61" t="s">
        <v>34</v>
      </c>
      <c r="H359" s="62" t="s">
        <v>43</v>
      </c>
      <c r="I359" s="61">
        <f>F358</f>
        <v>19</v>
      </c>
      <c r="J359" s="61" t="s">
        <v>23</v>
      </c>
      <c r="K359" s="62"/>
      <c r="L359" s="61"/>
      <c r="M359" s="61"/>
      <c r="N359" s="61"/>
      <c r="O359" s="99">
        <f t="shared" si="136"/>
        <v>76</v>
      </c>
      <c r="P359" s="99" t="s">
        <v>37</v>
      </c>
      <c r="Q359" s="99">
        <v>450000</v>
      </c>
      <c r="R359" s="25">
        <f t="shared" si="137"/>
        <v>34200000</v>
      </c>
    </row>
    <row r="360" spans="1:18" s="23" customFormat="1" x14ac:dyDescent="0.3">
      <c r="A360" s="24" t="s">
        <v>8</v>
      </c>
      <c r="B360" s="85" t="s">
        <v>105</v>
      </c>
      <c r="C360" s="61">
        <v>1</v>
      </c>
      <c r="D360" s="61" t="s">
        <v>26</v>
      </c>
      <c r="E360" s="62" t="s">
        <v>43</v>
      </c>
      <c r="F360" s="61">
        <v>1</v>
      </c>
      <c r="G360" s="61" t="s">
        <v>34</v>
      </c>
      <c r="H360" s="62" t="s">
        <v>43</v>
      </c>
      <c r="I360" s="61">
        <f>F358</f>
        <v>19</v>
      </c>
      <c r="J360" s="61" t="s">
        <v>23</v>
      </c>
      <c r="K360" s="62"/>
      <c r="L360" s="61"/>
      <c r="M360" s="61"/>
      <c r="N360" s="61"/>
      <c r="O360" s="99">
        <f t="shared" si="136"/>
        <v>19</v>
      </c>
      <c r="P360" s="99" t="s">
        <v>37</v>
      </c>
      <c r="Q360" s="99">
        <v>450000</v>
      </c>
      <c r="R360" s="25">
        <f t="shared" si="137"/>
        <v>8550000</v>
      </c>
    </row>
    <row r="361" spans="1:18" ht="28.8" x14ac:dyDescent="0.3">
      <c r="A361" s="13" t="s">
        <v>135</v>
      </c>
      <c r="B361" s="78" t="s">
        <v>136</v>
      </c>
      <c r="C361" s="51"/>
      <c r="D361" s="51"/>
      <c r="E361" s="52"/>
      <c r="F361" s="51"/>
      <c r="G361" s="51"/>
      <c r="H361" s="52"/>
      <c r="I361" s="51"/>
      <c r="J361" s="51"/>
      <c r="K361" s="52"/>
      <c r="L361" s="51"/>
      <c r="M361" s="51"/>
      <c r="N361" s="51"/>
      <c r="O361" s="94">
        <v>27840</v>
      </c>
      <c r="P361" s="94" t="s">
        <v>583</v>
      </c>
      <c r="Q361" s="94">
        <v>0</v>
      </c>
      <c r="R361" s="14">
        <f>R362</f>
        <v>3778100000</v>
      </c>
    </row>
    <row r="362" spans="1:18" ht="28.8" x14ac:dyDescent="0.3">
      <c r="A362" s="15" t="s">
        <v>137</v>
      </c>
      <c r="B362" s="79" t="s">
        <v>138</v>
      </c>
      <c r="C362" s="53"/>
      <c r="D362" s="53"/>
      <c r="E362" s="54"/>
      <c r="F362" s="53"/>
      <c r="G362" s="53"/>
      <c r="H362" s="54"/>
      <c r="I362" s="53"/>
      <c r="J362" s="53"/>
      <c r="K362" s="54"/>
      <c r="L362" s="53"/>
      <c r="M362" s="53"/>
      <c r="N362" s="53"/>
      <c r="O362" s="95">
        <v>0</v>
      </c>
      <c r="P362" s="95" t="s">
        <v>8</v>
      </c>
      <c r="Q362" s="95">
        <v>0</v>
      </c>
      <c r="R362" s="16">
        <f>SUM(R363,R395,R438)</f>
        <v>3778100000</v>
      </c>
    </row>
    <row r="363" spans="1:18" x14ac:dyDescent="0.3">
      <c r="A363" s="17" t="s">
        <v>15</v>
      </c>
      <c r="B363" s="80" t="s">
        <v>139</v>
      </c>
      <c r="C363" s="55"/>
      <c r="D363" s="55"/>
      <c r="E363" s="56"/>
      <c r="F363" s="55"/>
      <c r="G363" s="55"/>
      <c r="H363" s="56"/>
      <c r="I363" s="55"/>
      <c r="J363" s="55"/>
      <c r="K363" s="56"/>
      <c r="L363" s="55"/>
      <c r="M363" s="55"/>
      <c r="N363" s="55"/>
      <c r="O363" s="96">
        <v>0</v>
      </c>
      <c r="P363" s="96" t="s">
        <v>8</v>
      </c>
      <c r="Q363" s="96">
        <v>0</v>
      </c>
      <c r="R363" s="18">
        <f>SUM(R364,R381)</f>
        <v>1381400000</v>
      </c>
    </row>
    <row r="364" spans="1:18" ht="28.8" x14ac:dyDescent="0.3">
      <c r="A364" s="19" t="s">
        <v>17</v>
      </c>
      <c r="B364" s="81" t="s">
        <v>140</v>
      </c>
      <c r="C364" s="57"/>
      <c r="D364" s="57"/>
      <c r="E364" s="58"/>
      <c r="F364" s="57"/>
      <c r="G364" s="57"/>
      <c r="H364" s="58"/>
      <c r="I364" s="57"/>
      <c r="J364" s="57"/>
      <c r="K364" s="58"/>
      <c r="L364" s="57"/>
      <c r="M364" s="57"/>
      <c r="N364" s="57"/>
      <c r="O364" s="97">
        <v>0</v>
      </c>
      <c r="P364" s="97" t="s">
        <v>8</v>
      </c>
      <c r="Q364" s="97">
        <v>0</v>
      </c>
      <c r="R364" s="20">
        <f>SUM(R365,R367,R371,R375,R379)</f>
        <v>1353600000</v>
      </c>
    </row>
    <row r="365" spans="1:18" x14ac:dyDescent="0.3">
      <c r="A365" s="21" t="s">
        <v>19</v>
      </c>
      <c r="B365" s="84" t="s">
        <v>20</v>
      </c>
      <c r="C365" s="59"/>
      <c r="D365" s="59"/>
      <c r="E365" s="60"/>
      <c r="F365" s="59"/>
      <c r="G365" s="59"/>
      <c r="H365" s="60"/>
      <c r="I365" s="59"/>
      <c r="J365" s="59"/>
      <c r="K365" s="60"/>
      <c r="L365" s="59"/>
      <c r="M365" s="59"/>
      <c r="N365" s="59"/>
      <c r="O365" s="98">
        <v>0</v>
      </c>
      <c r="P365" s="98" t="s">
        <v>8</v>
      </c>
      <c r="Q365" s="98">
        <v>0</v>
      </c>
      <c r="R365" s="22">
        <f>R366</f>
        <v>216000000</v>
      </c>
    </row>
    <row r="366" spans="1:18" x14ac:dyDescent="0.3">
      <c r="A366" s="24" t="s">
        <v>8</v>
      </c>
      <c r="B366" s="85" t="s">
        <v>141</v>
      </c>
      <c r="C366" s="61">
        <v>24</v>
      </c>
      <c r="D366" s="61" t="s">
        <v>23</v>
      </c>
      <c r="E366" s="62" t="s">
        <v>27</v>
      </c>
      <c r="F366" s="61">
        <v>2</v>
      </c>
      <c r="G366" s="61" t="s">
        <v>78</v>
      </c>
      <c r="H366" s="62"/>
      <c r="I366" s="61"/>
      <c r="J366" s="61"/>
      <c r="K366" s="62"/>
      <c r="L366" s="61"/>
      <c r="M366" s="61"/>
      <c r="N366" s="61"/>
      <c r="O366" s="99">
        <f>PRODUCT(C366:N366)</f>
        <v>48</v>
      </c>
      <c r="P366" s="99" t="s">
        <v>23</v>
      </c>
      <c r="Q366" s="99">
        <v>4500000</v>
      </c>
      <c r="R366" s="25">
        <f>O366*Q366</f>
        <v>216000000</v>
      </c>
    </row>
    <row r="367" spans="1:18" x14ac:dyDescent="0.3">
      <c r="A367" s="21" t="s">
        <v>24</v>
      </c>
      <c r="B367" s="84" t="s">
        <v>25</v>
      </c>
      <c r="C367" s="59"/>
      <c r="D367" s="59"/>
      <c r="E367" s="60"/>
      <c r="F367" s="59"/>
      <c r="G367" s="59"/>
      <c r="H367" s="60"/>
      <c r="I367" s="59"/>
      <c r="J367" s="59"/>
      <c r="K367" s="60"/>
      <c r="L367" s="59"/>
      <c r="M367" s="59"/>
      <c r="N367" s="59"/>
      <c r="O367" s="98">
        <v>0</v>
      </c>
      <c r="P367" s="98" t="s">
        <v>8</v>
      </c>
      <c r="Q367" s="98">
        <v>0</v>
      </c>
      <c r="R367" s="22">
        <f>SUM(R368:R370)</f>
        <v>84000000</v>
      </c>
    </row>
    <row r="368" spans="1:18" x14ac:dyDescent="0.3">
      <c r="A368" s="24" t="s">
        <v>8</v>
      </c>
      <c r="B368" s="85" t="s">
        <v>42</v>
      </c>
      <c r="C368" s="61">
        <v>1</v>
      </c>
      <c r="D368" s="61" t="s">
        <v>26</v>
      </c>
      <c r="E368" s="62" t="s">
        <v>27</v>
      </c>
      <c r="F368" s="61">
        <f>C366</f>
        <v>24</v>
      </c>
      <c r="G368" s="61" t="s">
        <v>23</v>
      </c>
      <c r="H368" s="62" t="s">
        <v>27</v>
      </c>
      <c r="I368" s="61">
        <v>2</v>
      </c>
      <c r="J368" s="61" t="s">
        <v>78</v>
      </c>
      <c r="K368" s="62"/>
      <c r="L368" s="61"/>
      <c r="M368" s="61"/>
      <c r="N368" s="61"/>
      <c r="O368" s="99">
        <f t="shared" ref="O368:O370" si="138">PRODUCT(C368:N368)</f>
        <v>48</v>
      </c>
      <c r="P368" s="99" t="s">
        <v>28</v>
      </c>
      <c r="Q368" s="99">
        <v>450000</v>
      </c>
      <c r="R368" s="25">
        <f t="shared" ref="R368:R370" si="139">O368*Q368</f>
        <v>21600000</v>
      </c>
    </row>
    <row r="369" spans="1:18" x14ac:dyDescent="0.3">
      <c r="A369" s="24" t="s">
        <v>8</v>
      </c>
      <c r="B369" s="85" t="s">
        <v>44</v>
      </c>
      <c r="C369" s="61">
        <v>1</v>
      </c>
      <c r="D369" s="61" t="s">
        <v>26</v>
      </c>
      <c r="E369" s="62" t="s">
        <v>27</v>
      </c>
      <c r="F369" s="61">
        <f>F368</f>
        <v>24</v>
      </c>
      <c r="G369" s="61" t="s">
        <v>23</v>
      </c>
      <c r="H369" s="62" t="s">
        <v>27</v>
      </c>
      <c r="I369" s="61">
        <v>2</v>
      </c>
      <c r="J369" s="61" t="s">
        <v>78</v>
      </c>
      <c r="K369" s="62"/>
      <c r="L369" s="61"/>
      <c r="M369" s="61"/>
      <c r="N369" s="61"/>
      <c r="O369" s="99">
        <f t="shared" si="138"/>
        <v>48</v>
      </c>
      <c r="P369" s="99" t="s">
        <v>28</v>
      </c>
      <c r="Q369" s="99">
        <v>400000</v>
      </c>
      <c r="R369" s="25">
        <f t="shared" si="139"/>
        <v>19200000</v>
      </c>
    </row>
    <row r="370" spans="1:18" x14ac:dyDescent="0.3">
      <c r="A370" s="24" t="s">
        <v>8</v>
      </c>
      <c r="B370" s="85" t="s">
        <v>125</v>
      </c>
      <c r="C370" s="61">
        <v>3</v>
      </c>
      <c r="D370" s="61" t="s">
        <v>26</v>
      </c>
      <c r="E370" s="62" t="s">
        <v>27</v>
      </c>
      <c r="F370" s="61">
        <f>F369</f>
        <v>24</v>
      </c>
      <c r="G370" s="61" t="s">
        <v>23</v>
      </c>
      <c r="H370" s="62" t="s">
        <v>27</v>
      </c>
      <c r="I370" s="61">
        <v>2</v>
      </c>
      <c r="J370" s="61" t="s">
        <v>78</v>
      </c>
      <c r="K370" s="62"/>
      <c r="L370" s="61"/>
      <c r="M370" s="61"/>
      <c r="N370" s="61"/>
      <c r="O370" s="99">
        <f t="shared" si="138"/>
        <v>144</v>
      </c>
      <c r="P370" s="99" t="s">
        <v>28</v>
      </c>
      <c r="Q370" s="99">
        <v>300000</v>
      </c>
      <c r="R370" s="25">
        <f t="shared" si="139"/>
        <v>43200000</v>
      </c>
    </row>
    <row r="371" spans="1:18" ht="28.8" x14ac:dyDescent="0.3">
      <c r="A371" s="26" t="s">
        <v>29</v>
      </c>
      <c r="B371" s="84" t="s">
        <v>581</v>
      </c>
      <c r="C371" s="59"/>
      <c r="D371" s="59"/>
      <c r="E371" s="60"/>
      <c r="F371" s="59"/>
      <c r="G371" s="59"/>
      <c r="H371" s="60"/>
      <c r="I371" s="59"/>
      <c r="J371" s="59"/>
      <c r="K371" s="60"/>
      <c r="L371" s="59"/>
      <c r="M371" s="59"/>
      <c r="N371" s="59"/>
      <c r="O371" s="98">
        <v>0</v>
      </c>
      <c r="P371" s="98" t="s">
        <v>8</v>
      </c>
      <c r="Q371" s="98">
        <v>0</v>
      </c>
      <c r="R371" s="22">
        <f>SUM(R372:R374)</f>
        <v>868200000</v>
      </c>
    </row>
    <row r="372" spans="1:18" x14ac:dyDescent="0.3">
      <c r="A372" s="24" t="s">
        <v>8</v>
      </c>
      <c r="B372" s="85" t="s">
        <v>142</v>
      </c>
      <c r="C372" s="61">
        <v>8</v>
      </c>
      <c r="D372" s="61" t="s">
        <v>60</v>
      </c>
      <c r="E372" s="62" t="s">
        <v>27</v>
      </c>
      <c r="F372" s="61">
        <v>1</v>
      </c>
      <c r="G372" s="61" t="s">
        <v>23</v>
      </c>
      <c r="H372" s="62"/>
      <c r="I372" s="61"/>
      <c r="J372" s="61"/>
      <c r="K372" s="62"/>
      <c r="L372" s="61"/>
      <c r="M372" s="61"/>
      <c r="N372" s="61"/>
      <c r="O372" s="99">
        <f t="shared" ref="O372:O374" si="140">PRODUCT(C372:N372)</f>
        <v>8</v>
      </c>
      <c r="P372" s="99" t="s">
        <v>28</v>
      </c>
      <c r="Q372" s="99">
        <v>15000000</v>
      </c>
      <c r="R372" s="25">
        <f t="shared" ref="R372:R374" si="141">O372*Q372</f>
        <v>120000000</v>
      </c>
    </row>
    <row r="373" spans="1:18" s="10" customFormat="1" x14ac:dyDescent="0.3">
      <c r="A373" s="24" t="s">
        <v>8</v>
      </c>
      <c r="B373" s="85" t="s">
        <v>32</v>
      </c>
      <c r="C373" s="61">
        <v>9</v>
      </c>
      <c r="D373" s="61" t="s">
        <v>26</v>
      </c>
      <c r="E373" s="62" t="s">
        <v>27</v>
      </c>
      <c r="F373" s="61">
        <f>F370</f>
        <v>24</v>
      </c>
      <c r="G373" s="61" t="s">
        <v>23</v>
      </c>
      <c r="H373" s="62" t="s">
        <v>43</v>
      </c>
      <c r="I373" s="61">
        <v>2</v>
      </c>
      <c r="J373" s="61" t="s">
        <v>78</v>
      </c>
      <c r="K373" s="62"/>
      <c r="L373" s="61"/>
      <c r="M373" s="61"/>
      <c r="N373" s="61"/>
      <c r="O373" s="99">
        <f t="shared" si="140"/>
        <v>432</v>
      </c>
      <c r="P373" s="99" t="s">
        <v>28</v>
      </c>
      <c r="Q373" s="99">
        <v>100000</v>
      </c>
      <c r="R373" s="25">
        <f t="shared" si="141"/>
        <v>43200000</v>
      </c>
    </row>
    <row r="374" spans="1:18" x14ac:dyDescent="0.3">
      <c r="A374" s="24" t="s">
        <v>8</v>
      </c>
      <c r="B374" s="85" t="s">
        <v>49</v>
      </c>
      <c r="C374" s="61">
        <v>3525</v>
      </c>
      <c r="D374" s="61" t="s">
        <v>26</v>
      </c>
      <c r="E374" s="62" t="s">
        <v>27</v>
      </c>
      <c r="F374" s="61">
        <v>2</v>
      </c>
      <c r="G374" s="61" t="s">
        <v>78</v>
      </c>
      <c r="H374" s="62"/>
      <c r="I374" s="61"/>
      <c r="J374" s="61"/>
      <c r="K374" s="62"/>
      <c r="L374" s="61"/>
      <c r="M374" s="61"/>
      <c r="N374" s="61"/>
      <c r="O374" s="99">
        <f t="shared" si="140"/>
        <v>7050</v>
      </c>
      <c r="P374" s="99" t="s">
        <v>28</v>
      </c>
      <c r="Q374" s="99">
        <v>100000</v>
      </c>
      <c r="R374" s="25">
        <f t="shared" si="141"/>
        <v>705000000</v>
      </c>
    </row>
    <row r="375" spans="1:18" x14ac:dyDescent="0.3">
      <c r="A375" s="30">
        <v>522192</v>
      </c>
      <c r="B375" s="82" t="s">
        <v>582</v>
      </c>
      <c r="C375" s="59"/>
      <c r="D375" s="59"/>
      <c r="E375" s="60"/>
      <c r="F375" s="59"/>
      <c r="G375" s="59"/>
      <c r="H375" s="60"/>
      <c r="I375" s="59"/>
      <c r="J375" s="59"/>
      <c r="K375" s="60"/>
      <c r="L375" s="59"/>
      <c r="M375" s="59"/>
      <c r="N375" s="59"/>
      <c r="O375" s="98">
        <v>0</v>
      </c>
      <c r="P375" s="98" t="s">
        <v>8</v>
      </c>
      <c r="Q375" s="98">
        <v>0</v>
      </c>
      <c r="R375" s="22">
        <f>SUM(R376:R378)</f>
        <v>132000000</v>
      </c>
    </row>
    <row r="376" spans="1:18" x14ac:dyDescent="0.3">
      <c r="A376" s="24" t="s">
        <v>8</v>
      </c>
      <c r="B376" s="85" t="s">
        <v>50</v>
      </c>
      <c r="C376" s="61">
        <v>1</v>
      </c>
      <c r="D376" s="61" t="s">
        <v>26</v>
      </c>
      <c r="E376" s="62" t="s">
        <v>27</v>
      </c>
      <c r="F376" s="61">
        <f>F370</f>
        <v>24</v>
      </c>
      <c r="G376" s="61" t="s">
        <v>23</v>
      </c>
      <c r="H376" s="62" t="s">
        <v>27</v>
      </c>
      <c r="I376" s="61">
        <v>2</v>
      </c>
      <c r="J376" s="61" t="s">
        <v>78</v>
      </c>
      <c r="K376" s="62"/>
      <c r="L376" s="61"/>
      <c r="M376" s="61"/>
      <c r="N376" s="61"/>
      <c r="O376" s="99">
        <f t="shared" ref="O376:O378" si="142">PRODUCT(C376:N376)</f>
        <v>48</v>
      </c>
      <c r="P376" s="99" t="s">
        <v>28</v>
      </c>
      <c r="Q376" s="99">
        <v>500000</v>
      </c>
      <c r="R376" s="25">
        <f t="shared" ref="R376:R378" si="143">O376*Q376</f>
        <v>24000000</v>
      </c>
    </row>
    <row r="377" spans="1:18" x14ac:dyDescent="0.3">
      <c r="A377" s="24" t="s">
        <v>8</v>
      </c>
      <c r="B377" s="85" t="s">
        <v>110</v>
      </c>
      <c r="C377" s="61">
        <v>1</v>
      </c>
      <c r="D377" s="61" t="s">
        <v>26</v>
      </c>
      <c r="E377" s="62" t="s">
        <v>27</v>
      </c>
      <c r="F377" s="61">
        <v>1</v>
      </c>
      <c r="G377" s="61" t="s">
        <v>34</v>
      </c>
      <c r="H377" s="62" t="s">
        <v>27</v>
      </c>
      <c r="I377" s="61">
        <f>F376</f>
        <v>24</v>
      </c>
      <c r="J377" s="61" t="s">
        <v>23</v>
      </c>
      <c r="K377" s="62" t="s">
        <v>27</v>
      </c>
      <c r="L377" s="61">
        <v>2</v>
      </c>
      <c r="M377" s="61" t="s">
        <v>78</v>
      </c>
      <c r="N377" s="61"/>
      <c r="O377" s="99">
        <f t="shared" si="142"/>
        <v>48</v>
      </c>
      <c r="P377" s="99" t="s">
        <v>37</v>
      </c>
      <c r="Q377" s="99">
        <v>450000</v>
      </c>
      <c r="R377" s="25">
        <f t="shared" si="143"/>
        <v>21600000</v>
      </c>
    </row>
    <row r="378" spans="1:18" x14ac:dyDescent="0.3">
      <c r="A378" s="24" t="s">
        <v>8</v>
      </c>
      <c r="B378" s="85" t="s">
        <v>143</v>
      </c>
      <c r="C378" s="61">
        <v>2</v>
      </c>
      <c r="D378" s="61" t="s">
        <v>26</v>
      </c>
      <c r="E378" s="62" t="s">
        <v>27</v>
      </c>
      <c r="F378" s="61">
        <v>2</v>
      </c>
      <c r="G378" s="61" t="s">
        <v>34</v>
      </c>
      <c r="H378" s="62" t="s">
        <v>27</v>
      </c>
      <c r="I378" s="61">
        <f>I377</f>
        <v>24</v>
      </c>
      <c r="J378" s="61" t="s">
        <v>23</v>
      </c>
      <c r="K378" s="62" t="s">
        <v>27</v>
      </c>
      <c r="L378" s="61">
        <v>2</v>
      </c>
      <c r="M378" s="61" t="s">
        <v>78</v>
      </c>
      <c r="N378" s="61"/>
      <c r="O378" s="99">
        <f t="shared" si="142"/>
        <v>192</v>
      </c>
      <c r="P378" s="99" t="s">
        <v>37</v>
      </c>
      <c r="Q378" s="99">
        <v>450000</v>
      </c>
      <c r="R378" s="25">
        <f t="shared" si="143"/>
        <v>86400000</v>
      </c>
    </row>
    <row r="379" spans="1:18" ht="28.8" x14ac:dyDescent="0.3">
      <c r="A379" s="28">
        <v>524115</v>
      </c>
      <c r="B379" s="86" t="s">
        <v>39</v>
      </c>
      <c r="C379" s="63"/>
      <c r="D379" s="63"/>
      <c r="E379" s="64"/>
      <c r="F379" s="63"/>
      <c r="G379" s="63"/>
      <c r="H379" s="64"/>
      <c r="I379" s="63"/>
      <c r="J379" s="63"/>
      <c r="K379" s="64"/>
      <c r="L379" s="63"/>
      <c r="M379" s="63"/>
      <c r="N379" s="63"/>
      <c r="O379" s="100">
        <v>0</v>
      </c>
      <c r="P379" s="100" t="s">
        <v>8</v>
      </c>
      <c r="Q379" s="100">
        <v>0</v>
      </c>
      <c r="R379" s="29">
        <f>SUM(R380:R380)</f>
        <v>53400000</v>
      </c>
    </row>
    <row r="380" spans="1:18" x14ac:dyDescent="0.3">
      <c r="A380" s="24" t="s">
        <v>8</v>
      </c>
      <c r="B380" s="85" t="s">
        <v>144</v>
      </c>
      <c r="C380" s="61">
        <v>534</v>
      </c>
      <c r="D380" s="61" t="s">
        <v>26</v>
      </c>
      <c r="E380" s="62" t="s">
        <v>27</v>
      </c>
      <c r="F380" s="61">
        <v>1</v>
      </c>
      <c r="G380" s="61" t="s">
        <v>78</v>
      </c>
      <c r="H380" s="62"/>
      <c r="I380" s="61"/>
      <c r="J380" s="61"/>
      <c r="K380" s="62"/>
      <c r="L380" s="61"/>
      <c r="M380" s="61"/>
      <c r="N380" s="61"/>
      <c r="O380" s="99">
        <f t="shared" ref="O380" si="144">PRODUCT(C380:N380)</f>
        <v>534</v>
      </c>
      <c r="P380" s="99" t="s">
        <v>28</v>
      </c>
      <c r="Q380" s="99">
        <v>100000</v>
      </c>
      <c r="R380" s="25">
        <f t="shared" ref="R380" si="145">O380*Q380</f>
        <v>53400000</v>
      </c>
    </row>
    <row r="381" spans="1:18" ht="28.8" x14ac:dyDescent="0.3">
      <c r="A381" s="38" t="s">
        <v>70</v>
      </c>
      <c r="B381" s="87" t="s">
        <v>145</v>
      </c>
      <c r="C381" s="66"/>
      <c r="D381" s="66"/>
      <c r="E381" s="67"/>
      <c r="F381" s="66"/>
      <c r="G381" s="66"/>
      <c r="H381" s="67"/>
      <c r="I381" s="66"/>
      <c r="J381" s="66"/>
      <c r="K381" s="67"/>
      <c r="L381" s="66"/>
      <c r="M381" s="66"/>
      <c r="N381" s="66"/>
      <c r="O381" s="101">
        <v>0</v>
      </c>
      <c r="P381" s="101" t="s">
        <v>8</v>
      </c>
      <c r="Q381" s="101">
        <v>0</v>
      </c>
      <c r="R381" s="39">
        <f>SUM(R382,R384,R388,R391)</f>
        <v>27800000</v>
      </c>
    </row>
    <row r="382" spans="1:18" x14ac:dyDescent="0.3">
      <c r="A382" s="21" t="s">
        <v>19</v>
      </c>
      <c r="B382" s="84" t="s">
        <v>20</v>
      </c>
      <c r="C382" s="59"/>
      <c r="D382" s="59"/>
      <c r="E382" s="60"/>
      <c r="F382" s="59"/>
      <c r="G382" s="59"/>
      <c r="H382" s="60"/>
      <c r="I382" s="59"/>
      <c r="J382" s="59"/>
      <c r="K382" s="60"/>
      <c r="L382" s="59"/>
      <c r="M382" s="59"/>
      <c r="N382" s="59"/>
      <c r="O382" s="98">
        <v>0</v>
      </c>
      <c r="P382" s="98" t="s">
        <v>8</v>
      </c>
      <c r="Q382" s="98">
        <v>0</v>
      </c>
      <c r="R382" s="22">
        <f>R383</f>
        <v>9000000</v>
      </c>
    </row>
    <row r="383" spans="1:18" x14ac:dyDescent="0.3">
      <c r="A383" s="24" t="s">
        <v>8</v>
      </c>
      <c r="B383" s="85" t="s">
        <v>22</v>
      </c>
      <c r="C383" s="61">
        <v>2</v>
      </c>
      <c r="D383" s="61" t="s">
        <v>23</v>
      </c>
      <c r="E383" s="62"/>
      <c r="F383" s="61"/>
      <c r="G383" s="61"/>
      <c r="H383" s="62"/>
      <c r="I383" s="61"/>
      <c r="J383" s="61"/>
      <c r="K383" s="62"/>
      <c r="L383" s="61"/>
      <c r="M383" s="61"/>
      <c r="N383" s="61"/>
      <c r="O383" s="99">
        <f>PRODUCT(C383:N383)</f>
        <v>2</v>
      </c>
      <c r="P383" s="99" t="s">
        <v>23</v>
      </c>
      <c r="Q383" s="99">
        <v>4500000</v>
      </c>
      <c r="R383" s="25">
        <f>O383*Q383</f>
        <v>9000000</v>
      </c>
    </row>
    <row r="384" spans="1:18" x14ac:dyDescent="0.3">
      <c r="A384" s="21" t="s">
        <v>24</v>
      </c>
      <c r="B384" s="84" t="s">
        <v>25</v>
      </c>
      <c r="C384" s="59"/>
      <c r="D384" s="59"/>
      <c r="E384" s="60"/>
      <c r="F384" s="59"/>
      <c r="G384" s="59"/>
      <c r="H384" s="60"/>
      <c r="I384" s="59"/>
      <c r="J384" s="59"/>
      <c r="K384" s="60"/>
      <c r="L384" s="59"/>
      <c r="M384" s="59"/>
      <c r="N384" s="59"/>
      <c r="O384" s="98">
        <v>0</v>
      </c>
      <c r="P384" s="98" t="s">
        <v>8</v>
      </c>
      <c r="Q384" s="98">
        <v>0</v>
      </c>
      <c r="R384" s="22">
        <f>SUM(R385:R387)</f>
        <v>3500000</v>
      </c>
    </row>
    <row r="385" spans="1:18" x14ac:dyDescent="0.3">
      <c r="A385" s="24" t="s">
        <v>8</v>
      </c>
      <c r="B385" s="85" t="s">
        <v>42</v>
      </c>
      <c r="C385" s="61">
        <v>1</v>
      </c>
      <c r="D385" s="61" t="s">
        <v>26</v>
      </c>
      <c r="E385" s="62" t="s">
        <v>27</v>
      </c>
      <c r="F385" s="61">
        <f>C383</f>
        <v>2</v>
      </c>
      <c r="G385" s="61" t="s">
        <v>23</v>
      </c>
      <c r="H385" s="62"/>
      <c r="I385" s="61"/>
      <c r="J385" s="61"/>
      <c r="K385" s="62"/>
      <c r="L385" s="61"/>
      <c r="M385" s="61"/>
      <c r="N385" s="61"/>
      <c r="O385" s="99">
        <f t="shared" ref="O385:O387" si="146">PRODUCT(C385:N385)</f>
        <v>2</v>
      </c>
      <c r="P385" s="99" t="s">
        <v>28</v>
      </c>
      <c r="Q385" s="99">
        <v>450000</v>
      </c>
      <c r="R385" s="25">
        <f t="shared" ref="R385:R387" si="147">O385*Q385</f>
        <v>900000</v>
      </c>
    </row>
    <row r="386" spans="1:18" x14ac:dyDescent="0.3">
      <c r="A386" s="24" t="s">
        <v>8</v>
      </c>
      <c r="B386" s="85" t="s">
        <v>59</v>
      </c>
      <c r="C386" s="61">
        <v>1</v>
      </c>
      <c r="D386" s="61" t="s">
        <v>26</v>
      </c>
      <c r="E386" s="62" t="s">
        <v>27</v>
      </c>
      <c r="F386" s="61">
        <f>F385</f>
        <v>2</v>
      </c>
      <c r="G386" s="61" t="s">
        <v>23</v>
      </c>
      <c r="H386" s="62"/>
      <c r="I386" s="61"/>
      <c r="J386" s="61"/>
      <c r="K386" s="62"/>
      <c r="L386" s="61"/>
      <c r="M386" s="61"/>
      <c r="N386" s="61"/>
      <c r="O386" s="99">
        <f t="shared" si="146"/>
        <v>2</v>
      </c>
      <c r="P386" s="99" t="s">
        <v>28</v>
      </c>
      <c r="Q386" s="99">
        <v>400000</v>
      </c>
      <c r="R386" s="25">
        <f t="shared" si="147"/>
        <v>800000</v>
      </c>
    </row>
    <row r="387" spans="1:18" x14ac:dyDescent="0.3">
      <c r="A387" s="24" t="s">
        <v>8</v>
      </c>
      <c r="B387" s="85" t="s">
        <v>45</v>
      </c>
      <c r="C387" s="61">
        <v>3</v>
      </c>
      <c r="D387" s="61" t="s">
        <v>26</v>
      </c>
      <c r="E387" s="62" t="s">
        <v>27</v>
      </c>
      <c r="F387" s="61">
        <f>F386</f>
        <v>2</v>
      </c>
      <c r="G387" s="61" t="s">
        <v>23</v>
      </c>
      <c r="H387" s="62"/>
      <c r="I387" s="61"/>
      <c r="J387" s="61"/>
      <c r="K387" s="62"/>
      <c r="L387" s="61"/>
      <c r="M387" s="61"/>
      <c r="N387" s="61"/>
      <c r="O387" s="99">
        <f t="shared" si="146"/>
        <v>6</v>
      </c>
      <c r="P387" s="99" t="s">
        <v>28</v>
      </c>
      <c r="Q387" s="99">
        <v>300000</v>
      </c>
      <c r="R387" s="25">
        <f t="shared" si="147"/>
        <v>1800000</v>
      </c>
    </row>
    <row r="388" spans="1:18" ht="28.8" x14ac:dyDescent="0.3">
      <c r="A388" s="26" t="s">
        <v>29</v>
      </c>
      <c r="B388" s="84" t="s">
        <v>581</v>
      </c>
      <c r="C388" s="59"/>
      <c r="D388" s="59"/>
      <c r="E388" s="60"/>
      <c r="F388" s="59"/>
      <c r="G388" s="59"/>
      <c r="H388" s="60"/>
      <c r="I388" s="59"/>
      <c r="J388" s="59"/>
      <c r="K388" s="60"/>
      <c r="L388" s="59"/>
      <c r="M388" s="59"/>
      <c r="N388" s="59"/>
      <c r="O388" s="98">
        <v>0</v>
      </c>
      <c r="P388" s="98" t="s">
        <v>8</v>
      </c>
      <c r="Q388" s="98">
        <v>0</v>
      </c>
      <c r="R388" s="22">
        <f>SUM(R389:R390)</f>
        <v>9800000</v>
      </c>
    </row>
    <row r="389" spans="1:18" x14ac:dyDescent="0.3">
      <c r="A389" s="24" t="s">
        <v>8</v>
      </c>
      <c r="B389" s="85" t="s">
        <v>31</v>
      </c>
      <c r="C389" s="61">
        <v>40</v>
      </c>
      <c r="D389" s="61" t="s">
        <v>26</v>
      </c>
      <c r="E389" s="62" t="s">
        <v>43</v>
      </c>
      <c r="F389" s="61">
        <v>2</v>
      </c>
      <c r="G389" s="61" t="s">
        <v>23</v>
      </c>
      <c r="H389" s="62"/>
      <c r="I389" s="61"/>
      <c r="J389" s="61"/>
      <c r="K389" s="62"/>
      <c r="L389" s="61"/>
      <c r="M389" s="61"/>
      <c r="N389" s="61"/>
      <c r="O389" s="99">
        <f>PRODUCT(C389:N389)</f>
        <v>80</v>
      </c>
      <c r="P389" s="99" t="s">
        <v>28</v>
      </c>
      <c r="Q389" s="99">
        <v>100000</v>
      </c>
      <c r="R389" s="25">
        <f>O389*Q389</f>
        <v>8000000</v>
      </c>
    </row>
    <row r="390" spans="1:18" s="10" customFormat="1" x14ac:dyDescent="0.3">
      <c r="A390" s="24" t="s">
        <v>8</v>
      </c>
      <c r="B390" s="85" t="s">
        <v>32</v>
      </c>
      <c r="C390" s="61">
        <v>9</v>
      </c>
      <c r="D390" s="61" t="s">
        <v>26</v>
      </c>
      <c r="E390" s="62" t="s">
        <v>27</v>
      </c>
      <c r="F390" s="61">
        <f>F387</f>
        <v>2</v>
      </c>
      <c r="G390" s="61" t="s">
        <v>23</v>
      </c>
      <c r="H390" s="62"/>
      <c r="I390" s="61"/>
      <c r="J390" s="61"/>
      <c r="K390" s="62"/>
      <c r="L390" s="61"/>
      <c r="M390" s="61"/>
      <c r="N390" s="61"/>
      <c r="O390" s="99">
        <f t="shared" ref="O390" si="148">PRODUCT(C390:N390)</f>
        <v>18</v>
      </c>
      <c r="P390" s="99" t="s">
        <v>28</v>
      </c>
      <c r="Q390" s="99">
        <v>100000</v>
      </c>
      <c r="R390" s="25">
        <f t="shared" ref="R390" si="149">O390*Q390</f>
        <v>1800000</v>
      </c>
    </row>
    <row r="391" spans="1:18" x14ac:dyDescent="0.3">
      <c r="A391" s="30">
        <v>522192</v>
      </c>
      <c r="B391" s="82" t="s">
        <v>582</v>
      </c>
      <c r="C391" s="59"/>
      <c r="D391" s="59"/>
      <c r="E391" s="60"/>
      <c r="F391" s="59"/>
      <c r="G391" s="59"/>
      <c r="H391" s="60"/>
      <c r="I391" s="59"/>
      <c r="J391" s="59"/>
      <c r="K391" s="60"/>
      <c r="L391" s="59"/>
      <c r="M391" s="59"/>
      <c r="N391" s="59"/>
      <c r="O391" s="98">
        <v>0</v>
      </c>
      <c r="P391" s="98" t="s">
        <v>8</v>
      </c>
      <c r="Q391" s="98">
        <v>0</v>
      </c>
      <c r="R391" s="22">
        <f>SUM(R392:R394)</f>
        <v>5500000</v>
      </c>
    </row>
    <row r="392" spans="1:18" x14ac:dyDescent="0.3">
      <c r="A392" s="24" t="s">
        <v>8</v>
      </c>
      <c r="B392" s="85" t="s">
        <v>35</v>
      </c>
      <c r="C392" s="61">
        <v>1</v>
      </c>
      <c r="D392" s="61" t="s">
        <v>26</v>
      </c>
      <c r="E392" s="62" t="s">
        <v>27</v>
      </c>
      <c r="F392" s="61">
        <f>F387</f>
        <v>2</v>
      </c>
      <c r="G392" s="61" t="s">
        <v>23</v>
      </c>
      <c r="H392" s="62"/>
      <c r="I392" s="61"/>
      <c r="J392" s="61"/>
      <c r="K392" s="62"/>
      <c r="L392" s="61"/>
      <c r="M392" s="61"/>
      <c r="N392" s="61"/>
      <c r="O392" s="99">
        <f t="shared" ref="O392:O394" si="150">PRODUCT(C392:N392)</f>
        <v>2</v>
      </c>
      <c r="P392" s="99" t="s">
        <v>28</v>
      </c>
      <c r="Q392" s="99">
        <v>500000</v>
      </c>
      <c r="R392" s="25">
        <f t="shared" ref="R392:R394" si="151">O392*Q392</f>
        <v>1000000</v>
      </c>
    </row>
    <row r="393" spans="1:18" x14ac:dyDescent="0.3">
      <c r="A393" s="24" t="s">
        <v>8</v>
      </c>
      <c r="B393" s="85" t="s">
        <v>146</v>
      </c>
      <c r="C393" s="61">
        <v>1</v>
      </c>
      <c r="D393" s="61" t="s">
        <v>26</v>
      </c>
      <c r="E393" s="62" t="s">
        <v>27</v>
      </c>
      <c r="F393" s="61">
        <v>1</v>
      </c>
      <c r="G393" s="61" t="s">
        <v>34</v>
      </c>
      <c r="H393" s="62" t="s">
        <v>27</v>
      </c>
      <c r="I393" s="61">
        <f>F392</f>
        <v>2</v>
      </c>
      <c r="J393" s="61" t="s">
        <v>23</v>
      </c>
      <c r="K393" s="62"/>
      <c r="L393" s="61"/>
      <c r="M393" s="61"/>
      <c r="N393" s="61"/>
      <c r="O393" s="99">
        <f t="shared" si="150"/>
        <v>2</v>
      </c>
      <c r="P393" s="99" t="s">
        <v>37</v>
      </c>
      <c r="Q393" s="99">
        <v>450000</v>
      </c>
      <c r="R393" s="25">
        <f t="shared" si="151"/>
        <v>900000</v>
      </c>
    </row>
    <row r="394" spans="1:18" x14ac:dyDescent="0.3">
      <c r="A394" s="24" t="s">
        <v>8</v>
      </c>
      <c r="B394" s="85" t="s">
        <v>147</v>
      </c>
      <c r="C394" s="61">
        <v>2</v>
      </c>
      <c r="D394" s="61" t="s">
        <v>26</v>
      </c>
      <c r="E394" s="62" t="s">
        <v>27</v>
      </c>
      <c r="F394" s="61">
        <v>2</v>
      </c>
      <c r="G394" s="61" t="s">
        <v>34</v>
      </c>
      <c r="H394" s="62" t="s">
        <v>27</v>
      </c>
      <c r="I394" s="61">
        <f>I393</f>
        <v>2</v>
      </c>
      <c r="J394" s="61" t="s">
        <v>23</v>
      </c>
      <c r="K394" s="62"/>
      <c r="L394" s="61"/>
      <c r="M394" s="61"/>
      <c r="N394" s="61"/>
      <c r="O394" s="99">
        <f t="shared" si="150"/>
        <v>8</v>
      </c>
      <c r="P394" s="99" t="s">
        <v>37</v>
      </c>
      <c r="Q394" s="99">
        <v>450000</v>
      </c>
      <c r="R394" s="25">
        <f t="shared" si="151"/>
        <v>3600000</v>
      </c>
    </row>
    <row r="395" spans="1:18" x14ac:dyDescent="0.3">
      <c r="A395" s="17" t="s">
        <v>40</v>
      </c>
      <c r="B395" s="80" t="s">
        <v>148</v>
      </c>
      <c r="C395" s="55"/>
      <c r="D395" s="55"/>
      <c r="E395" s="56"/>
      <c r="F395" s="55"/>
      <c r="G395" s="55"/>
      <c r="H395" s="56"/>
      <c r="I395" s="55"/>
      <c r="J395" s="55"/>
      <c r="K395" s="56"/>
      <c r="L395" s="55"/>
      <c r="M395" s="55"/>
      <c r="N395" s="55"/>
      <c r="O395" s="96">
        <v>0</v>
      </c>
      <c r="P395" s="96" t="s">
        <v>8</v>
      </c>
      <c r="Q395" s="96">
        <v>0</v>
      </c>
      <c r="R395" s="18">
        <f>SUM(R396,R410,R424)</f>
        <v>650800000</v>
      </c>
    </row>
    <row r="396" spans="1:18" x14ac:dyDescent="0.3">
      <c r="A396" s="19" t="s">
        <v>17</v>
      </c>
      <c r="B396" s="81" t="s">
        <v>149</v>
      </c>
      <c r="C396" s="57"/>
      <c r="D396" s="57"/>
      <c r="E396" s="58"/>
      <c r="F396" s="57"/>
      <c r="G396" s="57"/>
      <c r="H396" s="58"/>
      <c r="I396" s="57"/>
      <c r="J396" s="57"/>
      <c r="K396" s="58"/>
      <c r="L396" s="57"/>
      <c r="M396" s="57"/>
      <c r="N396" s="57"/>
      <c r="O396" s="97">
        <v>0</v>
      </c>
      <c r="P396" s="97" t="s">
        <v>8</v>
      </c>
      <c r="Q396" s="97">
        <v>0</v>
      </c>
      <c r="R396" s="20">
        <f>SUM(R397,R399,R403,R406)</f>
        <v>292800000</v>
      </c>
    </row>
    <row r="397" spans="1:18" x14ac:dyDescent="0.3">
      <c r="A397" s="21" t="s">
        <v>19</v>
      </c>
      <c r="B397" s="84" t="s">
        <v>20</v>
      </c>
      <c r="C397" s="59"/>
      <c r="D397" s="59"/>
      <c r="E397" s="60"/>
      <c r="F397" s="59"/>
      <c r="G397" s="59"/>
      <c r="H397" s="60"/>
      <c r="I397" s="59"/>
      <c r="J397" s="59"/>
      <c r="K397" s="60"/>
      <c r="L397" s="59"/>
      <c r="M397" s="59"/>
      <c r="N397" s="59"/>
      <c r="O397" s="98">
        <v>0</v>
      </c>
      <c r="P397" s="98" t="s">
        <v>8</v>
      </c>
      <c r="Q397" s="98">
        <v>0</v>
      </c>
      <c r="R397" s="22">
        <f>R398</f>
        <v>73600000</v>
      </c>
    </row>
    <row r="398" spans="1:18" x14ac:dyDescent="0.3">
      <c r="A398" s="24" t="s">
        <v>8</v>
      </c>
      <c r="B398" s="85" t="s">
        <v>141</v>
      </c>
      <c r="C398" s="61">
        <v>8</v>
      </c>
      <c r="D398" s="61" t="s">
        <v>23</v>
      </c>
      <c r="E398" s="62" t="s">
        <v>27</v>
      </c>
      <c r="F398" s="61">
        <v>2</v>
      </c>
      <c r="G398" s="61" t="s">
        <v>78</v>
      </c>
      <c r="H398" s="62"/>
      <c r="I398" s="61"/>
      <c r="J398" s="61"/>
      <c r="K398" s="62"/>
      <c r="L398" s="61"/>
      <c r="M398" s="61"/>
      <c r="N398" s="61"/>
      <c r="O398" s="99">
        <f>PRODUCT(C398:N398)</f>
        <v>16</v>
      </c>
      <c r="P398" s="99" t="s">
        <v>23</v>
      </c>
      <c r="Q398" s="99">
        <v>4600000</v>
      </c>
      <c r="R398" s="25">
        <f>O398*Q398</f>
        <v>73600000</v>
      </c>
    </row>
    <row r="399" spans="1:18" x14ac:dyDescent="0.3">
      <c r="A399" s="21" t="s">
        <v>24</v>
      </c>
      <c r="B399" s="84" t="s">
        <v>25</v>
      </c>
      <c r="C399" s="59"/>
      <c r="D399" s="59"/>
      <c r="E399" s="60"/>
      <c r="F399" s="59"/>
      <c r="G399" s="59"/>
      <c r="H399" s="60"/>
      <c r="I399" s="59"/>
      <c r="J399" s="59"/>
      <c r="K399" s="60"/>
      <c r="L399" s="59"/>
      <c r="M399" s="59"/>
      <c r="N399" s="59"/>
      <c r="O399" s="98">
        <v>0</v>
      </c>
      <c r="P399" s="98" t="s">
        <v>8</v>
      </c>
      <c r="Q399" s="98">
        <v>0</v>
      </c>
      <c r="R399" s="22">
        <f>SUM(R400:R402)</f>
        <v>28000000</v>
      </c>
    </row>
    <row r="400" spans="1:18" x14ac:dyDescent="0.3">
      <c r="A400" s="24" t="s">
        <v>8</v>
      </c>
      <c r="B400" s="85" t="s">
        <v>42</v>
      </c>
      <c r="C400" s="61">
        <v>1</v>
      </c>
      <c r="D400" s="61" t="s">
        <v>26</v>
      </c>
      <c r="E400" s="62" t="s">
        <v>27</v>
      </c>
      <c r="F400" s="61">
        <f>C398</f>
        <v>8</v>
      </c>
      <c r="G400" s="61" t="s">
        <v>23</v>
      </c>
      <c r="H400" s="62" t="s">
        <v>27</v>
      </c>
      <c r="I400" s="61">
        <v>2</v>
      </c>
      <c r="J400" s="61" t="s">
        <v>78</v>
      </c>
      <c r="K400" s="62"/>
      <c r="L400" s="61"/>
      <c r="M400" s="61"/>
      <c r="N400" s="61"/>
      <c r="O400" s="99">
        <f t="shared" ref="O400:O402" si="152">PRODUCT(C400:N400)</f>
        <v>16</v>
      </c>
      <c r="P400" s="99" t="s">
        <v>28</v>
      </c>
      <c r="Q400" s="99">
        <v>450000</v>
      </c>
      <c r="R400" s="25">
        <f t="shared" ref="R400:R402" si="153">O400*Q400</f>
        <v>7200000</v>
      </c>
    </row>
    <row r="401" spans="1:18" x14ac:dyDescent="0.3">
      <c r="A401" s="24" t="s">
        <v>8</v>
      </c>
      <c r="B401" s="85" t="s">
        <v>44</v>
      </c>
      <c r="C401" s="61">
        <v>1</v>
      </c>
      <c r="D401" s="61" t="s">
        <v>26</v>
      </c>
      <c r="E401" s="62" t="s">
        <v>27</v>
      </c>
      <c r="F401" s="61">
        <f>F400</f>
        <v>8</v>
      </c>
      <c r="G401" s="61" t="s">
        <v>23</v>
      </c>
      <c r="H401" s="62" t="s">
        <v>27</v>
      </c>
      <c r="I401" s="61">
        <v>2</v>
      </c>
      <c r="J401" s="61" t="s">
        <v>78</v>
      </c>
      <c r="K401" s="62"/>
      <c r="L401" s="61"/>
      <c r="M401" s="61"/>
      <c r="N401" s="61"/>
      <c r="O401" s="99">
        <f t="shared" si="152"/>
        <v>16</v>
      </c>
      <c r="P401" s="99" t="s">
        <v>28</v>
      </c>
      <c r="Q401" s="99">
        <v>400000</v>
      </c>
      <c r="R401" s="25">
        <f t="shared" si="153"/>
        <v>6400000</v>
      </c>
    </row>
    <row r="402" spans="1:18" x14ac:dyDescent="0.3">
      <c r="A402" s="24" t="s">
        <v>8</v>
      </c>
      <c r="B402" s="85" t="s">
        <v>125</v>
      </c>
      <c r="C402" s="61">
        <v>3</v>
      </c>
      <c r="D402" s="61" t="s">
        <v>26</v>
      </c>
      <c r="E402" s="62" t="s">
        <v>27</v>
      </c>
      <c r="F402" s="61">
        <f>F401</f>
        <v>8</v>
      </c>
      <c r="G402" s="61" t="s">
        <v>23</v>
      </c>
      <c r="H402" s="62" t="s">
        <v>27</v>
      </c>
      <c r="I402" s="61">
        <v>2</v>
      </c>
      <c r="J402" s="61" t="s">
        <v>78</v>
      </c>
      <c r="K402" s="62"/>
      <c r="L402" s="61"/>
      <c r="M402" s="61"/>
      <c r="N402" s="61"/>
      <c r="O402" s="99">
        <f t="shared" si="152"/>
        <v>48</v>
      </c>
      <c r="P402" s="99" t="s">
        <v>28</v>
      </c>
      <c r="Q402" s="99">
        <v>300000</v>
      </c>
      <c r="R402" s="25">
        <f t="shared" si="153"/>
        <v>14400000</v>
      </c>
    </row>
    <row r="403" spans="1:18" ht="28.8" x14ac:dyDescent="0.3">
      <c r="A403" s="26" t="s">
        <v>29</v>
      </c>
      <c r="B403" s="84" t="s">
        <v>581</v>
      </c>
      <c r="C403" s="59"/>
      <c r="D403" s="59"/>
      <c r="E403" s="60"/>
      <c r="F403" s="59"/>
      <c r="G403" s="59"/>
      <c r="H403" s="60"/>
      <c r="I403" s="59"/>
      <c r="J403" s="59"/>
      <c r="K403" s="60"/>
      <c r="L403" s="59"/>
      <c r="M403" s="59"/>
      <c r="N403" s="59"/>
      <c r="O403" s="98">
        <v>0</v>
      </c>
      <c r="P403" s="98" t="s">
        <v>8</v>
      </c>
      <c r="Q403" s="98">
        <v>0</v>
      </c>
      <c r="R403" s="22">
        <f>SUM(R404:R405)</f>
        <v>147200000</v>
      </c>
    </row>
    <row r="404" spans="1:18" x14ac:dyDescent="0.3">
      <c r="A404" s="24" t="s">
        <v>8</v>
      </c>
      <c r="B404" s="85" t="s">
        <v>150</v>
      </c>
      <c r="C404" s="61">
        <v>664</v>
      </c>
      <c r="D404" s="61" t="s">
        <v>26</v>
      </c>
      <c r="E404" s="62" t="s">
        <v>27</v>
      </c>
      <c r="F404" s="61">
        <v>2</v>
      </c>
      <c r="G404" s="61" t="s">
        <v>78</v>
      </c>
      <c r="H404" s="62"/>
      <c r="I404" s="61"/>
      <c r="J404" s="61"/>
      <c r="K404" s="62"/>
      <c r="L404" s="61"/>
      <c r="M404" s="61"/>
      <c r="N404" s="61"/>
      <c r="O404" s="99">
        <f>PRODUCT(C404:N404)</f>
        <v>1328</v>
      </c>
      <c r="P404" s="99" t="s">
        <v>28</v>
      </c>
      <c r="Q404" s="99">
        <v>100000</v>
      </c>
      <c r="R404" s="25">
        <f>O404*Q404</f>
        <v>132800000</v>
      </c>
    </row>
    <row r="405" spans="1:18" s="10" customFormat="1" x14ac:dyDescent="0.3">
      <c r="A405" s="24" t="s">
        <v>8</v>
      </c>
      <c r="B405" s="85" t="s">
        <v>32</v>
      </c>
      <c r="C405" s="61">
        <v>9</v>
      </c>
      <c r="D405" s="61" t="s">
        <v>26</v>
      </c>
      <c r="E405" s="62" t="s">
        <v>27</v>
      </c>
      <c r="F405" s="61">
        <v>8</v>
      </c>
      <c r="G405" s="61" t="s">
        <v>23</v>
      </c>
      <c r="H405" s="62" t="s">
        <v>43</v>
      </c>
      <c r="I405" s="61">
        <v>2</v>
      </c>
      <c r="J405" s="61" t="s">
        <v>78</v>
      </c>
      <c r="K405" s="62"/>
      <c r="L405" s="61"/>
      <c r="M405" s="61"/>
      <c r="N405" s="61"/>
      <c r="O405" s="99">
        <f t="shared" ref="O405" si="154">PRODUCT(C405:N405)</f>
        <v>144</v>
      </c>
      <c r="P405" s="99" t="s">
        <v>28</v>
      </c>
      <c r="Q405" s="99">
        <v>100000</v>
      </c>
      <c r="R405" s="25">
        <f t="shared" ref="R405" si="155">O405*Q405</f>
        <v>14400000</v>
      </c>
    </row>
    <row r="406" spans="1:18" x14ac:dyDescent="0.3">
      <c r="A406" s="30">
        <v>522192</v>
      </c>
      <c r="B406" s="82" t="s">
        <v>582</v>
      </c>
      <c r="C406" s="59"/>
      <c r="D406" s="59"/>
      <c r="E406" s="60"/>
      <c r="F406" s="59"/>
      <c r="G406" s="59"/>
      <c r="H406" s="60"/>
      <c r="I406" s="59"/>
      <c r="J406" s="59"/>
      <c r="K406" s="60"/>
      <c r="L406" s="59"/>
      <c r="M406" s="59"/>
      <c r="N406" s="59"/>
      <c r="O406" s="98">
        <v>0</v>
      </c>
      <c r="P406" s="98" t="s">
        <v>8</v>
      </c>
      <c r="Q406" s="98">
        <v>0</v>
      </c>
      <c r="R406" s="22">
        <f>SUM(R407:R409)</f>
        <v>44000000</v>
      </c>
    </row>
    <row r="407" spans="1:18" x14ac:dyDescent="0.3">
      <c r="A407" s="24" t="s">
        <v>8</v>
      </c>
      <c r="B407" s="85" t="s">
        <v>35</v>
      </c>
      <c r="C407" s="61">
        <v>1</v>
      </c>
      <c r="D407" s="61" t="s">
        <v>26</v>
      </c>
      <c r="E407" s="62" t="s">
        <v>27</v>
      </c>
      <c r="F407" s="61">
        <f>F402</f>
        <v>8</v>
      </c>
      <c r="G407" s="61" t="s">
        <v>23</v>
      </c>
      <c r="H407" s="62" t="s">
        <v>27</v>
      </c>
      <c r="I407" s="61">
        <v>2</v>
      </c>
      <c r="J407" s="61" t="s">
        <v>78</v>
      </c>
      <c r="K407" s="62"/>
      <c r="L407" s="61"/>
      <c r="M407" s="61"/>
      <c r="N407" s="61"/>
      <c r="O407" s="99">
        <f t="shared" ref="O407:O409" si="156">PRODUCT(C407:N407)</f>
        <v>16</v>
      </c>
      <c r="P407" s="99" t="s">
        <v>28</v>
      </c>
      <c r="Q407" s="99">
        <v>500000</v>
      </c>
      <c r="R407" s="25">
        <f t="shared" ref="R407:R409" si="157">O407*Q407</f>
        <v>8000000</v>
      </c>
    </row>
    <row r="408" spans="1:18" x14ac:dyDescent="0.3">
      <c r="A408" s="24" t="s">
        <v>8</v>
      </c>
      <c r="B408" s="85" t="s">
        <v>110</v>
      </c>
      <c r="C408" s="61">
        <v>1</v>
      </c>
      <c r="D408" s="61" t="s">
        <v>26</v>
      </c>
      <c r="E408" s="62" t="s">
        <v>27</v>
      </c>
      <c r="F408" s="61">
        <v>1</v>
      </c>
      <c r="G408" s="61" t="s">
        <v>34</v>
      </c>
      <c r="H408" s="62" t="s">
        <v>27</v>
      </c>
      <c r="I408" s="61">
        <f>F407</f>
        <v>8</v>
      </c>
      <c r="J408" s="61" t="s">
        <v>23</v>
      </c>
      <c r="K408" s="62" t="s">
        <v>27</v>
      </c>
      <c r="L408" s="61">
        <v>2</v>
      </c>
      <c r="M408" s="61" t="s">
        <v>78</v>
      </c>
      <c r="N408" s="61"/>
      <c r="O408" s="99">
        <f t="shared" si="156"/>
        <v>16</v>
      </c>
      <c r="P408" s="99" t="s">
        <v>37</v>
      </c>
      <c r="Q408" s="99">
        <v>450000</v>
      </c>
      <c r="R408" s="25">
        <f t="shared" si="157"/>
        <v>7200000</v>
      </c>
    </row>
    <row r="409" spans="1:18" x14ac:dyDescent="0.3">
      <c r="A409" s="24" t="s">
        <v>8</v>
      </c>
      <c r="B409" s="85" t="s">
        <v>36</v>
      </c>
      <c r="C409" s="61">
        <v>2</v>
      </c>
      <c r="D409" s="61" t="s">
        <v>26</v>
      </c>
      <c r="E409" s="62" t="s">
        <v>27</v>
      </c>
      <c r="F409" s="61">
        <v>2</v>
      </c>
      <c r="G409" s="61" t="s">
        <v>34</v>
      </c>
      <c r="H409" s="62" t="s">
        <v>27</v>
      </c>
      <c r="I409" s="61">
        <f>I408</f>
        <v>8</v>
      </c>
      <c r="J409" s="61" t="s">
        <v>23</v>
      </c>
      <c r="K409" s="62" t="s">
        <v>27</v>
      </c>
      <c r="L409" s="61">
        <v>2</v>
      </c>
      <c r="M409" s="61" t="s">
        <v>78</v>
      </c>
      <c r="N409" s="61"/>
      <c r="O409" s="99">
        <f t="shared" si="156"/>
        <v>64</v>
      </c>
      <c r="P409" s="99" t="s">
        <v>37</v>
      </c>
      <c r="Q409" s="99">
        <v>450000</v>
      </c>
      <c r="R409" s="25">
        <f t="shared" si="157"/>
        <v>28800000</v>
      </c>
    </row>
    <row r="410" spans="1:18" s="40" customFormat="1" ht="28.8" x14ac:dyDescent="0.3">
      <c r="A410" s="38" t="s">
        <v>70</v>
      </c>
      <c r="B410" s="87" t="s">
        <v>151</v>
      </c>
      <c r="C410" s="66"/>
      <c r="D410" s="66"/>
      <c r="E410" s="67"/>
      <c r="F410" s="66"/>
      <c r="G410" s="66"/>
      <c r="H410" s="67"/>
      <c r="I410" s="66"/>
      <c r="J410" s="66"/>
      <c r="K410" s="67"/>
      <c r="L410" s="66"/>
      <c r="M410" s="66"/>
      <c r="N410" s="66"/>
      <c r="O410" s="101">
        <v>0</v>
      </c>
      <c r="P410" s="101" t="s">
        <v>8</v>
      </c>
      <c r="Q410" s="101">
        <v>0</v>
      </c>
      <c r="R410" s="39">
        <f>SUM(R411,R413,R417,R420)</f>
        <v>179000000</v>
      </c>
    </row>
    <row r="411" spans="1:18" x14ac:dyDescent="0.3">
      <c r="A411" s="21" t="s">
        <v>19</v>
      </c>
      <c r="B411" s="84" t="s">
        <v>20</v>
      </c>
      <c r="C411" s="59"/>
      <c r="D411" s="59"/>
      <c r="E411" s="60"/>
      <c r="F411" s="59"/>
      <c r="G411" s="59"/>
      <c r="H411" s="60"/>
      <c r="I411" s="59"/>
      <c r="J411" s="59"/>
      <c r="K411" s="60"/>
      <c r="L411" s="59"/>
      <c r="M411" s="59"/>
      <c r="N411" s="59"/>
      <c r="O411" s="98">
        <v>0</v>
      </c>
      <c r="P411" s="98" t="s">
        <v>8</v>
      </c>
      <c r="Q411" s="98">
        <v>0</v>
      </c>
      <c r="R411" s="22">
        <f>R412</f>
        <v>45000000</v>
      </c>
    </row>
    <row r="412" spans="1:18" x14ac:dyDescent="0.3">
      <c r="A412" s="24" t="s">
        <v>8</v>
      </c>
      <c r="B412" s="85" t="s">
        <v>22</v>
      </c>
      <c r="C412" s="61">
        <v>10</v>
      </c>
      <c r="D412" s="61" t="s">
        <v>23</v>
      </c>
      <c r="E412" s="62"/>
      <c r="F412" s="61"/>
      <c r="G412" s="61"/>
      <c r="H412" s="62"/>
      <c r="I412" s="61"/>
      <c r="J412" s="61"/>
      <c r="K412" s="62"/>
      <c r="L412" s="61"/>
      <c r="M412" s="61"/>
      <c r="N412" s="61"/>
      <c r="O412" s="99">
        <f>PRODUCT(C412:N412)</f>
        <v>10</v>
      </c>
      <c r="P412" s="99" t="s">
        <v>23</v>
      </c>
      <c r="Q412" s="99">
        <v>4500000</v>
      </c>
      <c r="R412" s="25">
        <f>O412*Q412</f>
        <v>45000000</v>
      </c>
    </row>
    <row r="413" spans="1:18" x14ac:dyDescent="0.3">
      <c r="A413" s="21" t="s">
        <v>24</v>
      </c>
      <c r="B413" s="84" t="s">
        <v>25</v>
      </c>
      <c r="C413" s="59"/>
      <c r="D413" s="59"/>
      <c r="E413" s="60"/>
      <c r="F413" s="59"/>
      <c r="G413" s="59"/>
      <c r="H413" s="60"/>
      <c r="I413" s="59"/>
      <c r="J413" s="59"/>
      <c r="K413" s="60"/>
      <c r="L413" s="59"/>
      <c r="M413" s="59"/>
      <c r="N413" s="59"/>
      <c r="O413" s="98">
        <v>0</v>
      </c>
      <c r="P413" s="98" t="s">
        <v>8</v>
      </c>
      <c r="Q413" s="98">
        <v>0</v>
      </c>
      <c r="R413" s="22">
        <f>SUM(R414:R416)</f>
        <v>17500000</v>
      </c>
    </row>
    <row r="414" spans="1:18" x14ac:dyDescent="0.3">
      <c r="A414" s="24" t="s">
        <v>8</v>
      </c>
      <c r="B414" s="85" t="s">
        <v>42</v>
      </c>
      <c r="C414" s="61">
        <v>1</v>
      </c>
      <c r="D414" s="61" t="s">
        <v>26</v>
      </c>
      <c r="E414" s="62" t="s">
        <v>27</v>
      </c>
      <c r="F414" s="61">
        <f>C412</f>
        <v>10</v>
      </c>
      <c r="G414" s="61" t="s">
        <v>23</v>
      </c>
      <c r="H414" s="62"/>
      <c r="I414" s="61"/>
      <c r="J414" s="61"/>
      <c r="K414" s="62"/>
      <c r="L414" s="61"/>
      <c r="M414" s="61"/>
      <c r="N414" s="61"/>
      <c r="O414" s="99">
        <f t="shared" ref="O414:O416" si="158">PRODUCT(C414:N414)</f>
        <v>10</v>
      </c>
      <c r="P414" s="99" t="s">
        <v>28</v>
      </c>
      <c r="Q414" s="99">
        <v>450000</v>
      </c>
      <c r="R414" s="25">
        <f t="shared" ref="R414:R416" si="159">O414*Q414</f>
        <v>4500000</v>
      </c>
    </row>
    <row r="415" spans="1:18" x14ac:dyDescent="0.3">
      <c r="A415" s="24" t="s">
        <v>8</v>
      </c>
      <c r="B415" s="85" t="s">
        <v>44</v>
      </c>
      <c r="C415" s="61">
        <v>1</v>
      </c>
      <c r="D415" s="61" t="s">
        <v>26</v>
      </c>
      <c r="E415" s="62" t="s">
        <v>27</v>
      </c>
      <c r="F415" s="61">
        <f>F414</f>
        <v>10</v>
      </c>
      <c r="G415" s="61" t="s">
        <v>23</v>
      </c>
      <c r="H415" s="62"/>
      <c r="I415" s="61"/>
      <c r="J415" s="61"/>
      <c r="K415" s="62"/>
      <c r="L415" s="61"/>
      <c r="M415" s="61"/>
      <c r="N415" s="61"/>
      <c r="O415" s="99">
        <f t="shared" si="158"/>
        <v>10</v>
      </c>
      <c r="P415" s="99" t="s">
        <v>28</v>
      </c>
      <c r="Q415" s="99">
        <v>400000</v>
      </c>
      <c r="R415" s="25">
        <f t="shared" si="159"/>
        <v>4000000</v>
      </c>
    </row>
    <row r="416" spans="1:18" x14ac:dyDescent="0.3">
      <c r="A416" s="24" t="s">
        <v>8</v>
      </c>
      <c r="B416" s="85" t="s">
        <v>125</v>
      </c>
      <c r="C416" s="61">
        <v>3</v>
      </c>
      <c r="D416" s="61" t="s">
        <v>26</v>
      </c>
      <c r="E416" s="62" t="s">
        <v>27</v>
      </c>
      <c r="F416" s="61">
        <f>F415</f>
        <v>10</v>
      </c>
      <c r="G416" s="61" t="s">
        <v>23</v>
      </c>
      <c r="H416" s="62"/>
      <c r="I416" s="61"/>
      <c r="J416" s="61"/>
      <c r="K416" s="62"/>
      <c r="L416" s="61"/>
      <c r="M416" s="61"/>
      <c r="N416" s="61"/>
      <c r="O416" s="99">
        <f t="shared" si="158"/>
        <v>30</v>
      </c>
      <c r="P416" s="99" t="s">
        <v>28</v>
      </c>
      <c r="Q416" s="99">
        <v>300000</v>
      </c>
      <c r="R416" s="25">
        <f t="shared" si="159"/>
        <v>9000000</v>
      </c>
    </row>
    <row r="417" spans="1:18" ht="28.8" x14ac:dyDescent="0.3">
      <c r="A417" s="26" t="s">
        <v>29</v>
      </c>
      <c r="B417" s="84" t="s">
        <v>581</v>
      </c>
      <c r="C417" s="59"/>
      <c r="D417" s="59"/>
      <c r="E417" s="60"/>
      <c r="F417" s="59"/>
      <c r="G417" s="59"/>
      <c r="H417" s="60"/>
      <c r="I417" s="59"/>
      <c r="J417" s="59"/>
      <c r="K417" s="60"/>
      <c r="L417" s="59"/>
      <c r="M417" s="59"/>
      <c r="N417" s="59"/>
      <c r="O417" s="98">
        <v>0</v>
      </c>
      <c r="P417" s="98" t="s">
        <v>8</v>
      </c>
      <c r="Q417" s="98">
        <v>0</v>
      </c>
      <c r="R417" s="22">
        <f>SUM(R418:R419)</f>
        <v>89000000</v>
      </c>
    </row>
    <row r="418" spans="1:18" x14ac:dyDescent="0.3">
      <c r="A418" s="24" t="s">
        <v>8</v>
      </c>
      <c r="B418" s="85" t="s">
        <v>150</v>
      </c>
      <c r="C418" s="61">
        <v>800</v>
      </c>
      <c r="D418" s="61" t="s">
        <v>26</v>
      </c>
      <c r="E418" s="62" t="s">
        <v>27</v>
      </c>
      <c r="F418" s="61">
        <v>1</v>
      </c>
      <c r="G418" s="61" t="s">
        <v>78</v>
      </c>
      <c r="H418" s="62"/>
      <c r="I418" s="61"/>
      <c r="J418" s="61"/>
      <c r="K418" s="62"/>
      <c r="L418" s="61"/>
      <c r="M418" s="61"/>
      <c r="N418" s="61"/>
      <c r="O418" s="99">
        <f>PRODUCT(C418:N418)</f>
        <v>800</v>
      </c>
      <c r="P418" s="99" t="s">
        <v>28</v>
      </c>
      <c r="Q418" s="99">
        <v>100000</v>
      </c>
      <c r="R418" s="25">
        <f>O418*Q418</f>
        <v>80000000</v>
      </c>
    </row>
    <row r="419" spans="1:18" s="10" customFormat="1" x14ac:dyDescent="0.3">
      <c r="A419" s="24" t="s">
        <v>8</v>
      </c>
      <c r="B419" s="85" t="s">
        <v>32</v>
      </c>
      <c r="C419" s="61">
        <v>9</v>
      </c>
      <c r="D419" s="61" t="s">
        <v>26</v>
      </c>
      <c r="E419" s="62" t="s">
        <v>27</v>
      </c>
      <c r="F419" s="61">
        <f>F416</f>
        <v>10</v>
      </c>
      <c r="G419" s="61" t="s">
        <v>23</v>
      </c>
      <c r="H419" s="62" t="s">
        <v>43</v>
      </c>
      <c r="I419" s="61">
        <v>1</v>
      </c>
      <c r="J419" s="61" t="s">
        <v>78</v>
      </c>
      <c r="K419" s="62"/>
      <c r="L419" s="61"/>
      <c r="M419" s="61"/>
      <c r="N419" s="61"/>
      <c r="O419" s="99">
        <f t="shared" ref="O419" si="160">PRODUCT(C419:N419)</f>
        <v>90</v>
      </c>
      <c r="P419" s="99" t="s">
        <v>28</v>
      </c>
      <c r="Q419" s="99">
        <v>100000</v>
      </c>
      <c r="R419" s="25">
        <f t="shared" ref="R419" si="161">O419*Q419</f>
        <v>9000000</v>
      </c>
    </row>
    <row r="420" spans="1:18" x14ac:dyDescent="0.3">
      <c r="A420" s="30">
        <v>522192</v>
      </c>
      <c r="B420" s="82" t="s">
        <v>582</v>
      </c>
      <c r="C420" s="59"/>
      <c r="D420" s="59"/>
      <c r="E420" s="60"/>
      <c r="F420" s="59"/>
      <c r="G420" s="59"/>
      <c r="H420" s="60"/>
      <c r="I420" s="59"/>
      <c r="J420" s="59"/>
      <c r="K420" s="60"/>
      <c r="L420" s="59"/>
      <c r="M420" s="59"/>
      <c r="N420" s="59"/>
      <c r="O420" s="98">
        <v>0</v>
      </c>
      <c r="P420" s="98" t="s">
        <v>8</v>
      </c>
      <c r="Q420" s="98">
        <v>0</v>
      </c>
      <c r="R420" s="22">
        <f>SUM(R421:R423)</f>
        <v>27500000</v>
      </c>
    </row>
    <row r="421" spans="1:18" x14ac:dyDescent="0.3">
      <c r="A421" s="24" t="s">
        <v>8</v>
      </c>
      <c r="B421" s="85" t="s">
        <v>35</v>
      </c>
      <c r="C421" s="61">
        <v>1</v>
      </c>
      <c r="D421" s="61" t="s">
        <v>26</v>
      </c>
      <c r="E421" s="62" t="s">
        <v>27</v>
      </c>
      <c r="F421" s="61">
        <f>F416</f>
        <v>10</v>
      </c>
      <c r="G421" s="61" t="s">
        <v>23</v>
      </c>
      <c r="H421" s="62"/>
      <c r="I421" s="61"/>
      <c r="J421" s="61"/>
      <c r="K421" s="62"/>
      <c r="L421" s="61"/>
      <c r="M421" s="61"/>
      <c r="N421" s="61"/>
      <c r="O421" s="99">
        <f t="shared" ref="O421:O423" si="162">PRODUCT(C421:N421)</f>
        <v>10</v>
      </c>
      <c r="P421" s="99" t="s">
        <v>28</v>
      </c>
      <c r="Q421" s="99">
        <v>500000</v>
      </c>
      <c r="R421" s="25">
        <f t="shared" ref="R421:R423" si="163">O421*Q421</f>
        <v>5000000</v>
      </c>
    </row>
    <row r="422" spans="1:18" x14ac:dyDescent="0.3">
      <c r="A422" s="24" t="s">
        <v>8</v>
      </c>
      <c r="B422" s="85" t="s">
        <v>110</v>
      </c>
      <c r="C422" s="61">
        <v>1</v>
      </c>
      <c r="D422" s="61" t="s">
        <v>26</v>
      </c>
      <c r="E422" s="62" t="s">
        <v>27</v>
      </c>
      <c r="F422" s="61">
        <v>1</v>
      </c>
      <c r="G422" s="61" t="s">
        <v>34</v>
      </c>
      <c r="H422" s="62" t="s">
        <v>27</v>
      </c>
      <c r="I422" s="61">
        <f>F421</f>
        <v>10</v>
      </c>
      <c r="J422" s="61" t="s">
        <v>23</v>
      </c>
      <c r="K422" s="62"/>
      <c r="L422" s="61"/>
      <c r="M422" s="61"/>
      <c r="N422" s="61"/>
      <c r="O422" s="99">
        <f t="shared" si="162"/>
        <v>10</v>
      </c>
      <c r="P422" s="99" t="s">
        <v>37</v>
      </c>
      <c r="Q422" s="99">
        <v>450000</v>
      </c>
      <c r="R422" s="25">
        <f t="shared" si="163"/>
        <v>4500000</v>
      </c>
    </row>
    <row r="423" spans="1:18" x14ac:dyDescent="0.3">
      <c r="A423" s="24" t="s">
        <v>8</v>
      </c>
      <c r="B423" s="85" t="s">
        <v>36</v>
      </c>
      <c r="C423" s="61">
        <v>2</v>
      </c>
      <c r="D423" s="61" t="s">
        <v>26</v>
      </c>
      <c r="E423" s="62" t="s">
        <v>27</v>
      </c>
      <c r="F423" s="61">
        <v>2</v>
      </c>
      <c r="G423" s="61" t="s">
        <v>34</v>
      </c>
      <c r="H423" s="62" t="s">
        <v>27</v>
      </c>
      <c r="I423" s="61">
        <f>I422</f>
        <v>10</v>
      </c>
      <c r="J423" s="61" t="s">
        <v>23</v>
      </c>
      <c r="K423" s="62"/>
      <c r="L423" s="61"/>
      <c r="M423" s="61"/>
      <c r="N423" s="61"/>
      <c r="O423" s="99">
        <f t="shared" si="162"/>
        <v>40</v>
      </c>
      <c r="P423" s="99" t="s">
        <v>37</v>
      </c>
      <c r="Q423" s="99">
        <v>450000</v>
      </c>
      <c r="R423" s="25">
        <f t="shared" si="163"/>
        <v>18000000</v>
      </c>
    </row>
    <row r="424" spans="1:18" s="40" customFormat="1" ht="28.8" x14ac:dyDescent="0.3">
      <c r="A424" s="38" t="s">
        <v>106</v>
      </c>
      <c r="B424" s="87" t="s">
        <v>152</v>
      </c>
      <c r="C424" s="66"/>
      <c r="D424" s="66"/>
      <c r="E424" s="67"/>
      <c r="F424" s="66"/>
      <c r="G424" s="66"/>
      <c r="H424" s="67"/>
      <c r="I424" s="66"/>
      <c r="J424" s="66"/>
      <c r="K424" s="67"/>
      <c r="L424" s="66"/>
      <c r="M424" s="66"/>
      <c r="N424" s="66"/>
      <c r="O424" s="101">
        <v>0</v>
      </c>
      <c r="P424" s="101" t="s">
        <v>8</v>
      </c>
      <c r="Q424" s="101">
        <v>0</v>
      </c>
      <c r="R424" s="39">
        <f>SUM(R425,R427,R431,R434)</f>
        <v>179000000</v>
      </c>
    </row>
    <row r="425" spans="1:18" x14ac:dyDescent="0.3">
      <c r="A425" s="21" t="s">
        <v>19</v>
      </c>
      <c r="B425" s="84" t="s">
        <v>20</v>
      </c>
      <c r="C425" s="59"/>
      <c r="D425" s="59"/>
      <c r="E425" s="60"/>
      <c r="F425" s="59"/>
      <c r="G425" s="59"/>
      <c r="H425" s="60"/>
      <c r="I425" s="59"/>
      <c r="J425" s="59"/>
      <c r="K425" s="60"/>
      <c r="L425" s="59"/>
      <c r="M425" s="59"/>
      <c r="N425" s="59"/>
      <c r="O425" s="98">
        <v>0</v>
      </c>
      <c r="P425" s="98" t="s">
        <v>8</v>
      </c>
      <c r="Q425" s="98">
        <v>0</v>
      </c>
      <c r="R425" s="22">
        <f>R426</f>
        <v>45000000</v>
      </c>
    </row>
    <row r="426" spans="1:18" x14ac:dyDescent="0.3">
      <c r="A426" s="24" t="s">
        <v>8</v>
      </c>
      <c r="B426" s="85" t="s">
        <v>22</v>
      </c>
      <c r="C426" s="61">
        <v>10</v>
      </c>
      <c r="D426" s="61" t="s">
        <v>23</v>
      </c>
      <c r="E426" s="62"/>
      <c r="F426" s="61"/>
      <c r="G426" s="61"/>
      <c r="H426" s="62"/>
      <c r="I426" s="61"/>
      <c r="J426" s="61"/>
      <c r="K426" s="62"/>
      <c r="L426" s="61"/>
      <c r="M426" s="61"/>
      <c r="N426" s="61"/>
      <c r="O426" s="99">
        <f>PRODUCT(C426:N426)</f>
        <v>10</v>
      </c>
      <c r="P426" s="99" t="s">
        <v>23</v>
      </c>
      <c r="Q426" s="99">
        <v>4500000</v>
      </c>
      <c r="R426" s="25">
        <f>O426*Q426</f>
        <v>45000000</v>
      </c>
    </row>
    <row r="427" spans="1:18" x14ac:dyDescent="0.3">
      <c r="A427" s="21" t="s">
        <v>24</v>
      </c>
      <c r="B427" s="84" t="s">
        <v>25</v>
      </c>
      <c r="C427" s="59"/>
      <c r="D427" s="59"/>
      <c r="E427" s="60"/>
      <c r="F427" s="59"/>
      <c r="G427" s="59"/>
      <c r="H427" s="60"/>
      <c r="I427" s="59"/>
      <c r="J427" s="59"/>
      <c r="K427" s="60"/>
      <c r="L427" s="59"/>
      <c r="M427" s="59"/>
      <c r="N427" s="59"/>
      <c r="O427" s="98">
        <v>0</v>
      </c>
      <c r="P427" s="98" t="s">
        <v>8</v>
      </c>
      <c r="Q427" s="98">
        <v>0</v>
      </c>
      <c r="R427" s="22">
        <f>SUM(R428:R430)</f>
        <v>17500000</v>
      </c>
    </row>
    <row r="428" spans="1:18" x14ac:dyDescent="0.3">
      <c r="A428" s="24" t="s">
        <v>8</v>
      </c>
      <c r="B428" s="85" t="s">
        <v>42</v>
      </c>
      <c r="C428" s="61">
        <v>1</v>
      </c>
      <c r="D428" s="61" t="s">
        <v>26</v>
      </c>
      <c r="E428" s="62" t="s">
        <v>27</v>
      </c>
      <c r="F428" s="61">
        <f>C426</f>
        <v>10</v>
      </c>
      <c r="G428" s="61" t="s">
        <v>23</v>
      </c>
      <c r="H428" s="62"/>
      <c r="I428" s="61"/>
      <c r="J428" s="61"/>
      <c r="K428" s="62"/>
      <c r="L428" s="61"/>
      <c r="M428" s="61"/>
      <c r="N428" s="61"/>
      <c r="O428" s="99">
        <f t="shared" ref="O428:O430" si="164">PRODUCT(C428:N428)</f>
        <v>10</v>
      </c>
      <c r="P428" s="99" t="s">
        <v>28</v>
      </c>
      <c r="Q428" s="99">
        <v>450000</v>
      </c>
      <c r="R428" s="25">
        <f t="shared" ref="R428:R430" si="165">O428*Q428</f>
        <v>4500000</v>
      </c>
    </row>
    <row r="429" spans="1:18" x14ac:dyDescent="0.3">
      <c r="A429" s="24" t="s">
        <v>8</v>
      </c>
      <c r="B429" s="85" t="s">
        <v>44</v>
      </c>
      <c r="C429" s="61">
        <v>1</v>
      </c>
      <c r="D429" s="61" t="s">
        <v>26</v>
      </c>
      <c r="E429" s="62" t="s">
        <v>27</v>
      </c>
      <c r="F429" s="61">
        <f>F428</f>
        <v>10</v>
      </c>
      <c r="G429" s="61" t="s">
        <v>23</v>
      </c>
      <c r="H429" s="62"/>
      <c r="I429" s="61"/>
      <c r="J429" s="61"/>
      <c r="K429" s="62"/>
      <c r="L429" s="61"/>
      <c r="M429" s="61"/>
      <c r="N429" s="61"/>
      <c r="O429" s="99">
        <f t="shared" si="164"/>
        <v>10</v>
      </c>
      <c r="P429" s="99" t="s">
        <v>28</v>
      </c>
      <c r="Q429" s="99">
        <v>400000</v>
      </c>
      <c r="R429" s="25">
        <f t="shared" si="165"/>
        <v>4000000</v>
      </c>
    </row>
    <row r="430" spans="1:18" x14ac:dyDescent="0.3">
      <c r="A430" s="24" t="s">
        <v>8</v>
      </c>
      <c r="B430" s="85" t="s">
        <v>125</v>
      </c>
      <c r="C430" s="61">
        <v>3</v>
      </c>
      <c r="D430" s="61" t="s">
        <v>26</v>
      </c>
      <c r="E430" s="62" t="s">
        <v>27</v>
      </c>
      <c r="F430" s="61">
        <f>F429</f>
        <v>10</v>
      </c>
      <c r="G430" s="61" t="s">
        <v>23</v>
      </c>
      <c r="H430" s="62"/>
      <c r="I430" s="61"/>
      <c r="J430" s="61"/>
      <c r="K430" s="62"/>
      <c r="L430" s="61"/>
      <c r="M430" s="61"/>
      <c r="N430" s="61"/>
      <c r="O430" s="99">
        <f t="shared" si="164"/>
        <v>30</v>
      </c>
      <c r="P430" s="99" t="s">
        <v>28</v>
      </c>
      <c r="Q430" s="99">
        <v>300000</v>
      </c>
      <c r="R430" s="25">
        <f t="shared" si="165"/>
        <v>9000000</v>
      </c>
    </row>
    <row r="431" spans="1:18" ht="28.8" x14ac:dyDescent="0.3">
      <c r="A431" s="26" t="s">
        <v>29</v>
      </c>
      <c r="B431" s="84" t="s">
        <v>581</v>
      </c>
      <c r="C431" s="59"/>
      <c r="D431" s="59"/>
      <c r="E431" s="60"/>
      <c r="F431" s="59"/>
      <c r="G431" s="59"/>
      <c r="H431" s="60"/>
      <c r="I431" s="59"/>
      <c r="J431" s="59"/>
      <c r="K431" s="60"/>
      <c r="L431" s="59"/>
      <c r="M431" s="59"/>
      <c r="N431" s="59"/>
      <c r="O431" s="98">
        <v>0</v>
      </c>
      <c r="P431" s="98" t="s">
        <v>8</v>
      </c>
      <c r="Q431" s="98">
        <v>0</v>
      </c>
      <c r="R431" s="22">
        <f>SUM(R432:R433)</f>
        <v>89000000</v>
      </c>
    </row>
    <row r="432" spans="1:18" x14ac:dyDescent="0.3">
      <c r="A432" s="24" t="s">
        <v>8</v>
      </c>
      <c r="B432" s="85" t="s">
        <v>150</v>
      </c>
      <c r="C432" s="61">
        <v>800</v>
      </c>
      <c r="D432" s="61" t="s">
        <v>26</v>
      </c>
      <c r="E432" s="62" t="s">
        <v>27</v>
      </c>
      <c r="F432" s="61">
        <v>1</v>
      </c>
      <c r="G432" s="61" t="s">
        <v>78</v>
      </c>
      <c r="H432" s="62"/>
      <c r="I432" s="61"/>
      <c r="J432" s="61"/>
      <c r="K432" s="62"/>
      <c r="L432" s="61"/>
      <c r="M432" s="61"/>
      <c r="N432" s="61"/>
      <c r="O432" s="99">
        <f>PRODUCT(C432:N432)</f>
        <v>800</v>
      </c>
      <c r="P432" s="99" t="s">
        <v>28</v>
      </c>
      <c r="Q432" s="99">
        <v>100000</v>
      </c>
      <c r="R432" s="25">
        <f>O432*Q432</f>
        <v>80000000</v>
      </c>
    </row>
    <row r="433" spans="1:18" s="10" customFormat="1" x14ac:dyDescent="0.3">
      <c r="A433" s="24" t="s">
        <v>8</v>
      </c>
      <c r="B433" s="85" t="s">
        <v>32</v>
      </c>
      <c r="C433" s="61">
        <v>9</v>
      </c>
      <c r="D433" s="61" t="s">
        <v>26</v>
      </c>
      <c r="E433" s="62" t="s">
        <v>27</v>
      </c>
      <c r="F433" s="61">
        <f>F430</f>
        <v>10</v>
      </c>
      <c r="G433" s="61" t="s">
        <v>23</v>
      </c>
      <c r="H433" s="62" t="s">
        <v>43</v>
      </c>
      <c r="I433" s="61">
        <v>1</v>
      </c>
      <c r="J433" s="61" t="s">
        <v>78</v>
      </c>
      <c r="K433" s="62"/>
      <c r="L433" s="61"/>
      <c r="M433" s="61"/>
      <c r="N433" s="61"/>
      <c r="O433" s="99">
        <f t="shared" ref="O433" si="166">PRODUCT(C433:N433)</f>
        <v>90</v>
      </c>
      <c r="P433" s="99" t="s">
        <v>28</v>
      </c>
      <c r="Q433" s="99">
        <v>100000</v>
      </c>
      <c r="R433" s="25">
        <f t="shared" ref="R433" si="167">O433*Q433</f>
        <v>9000000</v>
      </c>
    </row>
    <row r="434" spans="1:18" x14ac:dyDescent="0.3">
      <c r="A434" s="30">
        <v>522192</v>
      </c>
      <c r="B434" s="82" t="s">
        <v>582</v>
      </c>
      <c r="C434" s="59"/>
      <c r="D434" s="59"/>
      <c r="E434" s="60"/>
      <c r="F434" s="59"/>
      <c r="G434" s="59"/>
      <c r="H434" s="60"/>
      <c r="I434" s="59"/>
      <c r="J434" s="59"/>
      <c r="K434" s="60"/>
      <c r="L434" s="59"/>
      <c r="M434" s="59"/>
      <c r="N434" s="59"/>
      <c r="O434" s="98">
        <v>0</v>
      </c>
      <c r="P434" s="98" t="s">
        <v>8</v>
      </c>
      <c r="Q434" s="98">
        <v>0</v>
      </c>
      <c r="R434" s="22">
        <f>SUM(R435:R437)</f>
        <v>27500000</v>
      </c>
    </row>
    <row r="435" spans="1:18" x14ac:dyDescent="0.3">
      <c r="A435" s="24" t="s">
        <v>8</v>
      </c>
      <c r="B435" s="85" t="s">
        <v>35</v>
      </c>
      <c r="C435" s="61">
        <v>1</v>
      </c>
      <c r="D435" s="61" t="s">
        <v>26</v>
      </c>
      <c r="E435" s="62" t="s">
        <v>27</v>
      </c>
      <c r="F435" s="61">
        <f>F430</f>
        <v>10</v>
      </c>
      <c r="G435" s="61" t="s">
        <v>23</v>
      </c>
      <c r="H435" s="62"/>
      <c r="I435" s="61"/>
      <c r="J435" s="61"/>
      <c r="K435" s="62"/>
      <c r="L435" s="61"/>
      <c r="M435" s="61"/>
      <c r="N435" s="61"/>
      <c r="O435" s="99">
        <f t="shared" ref="O435:O437" si="168">PRODUCT(C435:N435)</f>
        <v>10</v>
      </c>
      <c r="P435" s="99" t="s">
        <v>28</v>
      </c>
      <c r="Q435" s="99">
        <v>500000</v>
      </c>
      <c r="R435" s="25">
        <f t="shared" ref="R435:R437" si="169">O435*Q435</f>
        <v>5000000</v>
      </c>
    </row>
    <row r="436" spans="1:18" x14ac:dyDescent="0.3">
      <c r="A436" s="24" t="s">
        <v>8</v>
      </c>
      <c r="B436" s="85" t="s">
        <v>110</v>
      </c>
      <c r="C436" s="61">
        <v>1</v>
      </c>
      <c r="D436" s="61" t="s">
        <v>26</v>
      </c>
      <c r="E436" s="62" t="s">
        <v>27</v>
      </c>
      <c r="F436" s="61">
        <v>1</v>
      </c>
      <c r="G436" s="61" t="s">
        <v>34</v>
      </c>
      <c r="H436" s="62" t="s">
        <v>27</v>
      </c>
      <c r="I436" s="61">
        <f>F435</f>
        <v>10</v>
      </c>
      <c r="J436" s="61" t="s">
        <v>23</v>
      </c>
      <c r="K436" s="62"/>
      <c r="L436" s="61"/>
      <c r="M436" s="61"/>
      <c r="N436" s="61"/>
      <c r="O436" s="99">
        <f t="shared" si="168"/>
        <v>10</v>
      </c>
      <c r="P436" s="99" t="s">
        <v>37</v>
      </c>
      <c r="Q436" s="99">
        <v>450000</v>
      </c>
      <c r="R436" s="25">
        <f t="shared" si="169"/>
        <v>4500000</v>
      </c>
    </row>
    <row r="437" spans="1:18" x14ac:dyDescent="0.3">
      <c r="A437" s="24" t="s">
        <v>8</v>
      </c>
      <c r="B437" s="85" t="s">
        <v>36</v>
      </c>
      <c r="C437" s="61">
        <v>2</v>
      </c>
      <c r="D437" s="61" t="s">
        <v>26</v>
      </c>
      <c r="E437" s="62" t="s">
        <v>27</v>
      </c>
      <c r="F437" s="61">
        <v>2</v>
      </c>
      <c r="G437" s="61" t="s">
        <v>34</v>
      </c>
      <c r="H437" s="62" t="s">
        <v>27</v>
      </c>
      <c r="I437" s="61">
        <f>I436</f>
        <v>10</v>
      </c>
      <c r="J437" s="61" t="s">
        <v>23</v>
      </c>
      <c r="K437" s="62"/>
      <c r="L437" s="61"/>
      <c r="M437" s="61"/>
      <c r="N437" s="61"/>
      <c r="O437" s="99">
        <f t="shared" si="168"/>
        <v>40</v>
      </c>
      <c r="P437" s="99" t="s">
        <v>37</v>
      </c>
      <c r="Q437" s="99">
        <v>450000</v>
      </c>
      <c r="R437" s="25">
        <f t="shared" si="169"/>
        <v>18000000</v>
      </c>
    </row>
    <row r="438" spans="1:18" x14ac:dyDescent="0.3">
      <c r="A438" s="17" t="s">
        <v>51</v>
      </c>
      <c r="B438" s="80" t="s">
        <v>153</v>
      </c>
      <c r="C438" s="55"/>
      <c r="D438" s="55"/>
      <c r="E438" s="56"/>
      <c r="F438" s="55"/>
      <c r="G438" s="55"/>
      <c r="H438" s="56"/>
      <c r="I438" s="55"/>
      <c r="J438" s="55"/>
      <c r="K438" s="56"/>
      <c r="L438" s="55"/>
      <c r="M438" s="55"/>
      <c r="N438" s="55"/>
      <c r="O438" s="96">
        <v>0</v>
      </c>
      <c r="P438" s="96" t="s">
        <v>8</v>
      </c>
      <c r="Q438" s="96">
        <v>0</v>
      </c>
      <c r="R438" s="18">
        <f>SUM(R439,R453,R467,R481,R489)</f>
        <v>1745900000</v>
      </c>
    </row>
    <row r="439" spans="1:18" x14ac:dyDescent="0.3">
      <c r="A439" s="19" t="s">
        <v>17</v>
      </c>
      <c r="B439" s="81" t="s">
        <v>154</v>
      </c>
      <c r="C439" s="57"/>
      <c r="D439" s="57"/>
      <c r="E439" s="58"/>
      <c r="F439" s="57"/>
      <c r="G439" s="57"/>
      <c r="H439" s="58"/>
      <c r="I439" s="57"/>
      <c r="J439" s="57"/>
      <c r="K439" s="58"/>
      <c r="L439" s="57"/>
      <c r="M439" s="57"/>
      <c r="N439" s="57"/>
      <c r="O439" s="97">
        <v>0</v>
      </c>
      <c r="P439" s="97" t="s">
        <v>8</v>
      </c>
      <c r="Q439" s="97">
        <v>0</v>
      </c>
      <c r="R439" s="20">
        <f>SUM(R440,R442,R446,R449)</f>
        <v>450400000</v>
      </c>
    </row>
    <row r="440" spans="1:18" x14ac:dyDescent="0.3">
      <c r="A440" s="21" t="s">
        <v>19</v>
      </c>
      <c r="B440" s="84" t="s">
        <v>20</v>
      </c>
      <c r="C440" s="59"/>
      <c r="D440" s="59"/>
      <c r="E440" s="60"/>
      <c r="F440" s="59"/>
      <c r="G440" s="59"/>
      <c r="H440" s="60"/>
      <c r="I440" s="59"/>
      <c r="J440" s="59"/>
      <c r="K440" s="60"/>
      <c r="L440" s="59"/>
      <c r="M440" s="59"/>
      <c r="N440" s="59"/>
      <c r="O440" s="98">
        <v>0</v>
      </c>
      <c r="P440" s="98" t="s">
        <v>8</v>
      </c>
      <c r="Q440" s="98">
        <v>0</v>
      </c>
      <c r="R440" s="22">
        <f>R441</f>
        <v>108000000</v>
      </c>
    </row>
    <row r="441" spans="1:18" x14ac:dyDescent="0.3">
      <c r="A441" s="24" t="s">
        <v>8</v>
      </c>
      <c r="B441" s="85" t="s">
        <v>22</v>
      </c>
      <c r="C441" s="61">
        <v>12</v>
      </c>
      <c r="D441" s="61" t="s">
        <v>23</v>
      </c>
      <c r="E441" s="62" t="s">
        <v>27</v>
      </c>
      <c r="F441" s="61">
        <v>2</v>
      </c>
      <c r="G441" s="61" t="s">
        <v>78</v>
      </c>
      <c r="H441" s="62"/>
      <c r="I441" s="61"/>
      <c r="J441" s="61"/>
      <c r="K441" s="62"/>
      <c r="L441" s="61"/>
      <c r="M441" s="61"/>
      <c r="N441" s="61"/>
      <c r="O441" s="99">
        <f>PRODUCT(C441:N441)</f>
        <v>24</v>
      </c>
      <c r="P441" s="99" t="s">
        <v>23</v>
      </c>
      <c r="Q441" s="99">
        <v>4500000</v>
      </c>
      <c r="R441" s="25">
        <f>O441*Q441</f>
        <v>108000000</v>
      </c>
    </row>
    <row r="442" spans="1:18" x14ac:dyDescent="0.3">
      <c r="A442" s="21" t="s">
        <v>24</v>
      </c>
      <c r="B442" s="84" t="s">
        <v>25</v>
      </c>
      <c r="C442" s="59"/>
      <c r="D442" s="59"/>
      <c r="E442" s="60"/>
      <c r="F442" s="59"/>
      <c r="G442" s="59"/>
      <c r="H442" s="60"/>
      <c r="I442" s="59"/>
      <c r="J442" s="59"/>
      <c r="K442" s="60"/>
      <c r="L442" s="59"/>
      <c r="M442" s="59"/>
      <c r="N442" s="59"/>
      <c r="O442" s="98">
        <v>0</v>
      </c>
      <c r="P442" s="98" t="s">
        <v>8</v>
      </c>
      <c r="Q442" s="98">
        <v>0</v>
      </c>
      <c r="R442" s="22">
        <f>SUM(R443:R445)</f>
        <v>42000000</v>
      </c>
    </row>
    <row r="443" spans="1:18" x14ac:dyDescent="0.3">
      <c r="A443" s="24" t="s">
        <v>8</v>
      </c>
      <c r="B443" s="85" t="s">
        <v>42</v>
      </c>
      <c r="C443" s="61">
        <v>1</v>
      </c>
      <c r="D443" s="61" t="s">
        <v>26</v>
      </c>
      <c r="E443" s="62" t="s">
        <v>27</v>
      </c>
      <c r="F443" s="61">
        <f>C441</f>
        <v>12</v>
      </c>
      <c r="G443" s="61" t="s">
        <v>23</v>
      </c>
      <c r="H443" s="62" t="s">
        <v>27</v>
      </c>
      <c r="I443" s="61">
        <v>2</v>
      </c>
      <c r="J443" s="61" t="s">
        <v>78</v>
      </c>
      <c r="K443" s="62"/>
      <c r="L443" s="61"/>
      <c r="M443" s="61"/>
      <c r="N443" s="61"/>
      <c r="O443" s="99">
        <f t="shared" ref="O443:O445" si="170">PRODUCT(C443:N443)</f>
        <v>24</v>
      </c>
      <c r="P443" s="99" t="s">
        <v>28</v>
      </c>
      <c r="Q443" s="99">
        <v>450000</v>
      </c>
      <c r="R443" s="25">
        <f t="shared" ref="R443:R445" si="171">O443*Q443</f>
        <v>10800000</v>
      </c>
    </row>
    <row r="444" spans="1:18" x14ac:dyDescent="0.3">
      <c r="A444" s="24" t="s">
        <v>8</v>
      </c>
      <c r="B444" s="85" t="s">
        <v>59</v>
      </c>
      <c r="C444" s="61">
        <v>1</v>
      </c>
      <c r="D444" s="61" t="s">
        <v>26</v>
      </c>
      <c r="E444" s="62" t="s">
        <v>27</v>
      </c>
      <c r="F444" s="61">
        <f>F443</f>
        <v>12</v>
      </c>
      <c r="G444" s="61" t="s">
        <v>23</v>
      </c>
      <c r="H444" s="62" t="s">
        <v>27</v>
      </c>
      <c r="I444" s="61">
        <v>2</v>
      </c>
      <c r="J444" s="61" t="s">
        <v>78</v>
      </c>
      <c r="K444" s="62"/>
      <c r="L444" s="61"/>
      <c r="M444" s="61"/>
      <c r="N444" s="61"/>
      <c r="O444" s="99">
        <f t="shared" si="170"/>
        <v>24</v>
      </c>
      <c r="P444" s="99" t="s">
        <v>28</v>
      </c>
      <c r="Q444" s="99">
        <v>400000</v>
      </c>
      <c r="R444" s="25">
        <f t="shared" si="171"/>
        <v>9600000</v>
      </c>
    </row>
    <row r="445" spans="1:18" x14ac:dyDescent="0.3">
      <c r="A445" s="24" t="s">
        <v>8</v>
      </c>
      <c r="B445" s="85" t="s">
        <v>45</v>
      </c>
      <c r="C445" s="61">
        <v>3</v>
      </c>
      <c r="D445" s="61" t="s">
        <v>26</v>
      </c>
      <c r="E445" s="62" t="s">
        <v>27</v>
      </c>
      <c r="F445" s="61">
        <f>F444</f>
        <v>12</v>
      </c>
      <c r="G445" s="61" t="s">
        <v>23</v>
      </c>
      <c r="H445" s="62" t="s">
        <v>27</v>
      </c>
      <c r="I445" s="61">
        <v>2</v>
      </c>
      <c r="J445" s="61" t="s">
        <v>78</v>
      </c>
      <c r="K445" s="62"/>
      <c r="L445" s="61"/>
      <c r="M445" s="61"/>
      <c r="N445" s="61"/>
      <c r="O445" s="99">
        <f t="shared" si="170"/>
        <v>72</v>
      </c>
      <c r="P445" s="99" t="s">
        <v>28</v>
      </c>
      <c r="Q445" s="99">
        <v>300000</v>
      </c>
      <c r="R445" s="25">
        <f t="shared" si="171"/>
        <v>21600000</v>
      </c>
    </row>
    <row r="446" spans="1:18" ht="28.8" x14ac:dyDescent="0.3">
      <c r="A446" s="26" t="s">
        <v>29</v>
      </c>
      <c r="B446" s="84" t="s">
        <v>581</v>
      </c>
      <c r="C446" s="59"/>
      <c r="D446" s="59"/>
      <c r="E446" s="60"/>
      <c r="F446" s="59"/>
      <c r="G446" s="59"/>
      <c r="H446" s="60"/>
      <c r="I446" s="59"/>
      <c r="J446" s="59"/>
      <c r="K446" s="60"/>
      <c r="L446" s="59"/>
      <c r="M446" s="59"/>
      <c r="N446" s="59"/>
      <c r="O446" s="98">
        <v>0</v>
      </c>
      <c r="P446" s="98" t="s">
        <v>8</v>
      </c>
      <c r="Q446" s="98">
        <v>0</v>
      </c>
      <c r="R446" s="22">
        <f>SUM(R447:R448)</f>
        <v>234400000</v>
      </c>
    </row>
    <row r="447" spans="1:18" x14ac:dyDescent="0.3">
      <c r="A447" s="24" t="s">
        <v>8</v>
      </c>
      <c r="B447" s="85" t="s">
        <v>49</v>
      </c>
      <c r="C447" s="61">
        <v>28</v>
      </c>
      <c r="D447" s="61" t="s">
        <v>26</v>
      </c>
      <c r="E447" s="62" t="s">
        <v>27</v>
      </c>
      <c r="F447" s="61">
        <v>38</v>
      </c>
      <c r="G447" s="61" t="s">
        <v>55</v>
      </c>
      <c r="H447" s="62" t="s">
        <v>27</v>
      </c>
      <c r="I447" s="61">
        <v>2</v>
      </c>
      <c r="J447" s="61" t="s">
        <v>78</v>
      </c>
      <c r="K447" s="62"/>
      <c r="L447" s="61"/>
      <c r="M447" s="61"/>
      <c r="N447" s="61"/>
      <c r="O447" s="99">
        <f>PRODUCT(C447:N447)</f>
        <v>2128</v>
      </c>
      <c r="P447" s="99" t="s">
        <v>28</v>
      </c>
      <c r="Q447" s="99">
        <v>100000</v>
      </c>
      <c r="R447" s="25">
        <f>O447*Q447</f>
        <v>212800000</v>
      </c>
    </row>
    <row r="448" spans="1:18" s="10" customFormat="1" x14ac:dyDescent="0.3">
      <c r="A448" s="24" t="s">
        <v>8</v>
      </c>
      <c r="B448" s="85" t="s">
        <v>32</v>
      </c>
      <c r="C448" s="61">
        <v>9</v>
      </c>
      <c r="D448" s="61" t="s">
        <v>26</v>
      </c>
      <c r="E448" s="62" t="s">
        <v>27</v>
      </c>
      <c r="F448" s="61">
        <f>F445</f>
        <v>12</v>
      </c>
      <c r="G448" s="61" t="s">
        <v>23</v>
      </c>
      <c r="H448" s="62" t="s">
        <v>43</v>
      </c>
      <c r="I448" s="61">
        <v>2</v>
      </c>
      <c r="J448" s="61" t="s">
        <v>78</v>
      </c>
      <c r="K448" s="62"/>
      <c r="L448" s="61"/>
      <c r="M448" s="61"/>
      <c r="N448" s="61"/>
      <c r="O448" s="99">
        <f t="shared" ref="O448" si="172">PRODUCT(C448:N448)</f>
        <v>216</v>
      </c>
      <c r="P448" s="99" t="s">
        <v>28</v>
      </c>
      <c r="Q448" s="99">
        <v>100000</v>
      </c>
      <c r="R448" s="25">
        <f t="shared" ref="R448" si="173">O448*Q448</f>
        <v>21600000</v>
      </c>
    </row>
    <row r="449" spans="1:18" x14ac:dyDescent="0.3">
      <c r="A449" s="30">
        <v>522192</v>
      </c>
      <c r="B449" s="84" t="s">
        <v>582</v>
      </c>
      <c r="C449" s="59"/>
      <c r="D449" s="59"/>
      <c r="E449" s="60"/>
      <c r="F449" s="59"/>
      <c r="G449" s="59"/>
      <c r="H449" s="60"/>
      <c r="I449" s="59"/>
      <c r="J449" s="59"/>
      <c r="K449" s="60"/>
      <c r="L449" s="59"/>
      <c r="M449" s="59"/>
      <c r="N449" s="59"/>
      <c r="O449" s="98">
        <v>0</v>
      </c>
      <c r="P449" s="98" t="s">
        <v>8</v>
      </c>
      <c r="Q449" s="98">
        <v>0</v>
      </c>
      <c r="R449" s="22">
        <f>SUM(R450:R452)</f>
        <v>66000000</v>
      </c>
    </row>
    <row r="450" spans="1:18" x14ac:dyDescent="0.3">
      <c r="A450" s="24" t="s">
        <v>8</v>
      </c>
      <c r="B450" s="85" t="s">
        <v>35</v>
      </c>
      <c r="C450" s="61">
        <v>1</v>
      </c>
      <c r="D450" s="61" t="s">
        <v>26</v>
      </c>
      <c r="E450" s="62" t="s">
        <v>27</v>
      </c>
      <c r="F450" s="61">
        <f>F445</f>
        <v>12</v>
      </c>
      <c r="G450" s="61" t="s">
        <v>23</v>
      </c>
      <c r="H450" s="62" t="s">
        <v>27</v>
      </c>
      <c r="I450" s="61">
        <v>2</v>
      </c>
      <c r="J450" s="61" t="s">
        <v>78</v>
      </c>
      <c r="K450" s="62"/>
      <c r="L450" s="61"/>
      <c r="M450" s="61"/>
      <c r="N450" s="61"/>
      <c r="O450" s="99">
        <f t="shared" ref="O450:O452" si="174">PRODUCT(C450:N450)</f>
        <v>24</v>
      </c>
      <c r="P450" s="99" t="s">
        <v>28</v>
      </c>
      <c r="Q450" s="99">
        <v>500000</v>
      </c>
      <c r="R450" s="25">
        <f t="shared" ref="R450:R452" si="175">O450*Q450</f>
        <v>12000000</v>
      </c>
    </row>
    <row r="451" spans="1:18" x14ac:dyDescent="0.3">
      <c r="A451" s="24" t="s">
        <v>8</v>
      </c>
      <c r="B451" s="85" t="s">
        <v>146</v>
      </c>
      <c r="C451" s="61">
        <v>1</v>
      </c>
      <c r="D451" s="61" t="s">
        <v>26</v>
      </c>
      <c r="E451" s="62" t="s">
        <v>27</v>
      </c>
      <c r="F451" s="61">
        <v>1</v>
      </c>
      <c r="G451" s="61" t="s">
        <v>34</v>
      </c>
      <c r="H451" s="62" t="s">
        <v>27</v>
      </c>
      <c r="I451" s="61">
        <f>F450</f>
        <v>12</v>
      </c>
      <c r="J451" s="61" t="s">
        <v>23</v>
      </c>
      <c r="K451" s="62" t="s">
        <v>27</v>
      </c>
      <c r="L451" s="61">
        <v>2</v>
      </c>
      <c r="M451" s="61" t="s">
        <v>78</v>
      </c>
      <c r="N451" s="61"/>
      <c r="O451" s="99">
        <f t="shared" si="174"/>
        <v>24</v>
      </c>
      <c r="P451" s="99" t="s">
        <v>37</v>
      </c>
      <c r="Q451" s="99">
        <v>450000</v>
      </c>
      <c r="R451" s="25">
        <f t="shared" si="175"/>
        <v>10800000</v>
      </c>
    </row>
    <row r="452" spans="1:18" x14ac:dyDescent="0.3">
      <c r="A452" s="24" t="s">
        <v>8</v>
      </c>
      <c r="B452" s="85" t="s">
        <v>126</v>
      </c>
      <c r="C452" s="61">
        <v>2</v>
      </c>
      <c r="D452" s="61" t="s">
        <v>26</v>
      </c>
      <c r="E452" s="62" t="s">
        <v>27</v>
      </c>
      <c r="F452" s="61">
        <v>2</v>
      </c>
      <c r="G452" s="61" t="s">
        <v>34</v>
      </c>
      <c r="H452" s="62" t="s">
        <v>27</v>
      </c>
      <c r="I452" s="61">
        <f>I451</f>
        <v>12</v>
      </c>
      <c r="J452" s="61" t="s">
        <v>23</v>
      </c>
      <c r="K452" s="62" t="s">
        <v>27</v>
      </c>
      <c r="L452" s="61">
        <v>2</v>
      </c>
      <c r="M452" s="61" t="s">
        <v>78</v>
      </c>
      <c r="N452" s="61"/>
      <c r="O452" s="99">
        <f t="shared" si="174"/>
        <v>96</v>
      </c>
      <c r="P452" s="99" t="s">
        <v>37</v>
      </c>
      <c r="Q452" s="99">
        <v>450000</v>
      </c>
      <c r="R452" s="25">
        <f t="shared" si="175"/>
        <v>43200000</v>
      </c>
    </row>
    <row r="453" spans="1:18" x14ac:dyDescent="0.3">
      <c r="A453" s="38" t="s">
        <v>70</v>
      </c>
      <c r="B453" s="87" t="s">
        <v>155</v>
      </c>
      <c r="C453" s="66"/>
      <c r="D453" s="66"/>
      <c r="E453" s="67"/>
      <c r="F453" s="66"/>
      <c r="G453" s="66"/>
      <c r="H453" s="67"/>
      <c r="I453" s="66"/>
      <c r="J453" s="66"/>
      <c r="K453" s="67"/>
      <c r="L453" s="66"/>
      <c r="M453" s="66"/>
      <c r="N453" s="66"/>
      <c r="O453" s="101">
        <v>0</v>
      </c>
      <c r="P453" s="101" t="s">
        <v>8</v>
      </c>
      <c r="Q453" s="101">
        <v>0</v>
      </c>
      <c r="R453" s="39">
        <f>SUM(R454,R456,R460,R463)</f>
        <v>764300000</v>
      </c>
    </row>
    <row r="454" spans="1:18" x14ac:dyDescent="0.3">
      <c r="A454" s="21" t="s">
        <v>19</v>
      </c>
      <c r="B454" s="84" t="s">
        <v>20</v>
      </c>
      <c r="C454" s="59"/>
      <c r="D454" s="59"/>
      <c r="E454" s="60"/>
      <c r="F454" s="59"/>
      <c r="G454" s="59"/>
      <c r="H454" s="60"/>
      <c r="I454" s="59"/>
      <c r="J454" s="59"/>
      <c r="K454" s="60"/>
      <c r="L454" s="59"/>
      <c r="M454" s="59"/>
      <c r="N454" s="59"/>
      <c r="O454" s="98">
        <v>0</v>
      </c>
      <c r="P454" s="98" t="s">
        <v>8</v>
      </c>
      <c r="Q454" s="98">
        <v>0</v>
      </c>
      <c r="R454" s="22">
        <f>R455</f>
        <v>171000000</v>
      </c>
    </row>
    <row r="455" spans="1:18" x14ac:dyDescent="0.3">
      <c r="A455" s="24" t="s">
        <v>8</v>
      </c>
      <c r="B455" s="85" t="s">
        <v>22</v>
      </c>
      <c r="C455" s="61">
        <v>38</v>
      </c>
      <c r="D455" s="61" t="s">
        <v>23</v>
      </c>
      <c r="E455" s="62"/>
      <c r="F455" s="61"/>
      <c r="G455" s="61"/>
      <c r="H455" s="62"/>
      <c r="I455" s="61"/>
      <c r="J455" s="61"/>
      <c r="K455" s="62"/>
      <c r="L455" s="61"/>
      <c r="M455" s="61"/>
      <c r="N455" s="61"/>
      <c r="O455" s="99">
        <f>PRODUCT(C455:N455)</f>
        <v>38</v>
      </c>
      <c r="P455" s="99" t="s">
        <v>23</v>
      </c>
      <c r="Q455" s="99">
        <v>4500000</v>
      </c>
      <c r="R455" s="25">
        <f>O455*Q455</f>
        <v>171000000</v>
      </c>
    </row>
    <row r="456" spans="1:18" x14ac:dyDescent="0.3">
      <c r="A456" s="21" t="s">
        <v>24</v>
      </c>
      <c r="B456" s="84" t="s">
        <v>25</v>
      </c>
      <c r="C456" s="59"/>
      <c r="D456" s="59"/>
      <c r="E456" s="60"/>
      <c r="F456" s="59"/>
      <c r="G456" s="59"/>
      <c r="H456" s="60"/>
      <c r="I456" s="59"/>
      <c r="J456" s="59"/>
      <c r="K456" s="60"/>
      <c r="L456" s="59"/>
      <c r="M456" s="59"/>
      <c r="N456" s="59"/>
      <c r="O456" s="98">
        <v>0</v>
      </c>
      <c r="P456" s="98" t="s">
        <v>8</v>
      </c>
      <c r="Q456" s="98">
        <v>0</v>
      </c>
      <c r="R456" s="22">
        <f>SUM(R457:R459)</f>
        <v>66500000</v>
      </c>
    </row>
    <row r="457" spans="1:18" x14ac:dyDescent="0.3">
      <c r="A457" s="24" t="s">
        <v>8</v>
      </c>
      <c r="B457" s="85" t="s">
        <v>42</v>
      </c>
      <c r="C457" s="61">
        <v>1</v>
      </c>
      <c r="D457" s="61" t="s">
        <v>26</v>
      </c>
      <c r="E457" s="62" t="s">
        <v>27</v>
      </c>
      <c r="F457" s="61">
        <f>C455</f>
        <v>38</v>
      </c>
      <c r="G457" s="61" t="s">
        <v>23</v>
      </c>
      <c r="H457" s="62"/>
      <c r="I457" s="61"/>
      <c r="J457" s="61"/>
      <c r="K457" s="62"/>
      <c r="L457" s="61"/>
      <c r="M457" s="61"/>
      <c r="N457" s="61"/>
      <c r="O457" s="99">
        <f t="shared" ref="O457:O459" si="176">PRODUCT(C457:N457)</f>
        <v>38</v>
      </c>
      <c r="P457" s="99" t="s">
        <v>28</v>
      </c>
      <c r="Q457" s="99">
        <v>450000</v>
      </c>
      <c r="R457" s="25">
        <f t="shared" ref="R457:R459" si="177">O457*Q457</f>
        <v>17100000</v>
      </c>
    </row>
    <row r="458" spans="1:18" x14ac:dyDescent="0.3">
      <c r="A458" s="24" t="s">
        <v>8</v>
      </c>
      <c r="B458" s="85" t="s">
        <v>59</v>
      </c>
      <c r="C458" s="61">
        <v>1</v>
      </c>
      <c r="D458" s="61" t="s">
        <v>26</v>
      </c>
      <c r="E458" s="62" t="s">
        <v>27</v>
      </c>
      <c r="F458" s="61">
        <f>F457</f>
        <v>38</v>
      </c>
      <c r="G458" s="61" t="s">
        <v>23</v>
      </c>
      <c r="H458" s="62"/>
      <c r="I458" s="61"/>
      <c r="J458" s="61"/>
      <c r="K458" s="62"/>
      <c r="L458" s="61"/>
      <c r="M458" s="61"/>
      <c r="N458" s="61"/>
      <c r="O458" s="99">
        <f t="shared" si="176"/>
        <v>38</v>
      </c>
      <c r="P458" s="99" t="s">
        <v>28</v>
      </c>
      <c r="Q458" s="99">
        <v>400000</v>
      </c>
      <c r="R458" s="25">
        <f t="shared" si="177"/>
        <v>15200000</v>
      </c>
    </row>
    <row r="459" spans="1:18" x14ac:dyDescent="0.3">
      <c r="A459" s="24" t="s">
        <v>8</v>
      </c>
      <c r="B459" s="85" t="s">
        <v>45</v>
      </c>
      <c r="C459" s="61">
        <v>3</v>
      </c>
      <c r="D459" s="61" t="s">
        <v>26</v>
      </c>
      <c r="E459" s="62" t="s">
        <v>27</v>
      </c>
      <c r="F459" s="61">
        <f>F458</f>
        <v>38</v>
      </c>
      <c r="G459" s="61" t="s">
        <v>23</v>
      </c>
      <c r="H459" s="62"/>
      <c r="I459" s="61"/>
      <c r="J459" s="61"/>
      <c r="K459" s="62"/>
      <c r="L459" s="61"/>
      <c r="M459" s="61"/>
      <c r="N459" s="61"/>
      <c r="O459" s="99">
        <f t="shared" si="176"/>
        <v>114</v>
      </c>
      <c r="P459" s="99" t="s">
        <v>28</v>
      </c>
      <c r="Q459" s="99">
        <v>300000</v>
      </c>
      <c r="R459" s="25">
        <f t="shared" si="177"/>
        <v>34200000</v>
      </c>
    </row>
    <row r="460" spans="1:18" ht="28.8" x14ac:dyDescent="0.3">
      <c r="A460" s="26" t="s">
        <v>29</v>
      </c>
      <c r="B460" s="84" t="s">
        <v>581</v>
      </c>
      <c r="C460" s="59"/>
      <c r="D460" s="59"/>
      <c r="E460" s="60"/>
      <c r="F460" s="59"/>
      <c r="G460" s="59"/>
      <c r="H460" s="60"/>
      <c r="I460" s="59"/>
      <c r="J460" s="59"/>
      <c r="K460" s="60"/>
      <c r="L460" s="59"/>
      <c r="M460" s="59"/>
      <c r="N460" s="59"/>
      <c r="O460" s="98">
        <v>0</v>
      </c>
      <c r="P460" s="98" t="s">
        <v>8</v>
      </c>
      <c r="Q460" s="98">
        <v>0</v>
      </c>
      <c r="R460" s="22">
        <f>SUM(R461:R462)</f>
        <v>422300000</v>
      </c>
    </row>
    <row r="461" spans="1:18" x14ac:dyDescent="0.3">
      <c r="A461" s="24" t="s">
        <v>8</v>
      </c>
      <c r="B461" s="85" t="s">
        <v>31</v>
      </c>
      <c r="C461" s="61">
        <v>3881</v>
      </c>
      <c r="D461" s="61" t="s">
        <v>26</v>
      </c>
      <c r="E461" s="62"/>
      <c r="F461" s="61"/>
      <c r="G461" s="61"/>
      <c r="H461" s="62"/>
      <c r="I461" s="61"/>
      <c r="J461" s="61"/>
      <c r="K461" s="62"/>
      <c r="L461" s="61"/>
      <c r="M461" s="61"/>
      <c r="N461" s="61"/>
      <c r="O461" s="99">
        <f>PRODUCT(C461:N461)</f>
        <v>3881</v>
      </c>
      <c r="P461" s="99" t="s">
        <v>28</v>
      </c>
      <c r="Q461" s="99">
        <v>100000</v>
      </c>
      <c r="R461" s="25">
        <f>O461*Q461</f>
        <v>388100000</v>
      </c>
    </row>
    <row r="462" spans="1:18" s="10" customFormat="1" x14ac:dyDescent="0.3">
      <c r="A462" s="24" t="s">
        <v>8</v>
      </c>
      <c r="B462" s="85" t="s">
        <v>32</v>
      </c>
      <c r="C462" s="61">
        <v>9</v>
      </c>
      <c r="D462" s="61" t="s">
        <v>26</v>
      </c>
      <c r="E462" s="62" t="s">
        <v>27</v>
      </c>
      <c r="F462" s="61">
        <f>F459</f>
        <v>38</v>
      </c>
      <c r="G462" s="61" t="s">
        <v>23</v>
      </c>
      <c r="H462" s="62"/>
      <c r="I462" s="61"/>
      <c r="J462" s="61"/>
      <c r="K462" s="62"/>
      <c r="L462" s="61"/>
      <c r="M462" s="61"/>
      <c r="N462" s="61"/>
      <c r="O462" s="99">
        <f t="shared" ref="O462" si="178">PRODUCT(C462:N462)</f>
        <v>342</v>
      </c>
      <c r="P462" s="99" t="s">
        <v>28</v>
      </c>
      <c r="Q462" s="99">
        <v>100000</v>
      </c>
      <c r="R462" s="25">
        <f t="shared" ref="R462" si="179">O462*Q462</f>
        <v>34200000</v>
      </c>
    </row>
    <row r="463" spans="1:18" x14ac:dyDescent="0.3">
      <c r="A463" s="30">
        <v>522192</v>
      </c>
      <c r="B463" s="82" t="s">
        <v>582</v>
      </c>
      <c r="C463" s="59"/>
      <c r="D463" s="59"/>
      <c r="E463" s="60"/>
      <c r="F463" s="59"/>
      <c r="G463" s="59"/>
      <c r="H463" s="60"/>
      <c r="I463" s="59"/>
      <c r="J463" s="59"/>
      <c r="K463" s="60"/>
      <c r="L463" s="59"/>
      <c r="M463" s="59"/>
      <c r="N463" s="59"/>
      <c r="O463" s="98">
        <v>0</v>
      </c>
      <c r="P463" s="98" t="s">
        <v>8</v>
      </c>
      <c r="Q463" s="98">
        <v>0</v>
      </c>
      <c r="R463" s="22">
        <f>SUM(R464:R466)</f>
        <v>104500000</v>
      </c>
    </row>
    <row r="464" spans="1:18" x14ac:dyDescent="0.3">
      <c r="A464" s="24" t="s">
        <v>8</v>
      </c>
      <c r="B464" s="85" t="s">
        <v>35</v>
      </c>
      <c r="C464" s="61">
        <v>1</v>
      </c>
      <c r="D464" s="61" t="s">
        <v>26</v>
      </c>
      <c r="E464" s="62" t="s">
        <v>27</v>
      </c>
      <c r="F464" s="61">
        <f>F459</f>
        <v>38</v>
      </c>
      <c r="G464" s="61" t="s">
        <v>23</v>
      </c>
      <c r="H464" s="62"/>
      <c r="I464" s="61"/>
      <c r="J464" s="61"/>
      <c r="K464" s="62"/>
      <c r="L464" s="61"/>
      <c r="M464" s="61"/>
      <c r="N464" s="61"/>
      <c r="O464" s="99">
        <f t="shared" ref="O464:O466" si="180">PRODUCT(C464:N464)</f>
        <v>38</v>
      </c>
      <c r="P464" s="99" t="s">
        <v>28</v>
      </c>
      <c r="Q464" s="99">
        <v>500000</v>
      </c>
      <c r="R464" s="25">
        <f t="shared" ref="R464:R466" si="181">O464*Q464</f>
        <v>19000000</v>
      </c>
    </row>
    <row r="465" spans="1:18" x14ac:dyDescent="0.3">
      <c r="A465" s="24" t="s">
        <v>8</v>
      </c>
      <c r="B465" s="85" t="s">
        <v>146</v>
      </c>
      <c r="C465" s="61">
        <v>1</v>
      </c>
      <c r="D465" s="61" t="s">
        <v>26</v>
      </c>
      <c r="E465" s="62" t="s">
        <v>27</v>
      </c>
      <c r="F465" s="61">
        <v>1</v>
      </c>
      <c r="G465" s="61" t="s">
        <v>34</v>
      </c>
      <c r="H465" s="62" t="s">
        <v>27</v>
      </c>
      <c r="I465" s="61">
        <f>F464</f>
        <v>38</v>
      </c>
      <c r="J465" s="61" t="s">
        <v>23</v>
      </c>
      <c r="K465" s="62"/>
      <c r="L465" s="61"/>
      <c r="M465" s="61"/>
      <c r="N465" s="61"/>
      <c r="O465" s="99">
        <f t="shared" si="180"/>
        <v>38</v>
      </c>
      <c r="P465" s="99" t="s">
        <v>37</v>
      </c>
      <c r="Q465" s="99">
        <v>450000</v>
      </c>
      <c r="R465" s="25">
        <f t="shared" si="181"/>
        <v>17100000</v>
      </c>
    </row>
    <row r="466" spans="1:18" x14ac:dyDescent="0.3">
      <c r="A466" s="24" t="s">
        <v>8</v>
      </c>
      <c r="B466" s="85" t="s">
        <v>147</v>
      </c>
      <c r="C466" s="61">
        <v>2</v>
      </c>
      <c r="D466" s="61" t="s">
        <v>26</v>
      </c>
      <c r="E466" s="62" t="s">
        <v>27</v>
      </c>
      <c r="F466" s="61">
        <v>2</v>
      </c>
      <c r="G466" s="61" t="s">
        <v>34</v>
      </c>
      <c r="H466" s="62" t="s">
        <v>27</v>
      </c>
      <c r="I466" s="61">
        <f>I465</f>
        <v>38</v>
      </c>
      <c r="J466" s="61" t="s">
        <v>23</v>
      </c>
      <c r="K466" s="62"/>
      <c r="L466" s="61"/>
      <c r="M466" s="61"/>
      <c r="N466" s="61"/>
      <c r="O466" s="99">
        <f t="shared" si="180"/>
        <v>152</v>
      </c>
      <c r="P466" s="99" t="s">
        <v>37</v>
      </c>
      <c r="Q466" s="99">
        <v>450000</v>
      </c>
      <c r="R466" s="25">
        <f t="shared" si="181"/>
        <v>68400000</v>
      </c>
    </row>
    <row r="467" spans="1:18" x14ac:dyDescent="0.3">
      <c r="A467" s="38" t="s">
        <v>106</v>
      </c>
      <c r="B467" s="87" t="s">
        <v>156</v>
      </c>
      <c r="C467" s="66"/>
      <c r="D467" s="66"/>
      <c r="E467" s="67"/>
      <c r="F467" s="66"/>
      <c r="G467" s="66"/>
      <c r="H467" s="67"/>
      <c r="I467" s="66"/>
      <c r="J467" s="66"/>
      <c r="K467" s="67"/>
      <c r="L467" s="66"/>
      <c r="M467" s="66"/>
      <c r="N467" s="66"/>
      <c r="O467" s="101">
        <v>0</v>
      </c>
      <c r="P467" s="101" t="s">
        <v>8</v>
      </c>
      <c r="Q467" s="101">
        <v>0</v>
      </c>
      <c r="R467" s="39">
        <f>SUM(R468,R470,R474,R477)</f>
        <v>72400000</v>
      </c>
    </row>
    <row r="468" spans="1:18" x14ac:dyDescent="0.3">
      <c r="A468" s="21" t="s">
        <v>19</v>
      </c>
      <c r="B468" s="84" t="s">
        <v>20</v>
      </c>
      <c r="C468" s="59"/>
      <c r="D468" s="59"/>
      <c r="E468" s="60"/>
      <c r="F468" s="59"/>
      <c r="G468" s="59"/>
      <c r="H468" s="60"/>
      <c r="I468" s="59"/>
      <c r="J468" s="59"/>
      <c r="K468" s="60"/>
      <c r="L468" s="59"/>
      <c r="M468" s="59"/>
      <c r="N468" s="59"/>
      <c r="O468" s="98">
        <v>0</v>
      </c>
      <c r="P468" s="98" t="s">
        <v>8</v>
      </c>
      <c r="Q468" s="98">
        <v>0</v>
      </c>
      <c r="R468" s="22">
        <f>R469</f>
        <v>18000000</v>
      </c>
    </row>
    <row r="469" spans="1:18" x14ac:dyDescent="0.3">
      <c r="A469" s="24" t="s">
        <v>8</v>
      </c>
      <c r="B469" s="85" t="s">
        <v>22</v>
      </c>
      <c r="C469" s="61">
        <v>4</v>
      </c>
      <c r="D469" s="61" t="s">
        <v>23</v>
      </c>
      <c r="E469" s="62"/>
      <c r="F469" s="61"/>
      <c r="G469" s="61"/>
      <c r="H469" s="62"/>
      <c r="I469" s="61"/>
      <c r="J469" s="61"/>
      <c r="K469" s="62"/>
      <c r="L469" s="61"/>
      <c r="M469" s="61"/>
      <c r="N469" s="61"/>
      <c r="O469" s="99">
        <f>PRODUCT(C469:N469)</f>
        <v>4</v>
      </c>
      <c r="P469" s="99" t="s">
        <v>23</v>
      </c>
      <c r="Q469" s="99">
        <v>4500000</v>
      </c>
      <c r="R469" s="25">
        <f>O469*Q469</f>
        <v>18000000</v>
      </c>
    </row>
    <row r="470" spans="1:18" x14ac:dyDescent="0.3">
      <c r="A470" s="21" t="s">
        <v>24</v>
      </c>
      <c r="B470" s="84" t="s">
        <v>25</v>
      </c>
      <c r="C470" s="59"/>
      <c r="D470" s="59"/>
      <c r="E470" s="60"/>
      <c r="F470" s="59"/>
      <c r="G470" s="59"/>
      <c r="H470" s="60"/>
      <c r="I470" s="59"/>
      <c r="J470" s="59"/>
      <c r="K470" s="60"/>
      <c r="L470" s="59"/>
      <c r="M470" s="59"/>
      <c r="N470" s="59"/>
      <c r="O470" s="98">
        <v>0</v>
      </c>
      <c r="P470" s="98" t="s">
        <v>8</v>
      </c>
      <c r="Q470" s="98">
        <v>0</v>
      </c>
      <c r="R470" s="22">
        <f>SUM(R471:R473)</f>
        <v>7000000</v>
      </c>
    </row>
    <row r="471" spans="1:18" x14ac:dyDescent="0.3">
      <c r="A471" s="24" t="s">
        <v>8</v>
      </c>
      <c r="B471" s="85" t="s">
        <v>42</v>
      </c>
      <c r="C471" s="61">
        <v>1</v>
      </c>
      <c r="D471" s="61" t="s">
        <v>26</v>
      </c>
      <c r="E471" s="62" t="s">
        <v>27</v>
      </c>
      <c r="F471" s="61">
        <f>C469</f>
        <v>4</v>
      </c>
      <c r="G471" s="61" t="s">
        <v>23</v>
      </c>
      <c r="H471" s="62"/>
      <c r="I471" s="61"/>
      <c r="J471" s="61"/>
      <c r="K471" s="62"/>
      <c r="L471" s="61"/>
      <c r="M471" s="61"/>
      <c r="N471" s="61"/>
      <c r="O471" s="99">
        <f t="shared" ref="O471:O473" si="182">PRODUCT(C471:N471)</f>
        <v>4</v>
      </c>
      <c r="P471" s="99" t="s">
        <v>28</v>
      </c>
      <c r="Q471" s="99">
        <v>450000</v>
      </c>
      <c r="R471" s="25">
        <f t="shared" ref="R471:R473" si="183">O471*Q471</f>
        <v>1800000</v>
      </c>
    </row>
    <row r="472" spans="1:18" x14ac:dyDescent="0.3">
      <c r="A472" s="24" t="s">
        <v>8</v>
      </c>
      <c r="B472" s="85" t="s">
        <v>59</v>
      </c>
      <c r="C472" s="61">
        <v>1</v>
      </c>
      <c r="D472" s="61" t="s">
        <v>26</v>
      </c>
      <c r="E472" s="62" t="s">
        <v>27</v>
      </c>
      <c r="F472" s="61">
        <f>F471</f>
        <v>4</v>
      </c>
      <c r="G472" s="61" t="s">
        <v>23</v>
      </c>
      <c r="H472" s="62"/>
      <c r="I472" s="61"/>
      <c r="J472" s="61"/>
      <c r="K472" s="62"/>
      <c r="L472" s="61"/>
      <c r="M472" s="61"/>
      <c r="N472" s="61"/>
      <c r="O472" s="99">
        <f t="shared" si="182"/>
        <v>4</v>
      </c>
      <c r="P472" s="99" t="s">
        <v>28</v>
      </c>
      <c r="Q472" s="99">
        <v>400000</v>
      </c>
      <c r="R472" s="25">
        <f t="shared" si="183"/>
        <v>1600000</v>
      </c>
    </row>
    <row r="473" spans="1:18" x14ac:dyDescent="0.3">
      <c r="A473" s="24" t="s">
        <v>8</v>
      </c>
      <c r="B473" s="85" t="s">
        <v>45</v>
      </c>
      <c r="C473" s="61">
        <v>3</v>
      </c>
      <c r="D473" s="61" t="s">
        <v>26</v>
      </c>
      <c r="E473" s="62" t="s">
        <v>27</v>
      </c>
      <c r="F473" s="61">
        <f>F472</f>
        <v>4</v>
      </c>
      <c r="G473" s="61" t="s">
        <v>23</v>
      </c>
      <c r="H473" s="62"/>
      <c r="I473" s="61"/>
      <c r="J473" s="61"/>
      <c r="K473" s="62"/>
      <c r="L473" s="61"/>
      <c r="M473" s="61"/>
      <c r="N473" s="61"/>
      <c r="O473" s="99">
        <f t="shared" si="182"/>
        <v>12</v>
      </c>
      <c r="P473" s="99" t="s">
        <v>28</v>
      </c>
      <c r="Q473" s="99">
        <v>300000</v>
      </c>
      <c r="R473" s="25">
        <f t="shared" si="183"/>
        <v>3600000</v>
      </c>
    </row>
    <row r="474" spans="1:18" ht="28.8" x14ac:dyDescent="0.3">
      <c r="A474" s="26" t="s">
        <v>29</v>
      </c>
      <c r="B474" s="84" t="s">
        <v>581</v>
      </c>
      <c r="C474" s="59"/>
      <c r="D474" s="59"/>
      <c r="E474" s="60"/>
      <c r="F474" s="59"/>
      <c r="G474" s="59"/>
      <c r="H474" s="60"/>
      <c r="I474" s="59"/>
      <c r="J474" s="59"/>
      <c r="K474" s="60"/>
      <c r="L474" s="59"/>
      <c r="M474" s="59"/>
      <c r="N474" s="59"/>
      <c r="O474" s="98">
        <v>0</v>
      </c>
      <c r="P474" s="98" t="s">
        <v>8</v>
      </c>
      <c r="Q474" s="98">
        <v>0</v>
      </c>
      <c r="R474" s="22">
        <f>SUM(R475:R476)</f>
        <v>36400000</v>
      </c>
    </row>
    <row r="475" spans="1:18" x14ac:dyDescent="0.3">
      <c r="A475" s="24" t="s">
        <v>8</v>
      </c>
      <c r="B475" s="85" t="s">
        <v>31</v>
      </c>
      <c r="C475" s="61">
        <v>328</v>
      </c>
      <c r="D475" s="61" t="s">
        <v>26</v>
      </c>
      <c r="E475" s="62"/>
      <c r="F475" s="61"/>
      <c r="G475" s="61"/>
      <c r="H475" s="62"/>
      <c r="I475" s="61"/>
      <c r="J475" s="61"/>
      <c r="K475" s="62"/>
      <c r="L475" s="61"/>
      <c r="M475" s="61"/>
      <c r="N475" s="61"/>
      <c r="O475" s="99">
        <f>PRODUCT(C475:N475)</f>
        <v>328</v>
      </c>
      <c r="P475" s="99" t="s">
        <v>28</v>
      </c>
      <c r="Q475" s="99">
        <v>100000</v>
      </c>
      <c r="R475" s="25">
        <f>O475*Q475</f>
        <v>32800000</v>
      </c>
    </row>
    <row r="476" spans="1:18" s="10" customFormat="1" x14ac:dyDescent="0.3">
      <c r="A476" s="24" t="s">
        <v>8</v>
      </c>
      <c r="B476" s="85" t="s">
        <v>32</v>
      </c>
      <c r="C476" s="61">
        <v>9</v>
      </c>
      <c r="D476" s="61" t="s">
        <v>26</v>
      </c>
      <c r="E476" s="62" t="s">
        <v>27</v>
      </c>
      <c r="F476" s="61">
        <f>F473</f>
        <v>4</v>
      </c>
      <c r="G476" s="61" t="s">
        <v>23</v>
      </c>
      <c r="H476" s="62"/>
      <c r="I476" s="61"/>
      <c r="J476" s="61"/>
      <c r="K476" s="62"/>
      <c r="L476" s="61"/>
      <c r="M476" s="61"/>
      <c r="N476" s="61"/>
      <c r="O476" s="99">
        <f t="shared" ref="O476" si="184">PRODUCT(C476:N476)</f>
        <v>36</v>
      </c>
      <c r="P476" s="99" t="s">
        <v>28</v>
      </c>
      <c r="Q476" s="99">
        <v>100000</v>
      </c>
      <c r="R476" s="25">
        <f t="shared" ref="R476" si="185">O476*Q476</f>
        <v>3600000</v>
      </c>
    </row>
    <row r="477" spans="1:18" x14ac:dyDescent="0.3">
      <c r="A477" s="30">
        <v>522192</v>
      </c>
      <c r="B477" s="82" t="s">
        <v>582</v>
      </c>
      <c r="C477" s="59"/>
      <c r="D477" s="59"/>
      <c r="E477" s="60"/>
      <c r="F477" s="59"/>
      <c r="G477" s="59"/>
      <c r="H477" s="60"/>
      <c r="I477" s="59"/>
      <c r="J477" s="59"/>
      <c r="K477" s="60"/>
      <c r="L477" s="59"/>
      <c r="M477" s="59"/>
      <c r="N477" s="59"/>
      <c r="O477" s="98">
        <v>0</v>
      </c>
      <c r="P477" s="98" t="s">
        <v>8</v>
      </c>
      <c r="Q477" s="98">
        <v>0</v>
      </c>
      <c r="R477" s="22">
        <f>SUM(R478:R480)</f>
        <v>11000000</v>
      </c>
    </row>
    <row r="478" spans="1:18" x14ac:dyDescent="0.3">
      <c r="A478" s="24" t="s">
        <v>8</v>
      </c>
      <c r="B478" s="85" t="s">
        <v>35</v>
      </c>
      <c r="C478" s="61">
        <v>1</v>
      </c>
      <c r="D478" s="61" t="s">
        <v>26</v>
      </c>
      <c r="E478" s="62" t="s">
        <v>27</v>
      </c>
      <c r="F478" s="61">
        <f>F473</f>
        <v>4</v>
      </c>
      <c r="G478" s="61" t="s">
        <v>23</v>
      </c>
      <c r="H478" s="62"/>
      <c r="I478" s="61"/>
      <c r="J478" s="61"/>
      <c r="K478" s="62"/>
      <c r="L478" s="61"/>
      <c r="M478" s="61"/>
      <c r="N478" s="61"/>
      <c r="O478" s="99">
        <f t="shared" ref="O478:O480" si="186">PRODUCT(C478:N478)</f>
        <v>4</v>
      </c>
      <c r="P478" s="99" t="s">
        <v>28</v>
      </c>
      <c r="Q478" s="99">
        <v>500000</v>
      </c>
      <c r="R478" s="25">
        <f t="shared" ref="R478:R480" si="187">O478*Q478</f>
        <v>2000000</v>
      </c>
    </row>
    <row r="479" spans="1:18" x14ac:dyDescent="0.3">
      <c r="A479" s="24" t="s">
        <v>8</v>
      </c>
      <c r="B479" s="85" t="s">
        <v>146</v>
      </c>
      <c r="C479" s="61">
        <v>1</v>
      </c>
      <c r="D479" s="61" t="s">
        <v>26</v>
      </c>
      <c r="E479" s="62" t="s">
        <v>27</v>
      </c>
      <c r="F479" s="61">
        <v>1</v>
      </c>
      <c r="G479" s="61" t="s">
        <v>34</v>
      </c>
      <c r="H479" s="62" t="s">
        <v>27</v>
      </c>
      <c r="I479" s="61">
        <f>F478</f>
        <v>4</v>
      </c>
      <c r="J479" s="61" t="s">
        <v>23</v>
      </c>
      <c r="K479" s="62"/>
      <c r="L479" s="61"/>
      <c r="M479" s="61"/>
      <c r="N479" s="61"/>
      <c r="O479" s="99">
        <f t="shared" si="186"/>
        <v>4</v>
      </c>
      <c r="P479" s="99" t="s">
        <v>37</v>
      </c>
      <c r="Q479" s="99">
        <v>450000</v>
      </c>
      <c r="R479" s="25">
        <f t="shared" si="187"/>
        <v>1800000</v>
      </c>
    </row>
    <row r="480" spans="1:18" x14ac:dyDescent="0.3">
      <c r="A480" s="24" t="s">
        <v>8</v>
      </c>
      <c r="B480" s="85" t="s">
        <v>147</v>
      </c>
      <c r="C480" s="61">
        <v>2</v>
      </c>
      <c r="D480" s="61" t="s">
        <v>26</v>
      </c>
      <c r="E480" s="62" t="s">
        <v>27</v>
      </c>
      <c r="F480" s="61">
        <v>2</v>
      </c>
      <c r="G480" s="61" t="s">
        <v>34</v>
      </c>
      <c r="H480" s="62" t="s">
        <v>27</v>
      </c>
      <c r="I480" s="61">
        <f>I479</f>
        <v>4</v>
      </c>
      <c r="J480" s="61" t="s">
        <v>23</v>
      </c>
      <c r="K480" s="62"/>
      <c r="L480" s="61"/>
      <c r="M480" s="61"/>
      <c r="N480" s="61"/>
      <c r="O480" s="99">
        <f t="shared" si="186"/>
        <v>16</v>
      </c>
      <c r="P480" s="99" t="s">
        <v>37</v>
      </c>
      <c r="Q480" s="99">
        <v>450000</v>
      </c>
      <c r="R480" s="25">
        <f t="shared" si="187"/>
        <v>7200000</v>
      </c>
    </row>
    <row r="481" spans="1:18" s="23" customFormat="1" ht="28.8" x14ac:dyDescent="0.3">
      <c r="A481" s="38" t="s">
        <v>157</v>
      </c>
      <c r="B481" s="87" t="s">
        <v>158</v>
      </c>
      <c r="C481" s="66"/>
      <c r="D481" s="66"/>
      <c r="E481" s="67"/>
      <c r="F481" s="66"/>
      <c r="G481" s="66"/>
      <c r="H481" s="67"/>
      <c r="I481" s="66"/>
      <c r="J481" s="66"/>
      <c r="K481" s="67"/>
      <c r="L481" s="66"/>
      <c r="M481" s="66"/>
      <c r="N481" s="66"/>
      <c r="O481" s="101">
        <v>0</v>
      </c>
      <c r="P481" s="101" t="s">
        <v>8</v>
      </c>
      <c r="Q481" s="101">
        <v>0</v>
      </c>
      <c r="R481" s="39">
        <f>SUM(R482,R485)</f>
        <v>386200000</v>
      </c>
    </row>
    <row r="482" spans="1:18" s="23" customFormat="1" x14ac:dyDescent="0.3">
      <c r="A482" s="21" t="s">
        <v>19</v>
      </c>
      <c r="B482" s="84" t="s">
        <v>20</v>
      </c>
      <c r="C482" s="59"/>
      <c r="D482" s="59"/>
      <c r="E482" s="60"/>
      <c r="F482" s="59"/>
      <c r="G482" s="59"/>
      <c r="H482" s="60"/>
      <c r="I482" s="59"/>
      <c r="J482" s="59"/>
      <c r="K482" s="60"/>
      <c r="L482" s="59"/>
      <c r="M482" s="59"/>
      <c r="N482" s="59"/>
      <c r="O482" s="98">
        <v>0</v>
      </c>
      <c r="P482" s="98" t="s">
        <v>8</v>
      </c>
      <c r="Q482" s="98">
        <v>0</v>
      </c>
      <c r="R482" s="22">
        <f>SUM(R483:R484)</f>
        <v>16840000</v>
      </c>
    </row>
    <row r="483" spans="1:18" s="23" customFormat="1" x14ac:dyDescent="0.3">
      <c r="A483" s="24" t="s">
        <v>8</v>
      </c>
      <c r="B483" s="85" t="s">
        <v>84</v>
      </c>
      <c r="C483" s="61">
        <v>2</v>
      </c>
      <c r="D483" s="61" t="s">
        <v>23</v>
      </c>
      <c r="E483" s="62"/>
      <c r="F483" s="61"/>
      <c r="G483" s="61"/>
      <c r="H483" s="62"/>
      <c r="I483" s="61"/>
      <c r="J483" s="61"/>
      <c r="K483" s="62"/>
      <c r="L483" s="61"/>
      <c r="M483" s="61"/>
      <c r="N483" s="61"/>
      <c r="O483" s="99">
        <f>PRODUCT(C483:N483)</f>
        <v>2</v>
      </c>
      <c r="P483" s="99" t="s">
        <v>23</v>
      </c>
      <c r="Q483" s="99">
        <v>5000000</v>
      </c>
      <c r="R483" s="25">
        <f>O483*Q483</f>
        <v>10000000</v>
      </c>
    </row>
    <row r="484" spans="1:18" s="23" customFormat="1" x14ac:dyDescent="0.3">
      <c r="A484" s="24" t="s">
        <v>8</v>
      </c>
      <c r="B484" s="85" t="s">
        <v>85</v>
      </c>
      <c r="C484" s="61">
        <v>2</v>
      </c>
      <c r="D484" s="61" t="s">
        <v>86</v>
      </c>
      <c r="E484" s="62" t="s">
        <v>43</v>
      </c>
      <c r="F484" s="61">
        <v>38</v>
      </c>
      <c r="G484" s="61" t="s">
        <v>87</v>
      </c>
      <c r="H484" s="62" t="s">
        <v>43</v>
      </c>
      <c r="I484" s="61">
        <v>2</v>
      </c>
      <c r="J484" s="61" t="s">
        <v>23</v>
      </c>
      <c r="K484" s="62"/>
      <c r="L484" s="61"/>
      <c r="M484" s="61"/>
      <c r="N484" s="61"/>
      <c r="O484" s="99">
        <f>PRODUCT(C484:N484)</f>
        <v>152</v>
      </c>
      <c r="P484" s="99" t="s">
        <v>23</v>
      </c>
      <c r="Q484" s="99">
        <v>45000</v>
      </c>
      <c r="R484" s="25">
        <f>O484*Q484</f>
        <v>6840000</v>
      </c>
    </row>
    <row r="485" spans="1:18" s="31" customFormat="1" x14ac:dyDescent="0.3">
      <c r="A485" s="28">
        <v>524111</v>
      </c>
      <c r="B485" s="86" t="s">
        <v>25</v>
      </c>
      <c r="C485" s="63"/>
      <c r="D485" s="63"/>
      <c r="E485" s="64"/>
      <c r="F485" s="63"/>
      <c r="G485" s="63"/>
      <c r="H485" s="64"/>
      <c r="I485" s="63"/>
      <c r="J485" s="63"/>
      <c r="K485" s="64"/>
      <c r="L485" s="63"/>
      <c r="M485" s="63"/>
      <c r="N485" s="63"/>
      <c r="O485" s="100">
        <v>0</v>
      </c>
      <c r="P485" s="100" t="s">
        <v>8</v>
      </c>
      <c r="Q485" s="100">
        <v>0</v>
      </c>
      <c r="R485" s="29">
        <f>SUM(R486:R488)</f>
        <v>369360000</v>
      </c>
    </row>
    <row r="486" spans="1:18" s="23" customFormat="1" x14ac:dyDescent="0.3">
      <c r="A486" s="24" t="s">
        <v>8</v>
      </c>
      <c r="B486" s="85" t="s">
        <v>88</v>
      </c>
      <c r="C486" s="61">
        <v>2</v>
      </c>
      <c r="D486" s="61" t="s">
        <v>26</v>
      </c>
      <c r="E486" s="62" t="s">
        <v>43</v>
      </c>
      <c r="F486" s="61">
        <v>38</v>
      </c>
      <c r="G486" s="61" t="s">
        <v>89</v>
      </c>
      <c r="H486" s="62" t="s">
        <v>43</v>
      </c>
      <c r="I486" s="61">
        <v>2</v>
      </c>
      <c r="J486" s="61" t="s">
        <v>78</v>
      </c>
      <c r="K486" s="62" t="s">
        <v>43</v>
      </c>
      <c r="L486" s="61">
        <v>2</v>
      </c>
      <c r="M486" s="61" t="s">
        <v>23</v>
      </c>
      <c r="N486" s="61"/>
      <c r="O486" s="99">
        <f t="shared" ref="O486:O488" si="188">PRODUCT(C486:N486)</f>
        <v>304</v>
      </c>
      <c r="P486" s="99" t="s">
        <v>28</v>
      </c>
      <c r="Q486" s="99">
        <v>250000</v>
      </c>
      <c r="R486" s="25">
        <f t="shared" ref="R486:R488" si="189">O486*Q486</f>
        <v>76000000</v>
      </c>
    </row>
    <row r="487" spans="1:18" s="23" customFormat="1" x14ac:dyDescent="0.3">
      <c r="A487" s="24" t="s">
        <v>8</v>
      </c>
      <c r="B487" s="85" t="s">
        <v>90</v>
      </c>
      <c r="C487" s="61">
        <v>2</v>
      </c>
      <c r="D487" s="61" t="s">
        <v>26</v>
      </c>
      <c r="E487" s="62" t="s">
        <v>43</v>
      </c>
      <c r="F487" s="61">
        <v>38</v>
      </c>
      <c r="G487" s="61" t="s">
        <v>89</v>
      </c>
      <c r="H487" s="62" t="s">
        <v>43</v>
      </c>
      <c r="I487" s="61">
        <v>3</v>
      </c>
      <c r="J487" s="61" t="s">
        <v>91</v>
      </c>
      <c r="K487" s="62" t="s">
        <v>43</v>
      </c>
      <c r="L487" s="61">
        <v>2</v>
      </c>
      <c r="M487" s="61" t="s">
        <v>23</v>
      </c>
      <c r="N487" s="61"/>
      <c r="O487" s="99">
        <f t="shared" si="188"/>
        <v>456</v>
      </c>
      <c r="P487" s="99" t="s">
        <v>92</v>
      </c>
      <c r="Q487" s="99">
        <v>410000</v>
      </c>
      <c r="R487" s="25">
        <f t="shared" si="189"/>
        <v>186960000</v>
      </c>
    </row>
    <row r="488" spans="1:18" s="23" customFormat="1" x14ac:dyDescent="0.3">
      <c r="A488" s="24" t="s">
        <v>8</v>
      </c>
      <c r="B488" s="85" t="s">
        <v>93</v>
      </c>
      <c r="C488" s="61">
        <v>2</v>
      </c>
      <c r="D488" s="61" t="s">
        <v>26</v>
      </c>
      <c r="E488" s="62" t="s">
        <v>43</v>
      </c>
      <c r="F488" s="61">
        <v>38</v>
      </c>
      <c r="G488" s="61" t="s">
        <v>89</v>
      </c>
      <c r="H488" s="62" t="s">
        <v>43</v>
      </c>
      <c r="I488" s="61">
        <v>2</v>
      </c>
      <c r="J488" s="61" t="s">
        <v>91</v>
      </c>
      <c r="K488" s="62" t="s">
        <v>43</v>
      </c>
      <c r="L488" s="61">
        <v>2</v>
      </c>
      <c r="M488" s="61" t="s">
        <v>23</v>
      </c>
      <c r="N488" s="61"/>
      <c r="O488" s="99">
        <f t="shared" si="188"/>
        <v>304</v>
      </c>
      <c r="P488" s="99" t="s">
        <v>92</v>
      </c>
      <c r="Q488" s="99">
        <v>350000</v>
      </c>
      <c r="R488" s="25">
        <f t="shared" si="189"/>
        <v>106400000</v>
      </c>
    </row>
    <row r="489" spans="1:18" ht="28.8" x14ac:dyDescent="0.3">
      <c r="A489" s="38" t="s">
        <v>159</v>
      </c>
      <c r="B489" s="87" t="s">
        <v>160</v>
      </c>
      <c r="C489" s="66"/>
      <c r="D489" s="66"/>
      <c r="E489" s="67"/>
      <c r="F489" s="66"/>
      <c r="G489" s="66"/>
      <c r="H489" s="67"/>
      <c r="I489" s="66"/>
      <c r="J489" s="66"/>
      <c r="K489" s="67"/>
      <c r="L489" s="66"/>
      <c r="M489" s="66"/>
      <c r="N489" s="66"/>
      <c r="O489" s="101">
        <v>0</v>
      </c>
      <c r="P489" s="101" t="s">
        <v>8</v>
      </c>
      <c r="Q489" s="101">
        <v>0</v>
      </c>
      <c r="R489" s="39">
        <f>SUM(R490,R492,R496,R499)</f>
        <v>72600000</v>
      </c>
    </row>
    <row r="490" spans="1:18" x14ac:dyDescent="0.3">
      <c r="A490" s="21" t="s">
        <v>19</v>
      </c>
      <c r="B490" s="84" t="s">
        <v>20</v>
      </c>
      <c r="C490" s="59"/>
      <c r="D490" s="59"/>
      <c r="E490" s="60"/>
      <c r="F490" s="59"/>
      <c r="G490" s="59"/>
      <c r="H490" s="60"/>
      <c r="I490" s="59"/>
      <c r="J490" s="59"/>
      <c r="K490" s="60"/>
      <c r="L490" s="59"/>
      <c r="M490" s="59"/>
      <c r="N490" s="59"/>
      <c r="O490" s="98">
        <v>0</v>
      </c>
      <c r="P490" s="98" t="s">
        <v>8</v>
      </c>
      <c r="Q490" s="98">
        <v>0</v>
      </c>
      <c r="R490" s="22">
        <f>R491</f>
        <v>18000000</v>
      </c>
    </row>
    <row r="491" spans="1:18" x14ac:dyDescent="0.3">
      <c r="A491" s="24" t="s">
        <v>8</v>
      </c>
      <c r="B491" s="85" t="s">
        <v>22</v>
      </c>
      <c r="C491" s="61">
        <v>4</v>
      </c>
      <c r="D491" s="61" t="s">
        <v>23</v>
      </c>
      <c r="E491" s="62"/>
      <c r="F491" s="61"/>
      <c r="G491" s="61"/>
      <c r="H491" s="62"/>
      <c r="I491" s="61"/>
      <c r="J491" s="61"/>
      <c r="K491" s="62"/>
      <c r="L491" s="61"/>
      <c r="M491" s="61"/>
      <c r="N491" s="61"/>
      <c r="O491" s="99">
        <f>PRODUCT(C491:N491)</f>
        <v>4</v>
      </c>
      <c r="P491" s="99" t="s">
        <v>23</v>
      </c>
      <c r="Q491" s="99">
        <v>4500000</v>
      </c>
      <c r="R491" s="25">
        <f>O491*Q491</f>
        <v>18000000</v>
      </c>
    </row>
    <row r="492" spans="1:18" x14ac:dyDescent="0.3">
      <c r="A492" s="21" t="s">
        <v>24</v>
      </c>
      <c r="B492" s="84" t="s">
        <v>25</v>
      </c>
      <c r="C492" s="59"/>
      <c r="D492" s="59"/>
      <c r="E492" s="60"/>
      <c r="F492" s="59"/>
      <c r="G492" s="59"/>
      <c r="H492" s="60"/>
      <c r="I492" s="59"/>
      <c r="J492" s="59"/>
      <c r="K492" s="60"/>
      <c r="L492" s="59"/>
      <c r="M492" s="59"/>
      <c r="N492" s="59"/>
      <c r="O492" s="98">
        <v>0</v>
      </c>
      <c r="P492" s="98" t="s">
        <v>8</v>
      </c>
      <c r="Q492" s="98">
        <v>0</v>
      </c>
      <c r="R492" s="22">
        <f>SUM(R493:R495)</f>
        <v>7000000</v>
      </c>
    </row>
    <row r="493" spans="1:18" x14ac:dyDescent="0.3">
      <c r="A493" s="24" t="s">
        <v>8</v>
      </c>
      <c r="B493" s="85" t="s">
        <v>42</v>
      </c>
      <c r="C493" s="61">
        <v>1</v>
      </c>
      <c r="D493" s="61" t="s">
        <v>26</v>
      </c>
      <c r="E493" s="62" t="s">
        <v>27</v>
      </c>
      <c r="F493" s="61">
        <f>C491</f>
        <v>4</v>
      </c>
      <c r="G493" s="61" t="s">
        <v>23</v>
      </c>
      <c r="H493" s="62"/>
      <c r="I493" s="61"/>
      <c r="J493" s="61"/>
      <c r="K493" s="62"/>
      <c r="L493" s="61"/>
      <c r="M493" s="61"/>
      <c r="N493" s="61"/>
      <c r="O493" s="99">
        <f t="shared" ref="O493:O495" si="190">PRODUCT(C493:N493)</f>
        <v>4</v>
      </c>
      <c r="P493" s="99" t="s">
        <v>28</v>
      </c>
      <c r="Q493" s="99">
        <v>450000</v>
      </c>
      <c r="R493" s="25">
        <f t="shared" ref="R493:R495" si="191">O493*Q493</f>
        <v>1800000</v>
      </c>
    </row>
    <row r="494" spans="1:18" x14ac:dyDescent="0.3">
      <c r="A494" s="24" t="s">
        <v>8</v>
      </c>
      <c r="B494" s="85" t="s">
        <v>59</v>
      </c>
      <c r="C494" s="61">
        <v>1</v>
      </c>
      <c r="D494" s="61" t="s">
        <v>26</v>
      </c>
      <c r="E494" s="62" t="s">
        <v>27</v>
      </c>
      <c r="F494" s="61">
        <f>F493</f>
        <v>4</v>
      </c>
      <c r="G494" s="61" t="s">
        <v>23</v>
      </c>
      <c r="H494" s="62"/>
      <c r="I494" s="61"/>
      <c r="J494" s="61"/>
      <c r="K494" s="62"/>
      <c r="L494" s="61"/>
      <c r="M494" s="61"/>
      <c r="N494" s="61"/>
      <c r="O494" s="99">
        <f t="shared" si="190"/>
        <v>4</v>
      </c>
      <c r="P494" s="99" t="s">
        <v>28</v>
      </c>
      <c r="Q494" s="99">
        <v>400000</v>
      </c>
      <c r="R494" s="25">
        <f t="shared" si="191"/>
        <v>1600000</v>
      </c>
    </row>
    <row r="495" spans="1:18" x14ac:dyDescent="0.3">
      <c r="A495" s="24" t="s">
        <v>8</v>
      </c>
      <c r="B495" s="85" t="s">
        <v>45</v>
      </c>
      <c r="C495" s="61">
        <v>3</v>
      </c>
      <c r="D495" s="61" t="s">
        <v>26</v>
      </c>
      <c r="E495" s="62" t="s">
        <v>27</v>
      </c>
      <c r="F495" s="61">
        <f>F494</f>
        <v>4</v>
      </c>
      <c r="G495" s="61" t="s">
        <v>23</v>
      </c>
      <c r="H495" s="62"/>
      <c r="I495" s="61"/>
      <c r="J495" s="61"/>
      <c r="K495" s="62"/>
      <c r="L495" s="61"/>
      <c r="M495" s="61"/>
      <c r="N495" s="61"/>
      <c r="O495" s="99">
        <f t="shared" si="190"/>
        <v>12</v>
      </c>
      <c r="P495" s="99" t="s">
        <v>28</v>
      </c>
      <c r="Q495" s="99">
        <v>300000</v>
      </c>
      <c r="R495" s="25">
        <f t="shared" si="191"/>
        <v>3600000</v>
      </c>
    </row>
    <row r="496" spans="1:18" ht="28.8" x14ac:dyDescent="0.3">
      <c r="A496" s="26" t="s">
        <v>29</v>
      </c>
      <c r="B496" s="84" t="s">
        <v>581</v>
      </c>
      <c r="C496" s="59"/>
      <c r="D496" s="59"/>
      <c r="E496" s="60"/>
      <c r="F496" s="59"/>
      <c r="G496" s="59"/>
      <c r="H496" s="60"/>
      <c r="I496" s="59"/>
      <c r="J496" s="59"/>
      <c r="K496" s="60"/>
      <c r="L496" s="59"/>
      <c r="M496" s="59"/>
      <c r="N496" s="59"/>
      <c r="O496" s="98">
        <v>0</v>
      </c>
      <c r="P496" s="98" t="s">
        <v>8</v>
      </c>
      <c r="Q496" s="98">
        <v>0</v>
      </c>
      <c r="R496" s="22">
        <f>SUM(R497:R498)</f>
        <v>36600000</v>
      </c>
    </row>
    <row r="497" spans="1:18" x14ac:dyDescent="0.3">
      <c r="A497" s="24" t="s">
        <v>8</v>
      </c>
      <c r="B497" s="85" t="s">
        <v>31</v>
      </c>
      <c r="C497" s="61">
        <v>330</v>
      </c>
      <c r="D497" s="61" t="s">
        <v>26</v>
      </c>
      <c r="E497" s="62"/>
      <c r="F497" s="61"/>
      <c r="G497" s="61"/>
      <c r="H497" s="62"/>
      <c r="I497" s="61"/>
      <c r="J497" s="61"/>
      <c r="K497" s="62"/>
      <c r="L497" s="61"/>
      <c r="M497" s="61"/>
      <c r="N497" s="61"/>
      <c r="O497" s="99">
        <f>PRODUCT(C497:N497)</f>
        <v>330</v>
      </c>
      <c r="P497" s="99" t="s">
        <v>28</v>
      </c>
      <c r="Q497" s="99">
        <v>100000</v>
      </c>
      <c r="R497" s="25">
        <f>O497*Q497</f>
        <v>33000000</v>
      </c>
    </row>
    <row r="498" spans="1:18" s="10" customFormat="1" x14ac:dyDescent="0.3">
      <c r="A498" s="24" t="s">
        <v>8</v>
      </c>
      <c r="B498" s="85" t="s">
        <v>32</v>
      </c>
      <c r="C498" s="61">
        <v>9</v>
      </c>
      <c r="D498" s="61" t="s">
        <v>26</v>
      </c>
      <c r="E498" s="62" t="s">
        <v>27</v>
      </c>
      <c r="F498" s="61">
        <f>F495</f>
        <v>4</v>
      </c>
      <c r="G498" s="61" t="s">
        <v>23</v>
      </c>
      <c r="H498" s="62"/>
      <c r="I498" s="61"/>
      <c r="J498" s="61"/>
      <c r="K498" s="62"/>
      <c r="L498" s="61"/>
      <c r="M498" s="61"/>
      <c r="N498" s="61"/>
      <c r="O498" s="99">
        <f t="shared" ref="O498" si="192">PRODUCT(C498:N498)</f>
        <v>36</v>
      </c>
      <c r="P498" s="99" t="s">
        <v>28</v>
      </c>
      <c r="Q498" s="99">
        <v>100000</v>
      </c>
      <c r="R498" s="25">
        <f t="shared" ref="R498" si="193">O498*Q498</f>
        <v>3600000</v>
      </c>
    </row>
    <row r="499" spans="1:18" x14ac:dyDescent="0.3">
      <c r="A499" s="30">
        <v>522192</v>
      </c>
      <c r="B499" s="82" t="s">
        <v>582</v>
      </c>
      <c r="C499" s="59"/>
      <c r="D499" s="59"/>
      <c r="E499" s="60"/>
      <c r="F499" s="59"/>
      <c r="G499" s="59"/>
      <c r="H499" s="60"/>
      <c r="I499" s="59"/>
      <c r="J499" s="59"/>
      <c r="K499" s="60"/>
      <c r="L499" s="59"/>
      <c r="M499" s="59"/>
      <c r="N499" s="59"/>
      <c r="O499" s="98">
        <v>0</v>
      </c>
      <c r="P499" s="98" t="s">
        <v>8</v>
      </c>
      <c r="Q499" s="98">
        <v>0</v>
      </c>
      <c r="R499" s="22">
        <f>SUM(R500:R502)</f>
        <v>11000000</v>
      </c>
    </row>
    <row r="500" spans="1:18" x14ac:dyDescent="0.3">
      <c r="A500" s="24" t="s">
        <v>8</v>
      </c>
      <c r="B500" s="85" t="s">
        <v>35</v>
      </c>
      <c r="C500" s="61">
        <v>1</v>
      </c>
      <c r="D500" s="61" t="s">
        <v>26</v>
      </c>
      <c r="E500" s="62" t="s">
        <v>27</v>
      </c>
      <c r="F500" s="61">
        <f>F495</f>
        <v>4</v>
      </c>
      <c r="G500" s="61" t="s">
        <v>23</v>
      </c>
      <c r="H500" s="62"/>
      <c r="I500" s="61"/>
      <c r="J500" s="61"/>
      <c r="K500" s="62"/>
      <c r="L500" s="61"/>
      <c r="M500" s="61"/>
      <c r="N500" s="61"/>
      <c r="O500" s="99">
        <f t="shared" ref="O500:O502" si="194">PRODUCT(C500:N500)</f>
        <v>4</v>
      </c>
      <c r="P500" s="99" t="s">
        <v>28</v>
      </c>
      <c r="Q500" s="99">
        <v>500000</v>
      </c>
      <c r="R500" s="25">
        <f t="shared" ref="R500:R502" si="195">O500*Q500</f>
        <v>2000000</v>
      </c>
    </row>
    <row r="501" spans="1:18" x14ac:dyDescent="0.3">
      <c r="A501" s="24" t="s">
        <v>8</v>
      </c>
      <c r="B501" s="85" t="s">
        <v>146</v>
      </c>
      <c r="C501" s="61">
        <v>1</v>
      </c>
      <c r="D501" s="61" t="s">
        <v>26</v>
      </c>
      <c r="E501" s="62" t="s">
        <v>27</v>
      </c>
      <c r="F501" s="61">
        <v>1</v>
      </c>
      <c r="G501" s="61" t="s">
        <v>34</v>
      </c>
      <c r="H501" s="62" t="s">
        <v>27</v>
      </c>
      <c r="I501" s="61">
        <f>F500</f>
        <v>4</v>
      </c>
      <c r="J501" s="61" t="s">
        <v>23</v>
      </c>
      <c r="K501" s="62"/>
      <c r="L501" s="61"/>
      <c r="M501" s="61"/>
      <c r="N501" s="61"/>
      <c r="O501" s="99">
        <f t="shared" si="194"/>
        <v>4</v>
      </c>
      <c r="P501" s="99" t="s">
        <v>37</v>
      </c>
      <c r="Q501" s="99">
        <v>450000</v>
      </c>
      <c r="R501" s="25">
        <f t="shared" si="195"/>
        <v>1800000</v>
      </c>
    </row>
    <row r="502" spans="1:18" x14ac:dyDescent="0.3">
      <c r="A502" s="24" t="s">
        <v>8</v>
      </c>
      <c r="B502" s="85" t="s">
        <v>147</v>
      </c>
      <c r="C502" s="61">
        <v>2</v>
      </c>
      <c r="D502" s="61" t="s">
        <v>26</v>
      </c>
      <c r="E502" s="62" t="s">
        <v>27</v>
      </c>
      <c r="F502" s="61">
        <v>2</v>
      </c>
      <c r="G502" s="61" t="s">
        <v>34</v>
      </c>
      <c r="H502" s="62" t="s">
        <v>27</v>
      </c>
      <c r="I502" s="61">
        <f>I501</f>
        <v>4</v>
      </c>
      <c r="J502" s="61" t="s">
        <v>23</v>
      </c>
      <c r="K502" s="62"/>
      <c r="L502" s="61"/>
      <c r="M502" s="61"/>
      <c r="N502" s="61"/>
      <c r="O502" s="99">
        <f t="shared" si="194"/>
        <v>16</v>
      </c>
      <c r="P502" s="99" t="s">
        <v>37</v>
      </c>
      <c r="Q502" s="99">
        <v>450000</v>
      </c>
      <c r="R502" s="25">
        <f t="shared" si="195"/>
        <v>7200000</v>
      </c>
    </row>
    <row r="503" spans="1:18" ht="28.8" x14ac:dyDescent="0.3">
      <c r="A503" s="13" t="s">
        <v>161</v>
      </c>
      <c r="B503" s="78" t="s">
        <v>162</v>
      </c>
      <c r="C503" s="51"/>
      <c r="D503" s="51"/>
      <c r="E503" s="52"/>
      <c r="F503" s="51"/>
      <c r="G503" s="51"/>
      <c r="H503" s="52"/>
      <c r="I503" s="51"/>
      <c r="J503" s="51"/>
      <c r="K503" s="52"/>
      <c r="L503" s="51"/>
      <c r="M503" s="51"/>
      <c r="N503" s="51"/>
      <c r="O503" s="94">
        <v>1</v>
      </c>
      <c r="P503" s="94" t="s">
        <v>584</v>
      </c>
      <c r="Q503" s="94">
        <v>0</v>
      </c>
      <c r="R503" s="14">
        <f>R504</f>
        <v>177000000</v>
      </c>
    </row>
    <row r="504" spans="1:18" x14ac:dyDescent="0.3">
      <c r="A504" s="15" t="s">
        <v>163</v>
      </c>
      <c r="B504" s="79" t="s">
        <v>164</v>
      </c>
      <c r="C504" s="53"/>
      <c r="D504" s="53"/>
      <c r="E504" s="54"/>
      <c r="F504" s="53"/>
      <c r="G504" s="53"/>
      <c r="H504" s="54"/>
      <c r="I504" s="53"/>
      <c r="J504" s="53"/>
      <c r="K504" s="54"/>
      <c r="L504" s="53"/>
      <c r="M504" s="53"/>
      <c r="N504" s="53"/>
      <c r="O504" s="95">
        <v>0</v>
      </c>
      <c r="P504" s="95" t="s">
        <v>8</v>
      </c>
      <c r="Q504" s="95">
        <v>0</v>
      </c>
      <c r="R504" s="16">
        <f>SUM(R505,R509)</f>
        <v>177000000</v>
      </c>
    </row>
    <row r="505" spans="1:18" x14ac:dyDescent="0.3">
      <c r="A505" s="17" t="s">
        <v>165</v>
      </c>
      <c r="B505" s="80" t="s">
        <v>166</v>
      </c>
      <c r="C505" s="55"/>
      <c r="D505" s="55"/>
      <c r="E505" s="56"/>
      <c r="F505" s="55"/>
      <c r="G505" s="55"/>
      <c r="H505" s="56"/>
      <c r="I505" s="55"/>
      <c r="J505" s="55"/>
      <c r="K505" s="56"/>
      <c r="L505" s="55"/>
      <c r="M505" s="55"/>
      <c r="N505" s="55"/>
      <c r="O505" s="96">
        <v>0</v>
      </c>
      <c r="P505" s="96" t="s">
        <v>8</v>
      </c>
      <c r="Q505" s="96">
        <v>0</v>
      </c>
      <c r="R505" s="18">
        <f>R506</f>
        <v>27000000</v>
      </c>
    </row>
    <row r="506" spans="1:18" x14ac:dyDescent="0.3">
      <c r="A506" s="19" t="s">
        <v>17</v>
      </c>
      <c r="B506" s="81" t="s">
        <v>166</v>
      </c>
      <c r="C506" s="57"/>
      <c r="D506" s="57"/>
      <c r="E506" s="58"/>
      <c r="F506" s="57"/>
      <c r="G506" s="57"/>
      <c r="H506" s="58"/>
      <c r="I506" s="57"/>
      <c r="J506" s="57"/>
      <c r="K506" s="58"/>
      <c r="L506" s="57"/>
      <c r="M506" s="57"/>
      <c r="N506" s="57"/>
      <c r="O506" s="97">
        <v>0</v>
      </c>
      <c r="P506" s="97" t="s">
        <v>8</v>
      </c>
      <c r="Q506" s="97">
        <v>0</v>
      </c>
      <c r="R506" s="20">
        <f>R507</f>
        <v>27000000</v>
      </c>
    </row>
    <row r="507" spans="1:18" x14ac:dyDescent="0.3">
      <c r="A507" s="32" t="s">
        <v>167</v>
      </c>
      <c r="B507" s="82" t="s">
        <v>168</v>
      </c>
      <c r="C507" s="68"/>
      <c r="D507" s="68"/>
      <c r="E507" s="69"/>
      <c r="F507" s="68"/>
      <c r="G507" s="68"/>
      <c r="H507" s="69"/>
      <c r="I507" s="68"/>
      <c r="J507" s="68"/>
      <c r="K507" s="69"/>
      <c r="L507" s="68"/>
      <c r="M507" s="68"/>
      <c r="N507" s="68"/>
      <c r="O507" s="102">
        <v>0</v>
      </c>
      <c r="P507" s="102" t="s">
        <v>8</v>
      </c>
      <c r="Q507" s="102">
        <v>0</v>
      </c>
      <c r="R507" s="7">
        <f>R508</f>
        <v>27000000</v>
      </c>
    </row>
    <row r="508" spans="1:18" x14ac:dyDescent="0.3">
      <c r="A508" s="1" t="s">
        <v>8</v>
      </c>
      <c r="B508" s="83" t="s">
        <v>169</v>
      </c>
      <c r="C508" s="45">
        <v>1</v>
      </c>
      <c r="D508" s="45" t="s">
        <v>170</v>
      </c>
      <c r="O508" s="74">
        <f>PRODUCT(C508:N508)</f>
        <v>1</v>
      </c>
      <c r="P508" s="74" t="s">
        <v>170</v>
      </c>
      <c r="Q508" s="74">
        <v>27000000</v>
      </c>
      <c r="R508" s="2">
        <f>O508*Q508</f>
        <v>27000000</v>
      </c>
    </row>
    <row r="509" spans="1:18" x14ac:dyDescent="0.3">
      <c r="A509" s="17" t="s">
        <v>171</v>
      </c>
      <c r="B509" s="80" t="s">
        <v>172</v>
      </c>
      <c r="C509" s="55"/>
      <c r="D509" s="55"/>
      <c r="E509" s="56"/>
      <c r="F509" s="55"/>
      <c r="G509" s="55"/>
      <c r="H509" s="56"/>
      <c r="I509" s="55"/>
      <c r="J509" s="55"/>
      <c r="K509" s="56"/>
      <c r="L509" s="55"/>
      <c r="M509" s="55"/>
      <c r="N509" s="55"/>
      <c r="O509" s="96">
        <v>0</v>
      </c>
      <c r="P509" s="96" t="s">
        <v>8</v>
      </c>
      <c r="Q509" s="96">
        <v>0</v>
      </c>
      <c r="R509" s="18">
        <f>R510</f>
        <v>150000000</v>
      </c>
    </row>
    <row r="510" spans="1:18" x14ac:dyDescent="0.3">
      <c r="A510" s="19" t="s">
        <v>17</v>
      </c>
      <c r="B510" s="81" t="s">
        <v>173</v>
      </c>
      <c r="C510" s="57"/>
      <c r="D510" s="57"/>
      <c r="E510" s="58"/>
      <c r="F510" s="57"/>
      <c r="G510" s="57"/>
      <c r="H510" s="58"/>
      <c r="I510" s="57"/>
      <c r="J510" s="57"/>
      <c r="K510" s="58"/>
      <c r="L510" s="57"/>
      <c r="M510" s="57"/>
      <c r="N510" s="57"/>
      <c r="O510" s="97">
        <v>0</v>
      </c>
      <c r="P510" s="97" t="s">
        <v>8</v>
      </c>
      <c r="Q510" s="97">
        <v>0</v>
      </c>
      <c r="R510" s="20">
        <f>R511</f>
        <v>150000000</v>
      </c>
    </row>
    <row r="511" spans="1:18" x14ac:dyDescent="0.3">
      <c r="A511" s="32" t="s">
        <v>167</v>
      </c>
      <c r="B511" s="82" t="s">
        <v>168</v>
      </c>
      <c r="C511" s="68"/>
      <c r="D511" s="68"/>
      <c r="E511" s="69"/>
      <c r="F511" s="68"/>
      <c r="G511" s="68"/>
      <c r="H511" s="69"/>
      <c r="I511" s="68"/>
      <c r="J511" s="68"/>
      <c r="K511" s="69"/>
      <c r="L511" s="68"/>
      <c r="M511" s="68"/>
      <c r="N511" s="68"/>
      <c r="O511" s="102">
        <v>0</v>
      </c>
      <c r="P511" s="102" t="s">
        <v>8</v>
      </c>
      <c r="Q511" s="102">
        <v>0</v>
      </c>
      <c r="R511" s="7">
        <f>R512</f>
        <v>150000000</v>
      </c>
    </row>
    <row r="512" spans="1:18" ht="28.8" x14ac:dyDescent="0.3">
      <c r="A512" s="1" t="s">
        <v>8</v>
      </c>
      <c r="B512" s="83" t="s">
        <v>174</v>
      </c>
      <c r="C512" s="45">
        <v>1</v>
      </c>
      <c r="D512" s="45" t="s">
        <v>175</v>
      </c>
      <c r="O512" s="74">
        <f>PRODUCT(C512:N512)</f>
        <v>1</v>
      </c>
      <c r="P512" s="74" t="s">
        <v>175</v>
      </c>
      <c r="Q512" s="74">
        <v>150000000</v>
      </c>
      <c r="R512" s="2">
        <f>O512*Q512</f>
        <v>150000000</v>
      </c>
    </row>
    <row r="513" spans="1:18" x14ac:dyDescent="0.3">
      <c r="A513" s="13" t="s">
        <v>176</v>
      </c>
      <c r="B513" s="78" t="s">
        <v>177</v>
      </c>
      <c r="C513" s="51"/>
      <c r="D513" s="51"/>
      <c r="E513" s="52"/>
      <c r="F513" s="51"/>
      <c r="G513" s="51"/>
      <c r="H513" s="52"/>
      <c r="I513" s="51"/>
      <c r="J513" s="51"/>
      <c r="K513" s="52"/>
      <c r="L513" s="51"/>
      <c r="M513" s="51"/>
      <c r="N513" s="51"/>
      <c r="O513" s="94">
        <v>1</v>
      </c>
      <c r="P513" s="94" t="s">
        <v>584</v>
      </c>
      <c r="Q513" s="94">
        <v>0</v>
      </c>
      <c r="R513" s="14">
        <f>R514</f>
        <v>6713536000</v>
      </c>
    </row>
    <row r="514" spans="1:18" x14ac:dyDescent="0.3">
      <c r="A514" s="15" t="s">
        <v>178</v>
      </c>
      <c r="B514" s="79" t="s">
        <v>179</v>
      </c>
      <c r="C514" s="53"/>
      <c r="D514" s="53"/>
      <c r="E514" s="54"/>
      <c r="F514" s="53"/>
      <c r="G514" s="53"/>
      <c r="H514" s="54"/>
      <c r="I514" s="53"/>
      <c r="J514" s="53"/>
      <c r="K514" s="54"/>
      <c r="L514" s="53"/>
      <c r="M514" s="53"/>
      <c r="N514" s="53"/>
      <c r="O514" s="95">
        <v>0</v>
      </c>
      <c r="P514" s="95" t="s">
        <v>8</v>
      </c>
      <c r="Q514" s="95">
        <v>0</v>
      </c>
      <c r="R514" s="16">
        <f>SUM(R515,R648,R700,R759,R827)</f>
        <v>6713536000</v>
      </c>
    </row>
    <row r="515" spans="1:18" ht="28.8" x14ac:dyDescent="0.3">
      <c r="A515" s="17" t="s">
        <v>66</v>
      </c>
      <c r="B515" s="80" t="s">
        <v>180</v>
      </c>
      <c r="C515" s="55"/>
      <c r="D515" s="55"/>
      <c r="E515" s="56"/>
      <c r="F515" s="55"/>
      <c r="G515" s="55"/>
      <c r="H515" s="56"/>
      <c r="I515" s="55"/>
      <c r="J515" s="55"/>
      <c r="K515" s="56"/>
      <c r="L515" s="55"/>
      <c r="M515" s="55"/>
      <c r="N515" s="55"/>
      <c r="O515" s="96">
        <v>0</v>
      </c>
      <c r="P515" s="96" t="s">
        <v>8</v>
      </c>
      <c r="Q515" s="96">
        <v>0</v>
      </c>
      <c r="R515" s="18">
        <f>SUM(R516,R537,R553,R574,R593,R612,R634)</f>
        <v>2289543000</v>
      </c>
    </row>
    <row r="516" spans="1:18" x14ac:dyDescent="0.3">
      <c r="A516" s="19" t="s">
        <v>17</v>
      </c>
      <c r="B516" s="81" t="s">
        <v>181</v>
      </c>
      <c r="C516" s="57"/>
      <c r="D516" s="57"/>
      <c r="E516" s="58"/>
      <c r="F516" s="57"/>
      <c r="G516" s="57"/>
      <c r="H516" s="58"/>
      <c r="I516" s="57"/>
      <c r="J516" s="57"/>
      <c r="K516" s="58"/>
      <c r="L516" s="57"/>
      <c r="M516" s="57"/>
      <c r="N516" s="57"/>
      <c r="O516" s="97">
        <v>0</v>
      </c>
      <c r="P516" s="97" t="s">
        <v>8</v>
      </c>
      <c r="Q516" s="97">
        <v>0</v>
      </c>
      <c r="R516" s="20">
        <f>SUM(R517,R522,R524,R530)</f>
        <v>385701000</v>
      </c>
    </row>
    <row r="517" spans="1:18" x14ac:dyDescent="0.3">
      <c r="A517" s="32" t="s">
        <v>19</v>
      </c>
      <c r="B517" s="82" t="s">
        <v>20</v>
      </c>
      <c r="C517" s="68"/>
      <c r="D517" s="68"/>
      <c r="E517" s="69"/>
      <c r="F517" s="68"/>
      <c r="G517" s="68"/>
      <c r="H517" s="69"/>
      <c r="I517" s="68"/>
      <c r="J517" s="68"/>
      <c r="K517" s="69"/>
      <c r="L517" s="68"/>
      <c r="M517" s="68"/>
      <c r="N517" s="68"/>
      <c r="O517" s="102">
        <v>0</v>
      </c>
      <c r="P517" s="102" t="s">
        <v>8</v>
      </c>
      <c r="Q517" s="102">
        <v>0</v>
      </c>
      <c r="R517" s="7">
        <f>SUM(R518:R521)</f>
        <v>36037000</v>
      </c>
    </row>
    <row r="518" spans="1:18" x14ac:dyDescent="0.3">
      <c r="A518" s="1" t="s">
        <v>8</v>
      </c>
      <c r="B518" s="83" t="s">
        <v>182</v>
      </c>
      <c r="C518" s="45">
        <v>1</v>
      </c>
      <c r="D518" s="45" t="s">
        <v>23</v>
      </c>
      <c r="O518" s="74">
        <f t="shared" ref="O518:O521" si="196">PRODUCT(C518:N518)</f>
        <v>1</v>
      </c>
      <c r="P518" s="74" t="s">
        <v>23</v>
      </c>
      <c r="Q518" s="99">
        <v>2537000</v>
      </c>
      <c r="R518" s="2">
        <f>O518*Q518</f>
        <v>2537000</v>
      </c>
    </row>
    <row r="519" spans="1:18" x14ac:dyDescent="0.3">
      <c r="A519" s="1" t="s">
        <v>8</v>
      </c>
      <c r="B519" s="83" t="s">
        <v>440</v>
      </c>
      <c r="C519" s="45">
        <v>80</v>
      </c>
      <c r="D519" s="45" t="s">
        <v>26</v>
      </c>
      <c r="E519" s="46" t="s">
        <v>27</v>
      </c>
      <c r="F519" s="45">
        <v>1</v>
      </c>
      <c r="G519" s="45" t="s">
        <v>23</v>
      </c>
      <c r="O519" s="74">
        <f t="shared" si="196"/>
        <v>80</v>
      </c>
      <c r="P519" s="74" t="s">
        <v>28</v>
      </c>
      <c r="Q519" s="74">
        <v>350000</v>
      </c>
      <c r="R519" s="2">
        <f t="shared" ref="R519:R521" si="197">O519*Q519</f>
        <v>28000000</v>
      </c>
    </row>
    <row r="520" spans="1:18" x14ac:dyDescent="0.3">
      <c r="A520" s="1" t="s">
        <v>8</v>
      </c>
      <c r="B520" s="83" t="s">
        <v>441</v>
      </c>
      <c r="C520" s="45">
        <v>80</v>
      </c>
      <c r="D520" s="45" t="s">
        <v>26</v>
      </c>
      <c r="E520" s="46" t="s">
        <v>27</v>
      </c>
      <c r="F520" s="45">
        <v>1</v>
      </c>
      <c r="G520" s="45" t="s">
        <v>86</v>
      </c>
      <c r="H520" s="46" t="s">
        <v>27</v>
      </c>
      <c r="I520" s="45">
        <v>1</v>
      </c>
      <c r="J520" s="45" t="s">
        <v>23</v>
      </c>
      <c r="O520" s="74">
        <f t="shared" si="196"/>
        <v>80</v>
      </c>
      <c r="P520" s="74" t="s">
        <v>23</v>
      </c>
      <c r="Q520" s="74">
        <v>50000</v>
      </c>
      <c r="R520" s="2">
        <f t="shared" si="197"/>
        <v>4000000</v>
      </c>
    </row>
    <row r="521" spans="1:18" x14ac:dyDescent="0.3">
      <c r="A521" s="1" t="s">
        <v>8</v>
      </c>
      <c r="B521" s="83" t="s">
        <v>442</v>
      </c>
      <c r="C521" s="45">
        <v>1</v>
      </c>
      <c r="D521" s="45" t="s">
        <v>23</v>
      </c>
      <c r="E521" s="46" t="s">
        <v>27</v>
      </c>
      <c r="F521" s="45">
        <v>1</v>
      </c>
      <c r="G521" s="45" t="s">
        <v>86</v>
      </c>
      <c r="O521" s="74">
        <f t="shared" si="196"/>
        <v>1</v>
      </c>
      <c r="P521" s="74" t="s">
        <v>23</v>
      </c>
      <c r="Q521" s="74">
        <v>1500000</v>
      </c>
      <c r="R521" s="2">
        <f t="shared" si="197"/>
        <v>1500000</v>
      </c>
    </row>
    <row r="522" spans="1:18" x14ac:dyDescent="0.3">
      <c r="A522" s="32" t="s">
        <v>24</v>
      </c>
      <c r="B522" s="82" t="s">
        <v>25</v>
      </c>
      <c r="C522" s="68"/>
      <c r="D522" s="68"/>
      <c r="E522" s="69"/>
      <c r="F522" s="68"/>
      <c r="G522" s="68"/>
      <c r="H522" s="69"/>
      <c r="I522" s="68"/>
      <c r="J522" s="68"/>
      <c r="K522" s="69"/>
      <c r="L522" s="68"/>
      <c r="M522" s="68"/>
      <c r="N522" s="68"/>
      <c r="O522" s="102">
        <v>0</v>
      </c>
      <c r="P522" s="102" t="s">
        <v>8</v>
      </c>
      <c r="Q522" s="102">
        <v>0</v>
      </c>
      <c r="R522" s="7">
        <f>R523</f>
        <v>2400000</v>
      </c>
    </row>
    <row r="523" spans="1:18" x14ac:dyDescent="0.3">
      <c r="A523" s="1" t="s">
        <v>8</v>
      </c>
      <c r="B523" s="83" t="s">
        <v>443</v>
      </c>
      <c r="C523" s="45">
        <v>8</v>
      </c>
      <c r="D523" s="45" t="s">
        <v>26</v>
      </c>
      <c r="E523" s="46" t="s">
        <v>27</v>
      </c>
      <c r="F523" s="45">
        <v>1</v>
      </c>
      <c r="G523" s="45" t="s">
        <v>23</v>
      </c>
      <c r="O523" s="74">
        <f>PRODUCT(C523:N523)</f>
        <v>8</v>
      </c>
      <c r="P523" s="74" t="s">
        <v>28</v>
      </c>
      <c r="Q523" s="74">
        <v>300000</v>
      </c>
      <c r="R523" s="2">
        <f>O523*Q523</f>
        <v>2400000</v>
      </c>
    </row>
    <row r="524" spans="1:18" x14ac:dyDescent="0.3">
      <c r="A524" s="32" t="s">
        <v>183</v>
      </c>
      <c r="B524" s="82" t="s">
        <v>184</v>
      </c>
      <c r="C524" s="68"/>
      <c r="D524" s="68"/>
      <c r="E524" s="69"/>
      <c r="F524" s="68"/>
      <c r="G524" s="68"/>
      <c r="H524" s="69"/>
      <c r="I524" s="68"/>
      <c r="J524" s="68"/>
      <c r="K524" s="69"/>
      <c r="L524" s="68"/>
      <c r="M524" s="68"/>
      <c r="N524" s="68"/>
      <c r="O524" s="102">
        <v>0</v>
      </c>
      <c r="P524" s="102" t="s">
        <v>8</v>
      </c>
      <c r="Q524" s="102">
        <v>0</v>
      </c>
      <c r="R524" s="7">
        <f>SUM(R525:R529)</f>
        <v>37532000</v>
      </c>
    </row>
    <row r="525" spans="1:18" x14ac:dyDescent="0.3">
      <c r="A525" s="1" t="s">
        <v>8</v>
      </c>
      <c r="B525" s="83" t="s">
        <v>444</v>
      </c>
      <c r="C525" s="45">
        <v>5</v>
      </c>
      <c r="D525" s="45" t="s">
        <v>26</v>
      </c>
      <c r="E525" s="46" t="s">
        <v>27</v>
      </c>
      <c r="F525" s="45">
        <v>4</v>
      </c>
      <c r="G525" s="45" t="s">
        <v>185</v>
      </c>
      <c r="H525" s="46" t="s">
        <v>27</v>
      </c>
      <c r="I525" s="45">
        <v>1</v>
      </c>
      <c r="J525" s="45" t="s">
        <v>23</v>
      </c>
      <c r="O525" s="74">
        <f t="shared" ref="O525:O529" si="198">PRODUCT(C525:N525)</f>
        <v>20</v>
      </c>
      <c r="P525" s="74" t="s">
        <v>37</v>
      </c>
      <c r="Q525" s="74">
        <v>900000</v>
      </c>
      <c r="R525" s="2">
        <f t="shared" ref="R525:R529" si="199">O525*Q525</f>
        <v>18000000</v>
      </c>
    </row>
    <row r="526" spans="1:18" x14ac:dyDescent="0.3">
      <c r="A526" s="1" t="s">
        <v>8</v>
      </c>
      <c r="B526" s="83" t="s">
        <v>445</v>
      </c>
      <c r="C526" s="45">
        <v>2</v>
      </c>
      <c r="D526" s="45" t="s">
        <v>26</v>
      </c>
      <c r="E526" s="46" t="s">
        <v>27</v>
      </c>
      <c r="F526" s="45">
        <v>3</v>
      </c>
      <c r="G526" s="45" t="s">
        <v>186</v>
      </c>
      <c r="H526" s="46" t="s">
        <v>27</v>
      </c>
      <c r="I526" s="45">
        <v>1</v>
      </c>
      <c r="J526" s="45" t="s">
        <v>23</v>
      </c>
      <c r="O526" s="74">
        <f t="shared" si="198"/>
        <v>6</v>
      </c>
      <c r="P526" s="74" t="s">
        <v>37</v>
      </c>
      <c r="Q526" s="74">
        <v>1700000</v>
      </c>
      <c r="R526" s="2">
        <f t="shared" si="199"/>
        <v>10200000</v>
      </c>
    </row>
    <row r="527" spans="1:18" x14ac:dyDescent="0.3">
      <c r="A527" s="1" t="s">
        <v>8</v>
      </c>
      <c r="B527" s="83" t="s">
        <v>446</v>
      </c>
      <c r="C527" s="45">
        <v>2</v>
      </c>
      <c r="D527" s="45" t="s">
        <v>26</v>
      </c>
      <c r="E527" s="46" t="s">
        <v>27</v>
      </c>
      <c r="F527" s="45">
        <v>1</v>
      </c>
      <c r="G527" s="45" t="s">
        <v>78</v>
      </c>
      <c r="H527" s="46" t="s">
        <v>27</v>
      </c>
      <c r="I527" s="45">
        <v>1</v>
      </c>
      <c r="J527" s="45" t="s">
        <v>23</v>
      </c>
      <c r="O527" s="74">
        <f t="shared" si="198"/>
        <v>2</v>
      </c>
      <c r="P527" s="74" t="s">
        <v>28</v>
      </c>
      <c r="Q527" s="74">
        <v>316000</v>
      </c>
      <c r="R527" s="2">
        <f t="shared" si="199"/>
        <v>632000</v>
      </c>
    </row>
    <row r="528" spans="1:18" x14ac:dyDescent="0.3">
      <c r="A528" s="1" t="s">
        <v>8</v>
      </c>
      <c r="B528" s="83" t="s">
        <v>447</v>
      </c>
      <c r="C528" s="45">
        <v>2</v>
      </c>
      <c r="D528" s="45" t="s">
        <v>26</v>
      </c>
      <c r="E528" s="46" t="s">
        <v>27</v>
      </c>
      <c r="F528" s="45">
        <v>9</v>
      </c>
      <c r="G528" s="45" t="s">
        <v>34</v>
      </c>
      <c r="H528" s="46" t="s">
        <v>27</v>
      </c>
      <c r="I528" s="45">
        <v>1</v>
      </c>
      <c r="J528" s="45" t="s">
        <v>23</v>
      </c>
      <c r="O528" s="74">
        <f t="shared" si="198"/>
        <v>18</v>
      </c>
      <c r="P528" s="74" t="s">
        <v>37</v>
      </c>
      <c r="Q528" s="74">
        <v>200000</v>
      </c>
      <c r="R528" s="2">
        <f t="shared" si="199"/>
        <v>3600000</v>
      </c>
    </row>
    <row r="529" spans="1:18" x14ac:dyDescent="0.3">
      <c r="A529" s="1" t="s">
        <v>8</v>
      </c>
      <c r="B529" s="83" t="s">
        <v>448</v>
      </c>
      <c r="C529" s="45">
        <v>1</v>
      </c>
      <c r="D529" s="45" t="s">
        <v>26</v>
      </c>
      <c r="E529" s="46" t="s">
        <v>27</v>
      </c>
      <c r="F529" s="45">
        <v>3</v>
      </c>
      <c r="G529" s="45" t="s">
        <v>186</v>
      </c>
      <c r="H529" s="46" t="s">
        <v>27</v>
      </c>
      <c r="I529" s="45">
        <v>1</v>
      </c>
      <c r="J529" s="45" t="s">
        <v>23</v>
      </c>
      <c r="O529" s="74">
        <f t="shared" si="198"/>
        <v>3</v>
      </c>
      <c r="P529" s="74" t="s">
        <v>37</v>
      </c>
      <c r="Q529" s="74">
        <v>1700000</v>
      </c>
      <c r="R529" s="2">
        <f t="shared" si="199"/>
        <v>5100000</v>
      </c>
    </row>
    <row r="530" spans="1:18" x14ac:dyDescent="0.3">
      <c r="A530" s="33" t="s">
        <v>187</v>
      </c>
      <c r="B530" s="88" t="s">
        <v>188</v>
      </c>
      <c r="C530" s="70"/>
      <c r="D530" s="70"/>
      <c r="E530" s="71"/>
      <c r="F530" s="70"/>
      <c r="G530" s="70"/>
      <c r="H530" s="71"/>
      <c r="I530" s="70"/>
      <c r="J530" s="70"/>
      <c r="K530" s="71"/>
      <c r="L530" s="70"/>
      <c r="M530" s="70"/>
      <c r="N530" s="70"/>
      <c r="O530" s="103">
        <v>0</v>
      </c>
      <c r="P530" s="103" t="s">
        <v>8</v>
      </c>
      <c r="Q530" s="103">
        <v>0</v>
      </c>
      <c r="R530" s="3">
        <f>SUM(R531:R536)</f>
        <v>309732000</v>
      </c>
    </row>
    <row r="531" spans="1:18" x14ac:dyDescent="0.3">
      <c r="A531" s="1" t="s">
        <v>8</v>
      </c>
      <c r="B531" s="83" t="s">
        <v>449</v>
      </c>
      <c r="C531" s="45">
        <v>5</v>
      </c>
      <c r="D531" s="45" t="s">
        <v>26</v>
      </c>
      <c r="E531" s="46" t="s">
        <v>27</v>
      </c>
      <c r="F531" s="45">
        <v>1</v>
      </c>
      <c r="G531" s="45" t="s">
        <v>23</v>
      </c>
      <c r="H531" s="46" t="s">
        <v>27</v>
      </c>
      <c r="I531" s="45">
        <v>2</v>
      </c>
      <c r="J531" s="45" t="s">
        <v>78</v>
      </c>
      <c r="O531" s="74">
        <f t="shared" ref="O531:O536" si="200">PRODUCT(C531:N531)</f>
        <v>10</v>
      </c>
      <c r="P531" s="74" t="s">
        <v>28</v>
      </c>
      <c r="Q531" s="74">
        <v>225000</v>
      </c>
      <c r="R531" s="2">
        <f t="shared" ref="R531:R536" si="201">O531*Q531</f>
        <v>2250000</v>
      </c>
    </row>
    <row r="532" spans="1:18" x14ac:dyDescent="0.3">
      <c r="A532" s="1" t="s">
        <v>8</v>
      </c>
      <c r="B532" s="83" t="s">
        <v>450</v>
      </c>
      <c r="C532" s="45">
        <v>2</v>
      </c>
      <c r="D532" s="45" t="s">
        <v>26</v>
      </c>
      <c r="E532" s="46" t="s">
        <v>27</v>
      </c>
      <c r="F532" s="45">
        <v>1</v>
      </c>
      <c r="G532" s="45" t="s">
        <v>23</v>
      </c>
      <c r="O532" s="74">
        <f t="shared" si="200"/>
        <v>2</v>
      </c>
      <c r="P532" s="74" t="s">
        <v>28</v>
      </c>
      <c r="Q532" s="74">
        <v>5466000</v>
      </c>
      <c r="R532" s="2">
        <f t="shared" si="201"/>
        <v>10932000</v>
      </c>
    </row>
    <row r="533" spans="1:18" x14ac:dyDescent="0.3">
      <c r="A533" s="1" t="s">
        <v>8</v>
      </c>
      <c r="B533" s="83" t="s">
        <v>451</v>
      </c>
      <c r="C533" s="45">
        <v>3</v>
      </c>
      <c r="D533" s="45" t="s">
        <v>26</v>
      </c>
      <c r="E533" s="46" t="s">
        <v>27</v>
      </c>
      <c r="F533" s="45">
        <v>1</v>
      </c>
      <c r="G533" s="45" t="s">
        <v>23</v>
      </c>
      <c r="H533" s="46" t="s">
        <v>27</v>
      </c>
      <c r="I533" s="45">
        <v>2</v>
      </c>
      <c r="J533" s="45" t="s">
        <v>78</v>
      </c>
      <c r="O533" s="74">
        <f t="shared" si="200"/>
        <v>6</v>
      </c>
      <c r="P533" s="74" t="s">
        <v>28</v>
      </c>
      <c r="Q533" s="74">
        <v>225000</v>
      </c>
      <c r="R533" s="2">
        <f t="shared" si="201"/>
        <v>1350000</v>
      </c>
    </row>
    <row r="534" spans="1:18" x14ac:dyDescent="0.3">
      <c r="A534" s="1" t="s">
        <v>8</v>
      </c>
      <c r="B534" s="83" t="s">
        <v>452</v>
      </c>
      <c r="C534" s="45">
        <v>88</v>
      </c>
      <c r="D534" s="45" t="s">
        <v>26</v>
      </c>
      <c r="E534" s="46" t="s">
        <v>27</v>
      </c>
      <c r="F534" s="45">
        <v>2</v>
      </c>
      <c r="G534" s="45" t="s">
        <v>78</v>
      </c>
      <c r="H534" s="46" t="s">
        <v>27</v>
      </c>
      <c r="I534" s="45">
        <v>1</v>
      </c>
      <c r="J534" s="45" t="s">
        <v>23</v>
      </c>
      <c r="O534" s="74">
        <f t="shared" si="200"/>
        <v>176</v>
      </c>
      <c r="P534" s="74" t="s">
        <v>28</v>
      </c>
      <c r="Q534" s="74">
        <v>225000</v>
      </c>
      <c r="R534" s="2">
        <f t="shared" si="201"/>
        <v>39600000</v>
      </c>
    </row>
    <row r="535" spans="1:18" x14ac:dyDescent="0.3">
      <c r="A535" s="1" t="s">
        <v>8</v>
      </c>
      <c r="B535" s="83" t="s">
        <v>453</v>
      </c>
      <c r="C535" s="45">
        <v>88</v>
      </c>
      <c r="D535" s="45" t="s">
        <v>26</v>
      </c>
      <c r="E535" s="46" t="s">
        <v>27</v>
      </c>
      <c r="F535" s="45">
        <v>5</v>
      </c>
      <c r="G535" s="45" t="s">
        <v>91</v>
      </c>
      <c r="H535" s="46" t="s">
        <v>27</v>
      </c>
      <c r="I535" s="45">
        <v>1</v>
      </c>
      <c r="J535" s="45" t="s">
        <v>23</v>
      </c>
      <c r="O535" s="74">
        <f t="shared" si="200"/>
        <v>440</v>
      </c>
      <c r="P535" s="74" t="s">
        <v>92</v>
      </c>
      <c r="Q535" s="74">
        <v>140000</v>
      </c>
      <c r="R535" s="2">
        <f t="shared" si="201"/>
        <v>61600000</v>
      </c>
    </row>
    <row r="536" spans="1:18" ht="28.8" x14ac:dyDescent="0.3">
      <c r="A536" s="1" t="s">
        <v>8</v>
      </c>
      <c r="B536" s="83" t="s">
        <v>479</v>
      </c>
      <c r="C536" s="45">
        <v>97</v>
      </c>
      <c r="D536" s="45" t="s">
        <v>26</v>
      </c>
      <c r="E536" s="46" t="s">
        <v>27</v>
      </c>
      <c r="F536" s="45">
        <v>4</v>
      </c>
      <c r="G536" s="45" t="s">
        <v>91</v>
      </c>
      <c r="H536" s="46" t="s">
        <v>27</v>
      </c>
      <c r="I536" s="45">
        <v>1</v>
      </c>
      <c r="J536" s="45" t="s">
        <v>23</v>
      </c>
      <c r="O536" s="74">
        <f t="shared" si="200"/>
        <v>388</v>
      </c>
      <c r="P536" s="74" t="s">
        <v>189</v>
      </c>
      <c r="Q536" s="99">
        <v>500000</v>
      </c>
      <c r="R536" s="2">
        <f t="shared" si="201"/>
        <v>194000000</v>
      </c>
    </row>
    <row r="537" spans="1:18" ht="28.8" x14ac:dyDescent="0.3">
      <c r="A537" s="19" t="s">
        <v>70</v>
      </c>
      <c r="B537" s="81" t="s">
        <v>190</v>
      </c>
      <c r="C537" s="57"/>
      <c r="D537" s="57"/>
      <c r="E537" s="58"/>
      <c r="F537" s="57"/>
      <c r="G537" s="57"/>
      <c r="H537" s="58"/>
      <c r="I537" s="57"/>
      <c r="J537" s="57"/>
      <c r="K537" s="58"/>
      <c r="L537" s="57"/>
      <c r="M537" s="57"/>
      <c r="N537" s="57"/>
      <c r="O537" s="97">
        <v>0</v>
      </c>
      <c r="P537" s="97" t="s">
        <v>8</v>
      </c>
      <c r="Q537" s="97">
        <v>0</v>
      </c>
      <c r="R537" s="20">
        <f>SUM(R538,R544,R548)</f>
        <v>368850000</v>
      </c>
    </row>
    <row r="538" spans="1:18" x14ac:dyDescent="0.3">
      <c r="A538" s="32" t="s">
        <v>19</v>
      </c>
      <c r="B538" s="82" t="s">
        <v>20</v>
      </c>
      <c r="C538" s="68"/>
      <c r="D538" s="68"/>
      <c r="E538" s="69"/>
      <c r="F538" s="68"/>
      <c r="G538" s="68"/>
      <c r="H538" s="69"/>
      <c r="I538" s="68"/>
      <c r="J538" s="68"/>
      <c r="K538" s="69"/>
      <c r="L538" s="68"/>
      <c r="M538" s="68"/>
      <c r="N538" s="68"/>
      <c r="O538" s="102">
        <v>0</v>
      </c>
      <c r="P538" s="102" t="s">
        <v>8</v>
      </c>
      <c r="Q538" s="102">
        <v>0</v>
      </c>
      <c r="R538" s="7">
        <f>SUM(R539:R543)</f>
        <v>37250000</v>
      </c>
    </row>
    <row r="539" spans="1:18" x14ac:dyDescent="0.3">
      <c r="A539" s="1" t="s">
        <v>8</v>
      </c>
      <c r="B539" s="83" t="s">
        <v>191</v>
      </c>
      <c r="C539" s="45">
        <v>2</v>
      </c>
      <c r="D539" s="45" t="s">
        <v>23</v>
      </c>
      <c r="O539" s="74">
        <f t="shared" ref="O539:O543" si="202">PRODUCT(C539:N539)</f>
        <v>2</v>
      </c>
      <c r="P539" s="74" t="s">
        <v>23</v>
      </c>
      <c r="Q539" s="74">
        <v>2500000</v>
      </c>
      <c r="R539" s="2">
        <f t="shared" ref="R539:R543" si="203">O539*Q539</f>
        <v>5000000</v>
      </c>
    </row>
    <row r="540" spans="1:18" x14ac:dyDescent="0.3">
      <c r="A540" s="1" t="s">
        <v>8</v>
      </c>
      <c r="B540" s="83" t="s">
        <v>454</v>
      </c>
      <c r="C540" s="45">
        <v>25</v>
      </c>
      <c r="D540" s="45" t="s">
        <v>26</v>
      </c>
      <c r="E540" s="46" t="s">
        <v>27</v>
      </c>
      <c r="F540" s="45">
        <v>1</v>
      </c>
      <c r="G540" s="45" t="s">
        <v>86</v>
      </c>
      <c r="H540" s="46" t="s">
        <v>27</v>
      </c>
      <c r="I540" s="45">
        <v>2</v>
      </c>
      <c r="J540" s="45" t="s">
        <v>23</v>
      </c>
      <c r="O540" s="74">
        <f t="shared" si="202"/>
        <v>50</v>
      </c>
      <c r="P540" s="74" t="s">
        <v>23</v>
      </c>
      <c r="Q540" s="74">
        <v>35000</v>
      </c>
      <c r="R540" s="2">
        <f t="shared" si="203"/>
        <v>1750000</v>
      </c>
    </row>
    <row r="541" spans="1:18" x14ac:dyDescent="0.3">
      <c r="A541" s="1" t="s">
        <v>8</v>
      </c>
      <c r="B541" s="83" t="s">
        <v>441</v>
      </c>
      <c r="C541" s="45">
        <v>25</v>
      </c>
      <c r="D541" s="45" t="s">
        <v>26</v>
      </c>
      <c r="E541" s="46" t="s">
        <v>27</v>
      </c>
      <c r="F541" s="45">
        <v>1</v>
      </c>
      <c r="G541" s="45" t="s">
        <v>86</v>
      </c>
      <c r="H541" s="46" t="s">
        <v>27</v>
      </c>
      <c r="I541" s="45">
        <v>2</v>
      </c>
      <c r="J541" s="45" t="s">
        <v>23</v>
      </c>
      <c r="O541" s="74">
        <f t="shared" si="202"/>
        <v>50</v>
      </c>
      <c r="P541" s="74" t="s">
        <v>23</v>
      </c>
      <c r="Q541" s="74">
        <v>50000</v>
      </c>
      <c r="R541" s="2">
        <f t="shared" si="203"/>
        <v>2500000</v>
      </c>
    </row>
    <row r="542" spans="1:18" x14ac:dyDescent="0.3">
      <c r="A542" s="1" t="s">
        <v>8</v>
      </c>
      <c r="B542" s="83" t="s">
        <v>440</v>
      </c>
      <c r="C542" s="45">
        <v>25</v>
      </c>
      <c r="D542" s="45" t="s">
        <v>26</v>
      </c>
      <c r="E542" s="46" t="s">
        <v>27</v>
      </c>
      <c r="F542" s="45">
        <v>2</v>
      </c>
      <c r="G542" s="45" t="s">
        <v>23</v>
      </c>
      <c r="O542" s="74">
        <f t="shared" si="202"/>
        <v>50</v>
      </c>
      <c r="P542" s="74" t="s">
        <v>23</v>
      </c>
      <c r="Q542" s="74">
        <v>500000</v>
      </c>
      <c r="R542" s="2">
        <f t="shared" si="203"/>
        <v>25000000</v>
      </c>
    </row>
    <row r="543" spans="1:18" x14ac:dyDescent="0.3">
      <c r="A543" s="1" t="s">
        <v>8</v>
      </c>
      <c r="B543" s="83" t="s">
        <v>192</v>
      </c>
      <c r="C543" s="45">
        <v>2</v>
      </c>
      <c r="D543" s="45" t="s">
        <v>23</v>
      </c>
      <c r="O543" s="74">
        <f t="shared" si="202"/>
        <v>2</v>
      </c>
      <c r="P543" s="74" t="s">
        <v>23</v>
      </c>
      <c r="Q543" s="74">
        <v>1500000</v>
      </c>
      <c r="R543" s="2">
        <f t="shared" si="203"/>
        <v>3000000</v>
      </c>
    </row>
    <row r="544" spans="1:18" x14ac:dyDescent="0.3">
      <c r="A544" s="32" t="s">
        <v>183</v>
      </c>
      <c r="B544" s="82" t="s">
        <v>184</v>
      </c>
      <c r="C544" s="68"/>
      <c r="D544" s="68"/>
      <c r="E544" s="69"/>
      <c r="F544" s="68"/>
      <c r="G544" s="68"/>
      <c r="H544" s="69"/>
      <c r="I544" s="68"/>
      <c r="J544" s="68"/>
      <c r="K544" s="69"/>
      <c r="L544" s="68"/>
      <c r="M544" s="68"/>
      <c r="N544" s="68"/>
      <c r="O544" s="102">
        <v>0</v>
      </c>
      <c r="P544" s="102" t="s">
        <v>8</v>
      </c>
      <c r="Q544" s="102">
        <v>0</v>
      </c>
      <c r="R544" s="7">
        <f>SUM(R545:R547)</f>
        <v>26400000</v>
      </c>
    </row>
    <row r="545" spans="1:18" x14ac:dyDescent="0.3">
      <c r="A545" s="1" t="s">
        <v>8</v>
      </c>
      <c r="B545" s="83" t="s">
        <v>455</v>
      </c>
      <c r="C545" s="45">
        <v>2</v>
      </c>
      <c r="D545" s="45" t="s">
        <v>26</v>
      </c>
      <c r="E545" s="46" t="s">
        <v>27</v>
      </c>
      <c r="F545" s="45">
        <v>4</v>
      </c>
      <c r="G545" s="45" t="s">
        <v>186</v>
      </c>
      <c r="H545" s="46" t="s">
        <v>27</v>
      </c>
      <c r="I545" s="45">
        <v>2</v>
      </c>
      <c r="J545" s="45" t="s">
        <v>23</v>
      </c>
      <c r="O545" s="74">
        <f t="shared" ref="O545:O547" si="204">PRODUCT(C545:N545)</f>
        <v>16</v>
      </c>
      <c r="P545" s="74" t="s">
        <v>37</v>
      </c>
      <c r="Q545" s="74">
        <v>900000</v>
      </c>
      <c r="R545" s="2">
        <f t="shared" ref="R545:R547" si="205">O545*Q545</f>
        <v>14400000</v>
      </c>
    </row>
    <row r="546" spans="1:18" x14ac:dyDescent="0.3">
      <c r="A546" s="1" t="s">
        <v>8</v>
      </c>
      <c r="B546" s="83" t="s">
        <v>444</v>
      </c>
      <c r="C546" s="45">
        <v>2</v>
      </c>
      <c r="D546" s="45" t="s">
        <v>26</v>
      </c>
      <c r="E546" s="46" t="s">
        <v>27</v>
      </c>
      <c r="F546" s="45">
        <v>2</v>
      </c>
      <c r="G546" s="45" t="s">
        <v>186</v>
      </c>
      <c r="H546" s="46" t="s">
        <v>27</v>
      </c>
      <c r="I546" s="45">
        <v>2</v>
      </c>
      <c r="J546" s="45" t="s">
        <v>23</v>
      </c>
      <c r="O546" s="74">
        <f t="shared" si="204"/>
        <v>8</v>
      </c>
      <c r="P546" s="74" t="s">
        <v>37</v>
      </c>
      <c r="Q546" s="74">
        <v>900000</v>
      </c>
      <c r="R546" s="2">
        <f t="shared" si="205"/>
        <v>7200000</v>
      </c>
    </row>
    <row r="547" spans="1:18" ht="28.8" x14ac:dyDescent="0.3">
      <c r="A547" s="1" t="s">
        <v>8</v>
      </c>
      <c r="B547" s="83" t="s">
        <v>456</v>
      </c>
      <c r="C547" s="45">
        <v>2</v>
      </c>
      <c r="D547" s="45" t="s">
        <v>26</v>
      </c>
      <c r="E547" s="46" t="s">
        <v>27</v>
      </c>
      <c r="F547" s="45">
        <v>6</v>
      </c>
      <c r="G547" s="45" t="s">
        <v>186</v>
      </c>
      <c r="H547" s="46" t="s">
        <v>27</v>
      </c>
      <c r="I547" s="45">
        <v>2</v>
      </c>
      <c r="J547" s="45" t="s">
        <v>23</v>
      </c>
      <c r="O547" s="74">
        <f t="shared" si="204"/>
        <v>24</v>
      </c>
      <c r="P547" s="74" t="s">
        <v>37</v>
      </c>
      <c r="Q547" s="74">
        <v>200000</v>
      </c>
      <c r="R547" s="2">
        <f t="shared" si="205"/>
        <v>4800000</v>
      </c>
    </row>
    <row r="548" spans="1:18" x14ac:dyDescent="0.3">
      <c r="A548" s="33" t="s">
        <v>193</v>
      </c>
      <c r="B548" s="88" t="s">
        <v>194</v>
      </c>
      <c r="C548" s="70"/>
      <c r="D548" s="70"/>
      <c r="E548" s="71"/>
      <c r="F548" s="70"/>
      <c r="G548" s="70"/>
      <c r="H548" s="71"/>
      <c r="I548" s="70"/>
      <c r="J548" s="70"/>
      <c r="K548" s="71"/>
      <c r="L548" s="70"/>
      <c r="M548" s="70"/>
      <c r="N548" s="70"/>
      <c r="O548" s="103">
        <v>0</v>
      </c>
      <c r="P548" s="103" t="s">
        <v>8</v>
      </c>
      <c r="Q548" s="103">
        <v>0</v>
      </c>
      <c r="R548" s="3">
        <f>SUM(R549:R552)</f>
        <v>305200000</v>
      </c>
    </row>
    <row r="549" spans="1:18" x14ac:dyDescent="0.3">
      <c r="A549" s="1" t="s">
        <v>8</v>
      </c>
      <c r="B549" s="85" t="s">
        <v>457</v>
      </c>
      <c r="C549" s="61">
        <v>25</v>
      </c>
      <c r="D549" s="61" t="s">
        <v>26</v>
      </c>
      <c r="E549" s="62" t="s">
        <v>27</v>
      </c>
      <c r="F549" s="61">
        <v>1</v>
      </c>
      <c r="G549" s="61" t="s">
        <v>23</v>
      </c>
      <c r="H549" s="62" t="s">
        <v>27</v>
      </c>
      <c r="I549" s="61">
        <v>2</v>
      </c>
      <c r="J549" s="61" t="s">
        <v>78</v>
      </c>
      <c r="K549" s="62"/>
      <c r="L549" s="61"/>
      <c r="O549" s="74">
        <f t="shared" ref="O549:O552" si="206">PRODUCT(C549:N549)</f>
        <v>50</v>
      </c>
      <c r="P549" s="74" t="s">
        <v>28</v>
      </c>
      <c r="Q549" s="74">
        <v>2674000</v>
      </c>
      <c r="R549" s="2">
        <f t="shared" ref="R549:R552" si="207">O549*Q549</f>
        <v>133700000</v>
      </c>
    </row>
    <row r="550" spans="1:18" x14ac:dyDescent="0.3">
      <c r="A550" s="1" t="s">
        <v>8</v>
      </c>
      <c r="B550" s="85" t="s">
        <v>195</v>
      </c>
      <c r="C550" s="61">
        <v>25</v>
      </c>
      <c r="D550" s="61" t="s">
        <v>26</v>
      </c>
      <c r="E550" s="62" t="s">
        <v>27</v>
      </c>
      <c r="F550" s="61">
        <v>2</v>
      </c>
      <c r="G550" s="61" t="s">
        <v>23</v>
      </c>
      <c r="H550" s="62" t="s">
        <v>27</v>
      </c>
      <c r="I550" s="61">
        <v>2</v>
      </c>
      <c r="J550" s="61" t="s">
        <v>78</v>
      </c>
      <c r="K550" s="62"/>
      <c r="L550" s="61"/>
      <c r="O550" s="74">
        <f t="shared" si="206"/>
        <v>100</v>
      </c>
      <c r="P550" s="74" t="s">
        <v>28</v>
      </c>
      <c r="Q550" s="74">
        <v>190000</v>
      </c>
      <c r="R550" s="2">
        <f t="shared" si="207"/>
        <v>19000000</v>
      </c>
    </row>
    <row r="551" spans="1:18" x14ac:dyDescent="0.3">
      <c r="A551" s="1" t="s">
        <v>8</v>
      </c>
      <c r="B551" s="85" t="s">
        <v>196</v>
      </c>
      <c r="C551" s="61">
        <v>25</v>
      </c>
      <c r="D551" s="61" t="s">
        <v>26</v>
      </c>
      <c r="E551" s="62" t="s">
        <v>27</v>
      </c>
      <c r="F551" s="61">
        <v>2</v>
      </c>
      <c r="G551" s="61" t="s">
        <v>91</v>
      </c>
      <c r="H551" s="62" t="s">
        <v>27</v>
      </c>
      <c r="I551" s="61">
        <v>2</v>
      </c>
      <c r="J551" s="61" t="s">
        <v>23</v>
      </c>
      <c r="K551" s="62"/>
      <c r="L551" s="61"/>
      <c r="O551" s="74">
        <f t="shared" si="206"/>
        <v>100</v>
      </c>
      <c r="P551" s="74" t="s">
        <v>92</v>
      </c>
      <c r="Q551" s="74">
        <v>730000</v>
      </c>
      <c r="R551" s="2">
        <f t="shared" si="207"/>
        <v>73000000</v>
      </c>
    </row>
    <row r="552" spans="1:18" x14ac:dyDescent="0.3">
      <c r="A552" s="1" t="s">
        <v>8</v>
      </c>
      <c r="B552" s="85" t="s">
        <v>458</v>
      </c>
      <c r="C552" s="61">
        <v>25</v>
      </c>
      <c r="D552" s="61" t="s">
        <v>26</v>
      </c>
      <c r="E552" s="62" t="s">
        <v>27</v>
      </c>
      <c r="F552" s="61">
        <v>3</v>
      </c>
      <c r="G552" s="61" t="s">
        <v>91</v>
      </c>
      <c r="H552" s="62" t="s">
        <v>27</v>
      </c>
      <c r="I552" s="61">
        <v>2</v>
      </c>
      <c r="J552" s="61" t="s">
        <v>23</v>
      </c>
      <c r="K552" s="62"/>
      <c r="L552" s="61"/>
      <c r="O552" s="74">
        <f t="shared" si="206"/>
        <v>150</v>
      </c>
      <c r="P552" s="74" t="s">
        <v>92</v>
      </c>
      <c r="Q552" s="99">
        <v>530000</v>
      </c>
      <c r="R552" s="2">
        <f t="shared" si="207"/>
        <v>79500000</v>
      </c>
    </row>
    <row r="553" spans="1:18" x14ac:dyDescent="0.3">
      <c r="A553" s="19" t="s">
        <v>130</v>
      </c>
      <c r="B553" s="81" t="s">
        <v>197</v>
      </c>
      <c r="C553" s="57"/>
      <c r="D553" s="57"/>
      <c r="E553" s="58"/>
      <c r="F553" s="57"/>
      <c r="G553" s="57"/>
      <c r="H553" s="58"/>
      <c r="I553" s="57"/>
      <c r="J553" s="57"/>
      <c r="K553" s="58"/>
      <c r="L553" s="57"/>
      <c r="M553" s="57"/>
      <c r="N553" s="57"/>
      <c r="O553" s="97">
        <v>0</v>
      </c>
      <c r="P553" s="97" t="s">
        <v>8</v>
      </c>
      <c r="Q553" s="97">
        <v>0</v>
      </c>
      <c r="R553" s="20">
        <f>SUM(R554,R560,R564,R568)</f>
        <v>336468000</v>
      </c>
    </row>
    <row r="554" spans="1:18" x14ac:dyDescent="0.3">
      <c r="A554" s="32" t="s">
        <v>19</v>
      </c>
      <c r="B554" s="82" t="s">
        <v>20</v>
      </c>
      <c r="C554" s="68"/>
      <c r="D554" s="68"/>
      <c r="E554" s="69"/>
      <c r="F554" s="68"/>
      <c r="G554" s="68"/>
      <c r="H554" s="69"/>
      <c r="I554" s="68"/>
      <c r="J554" s="68"/>
      <c r="K554" s="69"/>
      <c r="L554" s="68"/>
      <c r="M554" s="68"/>
      <c r="N554" s="68"/>
      <c r="O554" s="102">
        <v>0</v>
      </c>
      <c r="P554" s="102" t="s">
        <v>8</v>
      </c>
      <c r="Q554" s="102">
        <v>0</v>
      </c>
      <c r="R554" s="7">
        <f>SUM(R555:R559)</f>
        <v>33610000</v>
      </c>
    </row>
    <row r="555" spans="1:18" x14ac:dyDescent="0.3">
      <c r="A555" s="1" t="s">
        <v>8</v>
      </c>
      <c r="B555" s="83" t="s">
        <v>191</v>
      </c>
      <c r="C555" s="45">
        <v>1</v>
      </c>
      <c r="D555" s="45" t="s">
        <v>23</v>
      </c>
      <c r="O555" s="74">
        <f t="shared" ref="O555:O559" si="208">PRODUCT(C555:N555)</f>
        <v>1</v>
      </c>
      <c r="P555" s="74" t="s">
        <v>23</v>
      </c>
      <c r="Q555" s="74">
        <v>2500000</v>
      </c>
      <c r="R555" s="2">
        <f t="shared" ref="R555:R559" si="209">O555*Q555</f>
        <v>2500000</v>
      </c>
    </row>
    <row r="556" spans="1:18" x14ac:dyDescent="0.3">
      <c r="A556" s="1" t="s">
        <v>8</v>
      </c>
      <c r="B556" s="83" t="s">
        <v>454</v>
      </c>
      <c r="C556" s="45">
        <v>126</v>
      </c>
      <c r="D556" s="45" t="s">
        <v>26</v>
      </c>
      <c r="E556" s="46" t="s">
        <v>27</v>
      </c>
      <c r="F556" s="45">
        <v>1</v>
      </c>
      <c r="G556" s="45" t="s">
        <v>86</v>
      </c>
      <c r="H556" s="46" t="s">
        <v>27</v>
      </c>
      <c r="I556" s="45">
        <v>1</v>
      </c>
      <c r="J556" s="45" t="s">
        <v>23</v>
      </c>
      <c r="O556" s="74">
        <f t="shared" si="208"/>
        <v>126</v>
      </c>
      <c r="P556" s="74" t="s">
        <v>28</v>
      </c>
      <c r="Q556" s="74">
        <v>35000</v>
      </c>
      <c r="R556" s="2">
        <f t="shared" si="209"/>
        <v>4410000</v>
      </c>
    </row>
    <row r="557" spans="1:18" x14ac:dyDescent="0.3">
      <c r="A557" s="1" t="s">
        <v>8</v>
      </c>
      <c r="B557" s="83" t="s">
        <v>459</v>
      </c>
      <c r="C557" s="45">
        <v>126</v>
      </c>
      <c r="D557" s="45" t="s">
        <v>26</v>
      </c>
      <c r="E557" s="46" t="s">
        <v>27</v>
      </c>
      <c r="F557" s="45">
        <v>1</v>
      </c>
      <c r="G557" s="45" t="s">
        <v>86</v>
      </c>
      <c r="H557" s="46" t="s">
        <v>27</v>
      </c>
      <c r="I557" s="45">
        <v>1</v>
      </c>
      <c r="J557" s="45" t="s">
        <v>23</v>
      </c>
      <c r="O557" s="74">
        <f t="shared" si="208"/>
        <v>126</v>
      </c>
      <c r="P557" s="74" t="s">
        <v>28</v>
      </c>
      <c r="Q557" s="74">
        <v>50000</v>
      </c>
      <c r="R557" s="2">
        <f t="shared" si="209"/>
        <v>6300000</v>
      </c>
    </row>
    <row r="558" spans="1:18" x14ac:dyDescent="0.3">
      <c r="A558" s="1" t="s">
        <v>8</v>
      </c>
      <c r="B558" s="83" t="s">
        <v>459</v>
      </c>
      <c r="C558" s="45">
        <v>126</v>
      </c>
      <c r="D558" s="45" t="s">
        <v>26</v>
      </c>
      <c r="E558" s="46" t="s">
        <v>27</v>
      </c>
      <c r="F558" s="45">
        <v>1</v>
      </c>
      <c r="G558" s="45" t="s">
        <v>86</v>
      </c>
      <c r="H558" s="46" t="s">
        <v>27</v>
      </c>
      <c r="I558" s="45">
        <v>1</v>
      </c>
      <c r="J558" s="45" t="s">
        <v>23</v>
      </c>
      <c r="O558" s="74">
        <f t="shared" si="208"/>
        <v>126</v>
      </c>
      <c r="P558" s="74" t="s">
        <v>28</v>
      </c>
      <c r="Q558" s="74">
        <v>150000</v>
      </c>
      <c r="R558" s="2">
        <f t="shared" si="209"/>
        <v>18900000</v>
      </c>
    </row>
    <row r="559" spans="1:18" x14ac:dyDescent="0.3">
      <c r="A559" s="1" t="s">
        <v>8</v>
      </c>
      <c r="B559" s="83" t="s">
        <v>192</v>
      </c>
      <c r="C559" s="45">
        <v>1</v>
      </c>
      <c r="D559" s="45" t="s">
        <v>23</v>
      </c>
      <c r="O559" s="74">
        <f t="shared" si="208"/>
        <v>1</v>
      </c>
      <c r="P559" s="74" t="s">
        <v>23</v>
      </c>
      <c r="Q559" s="74">
        <v>1500000</v>
      </c>
      <c r="R559" s="2">
        <f t="shared" si="209"/>
        <v>1500000</v>
      </c>
    </row>
    <row r="560" spans="1:18" x14ac:dyDescent="0.3">
      <c r="A560" s="32" t="s">
        <v>24</v>
      </c>
      <c r="B560" s="82" t="s">
        <v>25</v>
      </c>
      <c r="C560" s="68"/>
      <c r="D560" s="68"/>
      <c r="E560" s="69"/>
      <c r="F560" s="68"/>
      <c r="G560" s="68"/>
      <c r="H560" s="69"/>
      <c r="I560" s="68"/>
      <c r="J560" s="68"/>
      <c r="K560" s="69"/>
      <c r="L560" s="68"/>
      <c r="M560" s="68"/>
      <c r="N560" s="68"/>
      <c r="O560" s="102">
        <v>0</v>
      </c>
      <c r="P560" s="102" t="s">
        <v>8</v>
      </c>
      <c r="Q560" s="102">
        <v>0</v>
      </c>
      <c r="R560" s="7">
        <f>SUM(R561:R563)</f>
        <v>4450000</v>
      </c>
    </row>
    <row r="561" spans="1:18" x14ac:dyDescent="0.3">
      <c r="A561" s="1" t="s">
        <v>8</v>
      </c>
      <c r="B561" s="83" t="s">
        <v>460</v>
      </c>
      <c r="C561" s="45">
        <v>1</v>
      </c>
      <c r="D561" s="45" t="s">
        <v>26</v>
      </c>
      <c r="E561" s="46" t="s">
        <v>27</v>
      </c>
      <c r="F561" s="45">
        <v>1</v>
      </c>
      <c r="G561" s="45" t="s">
        <v>23</v>
      </c>
      <c r="O561" s="74">
        <f t="shared" ref="O561:O563" si="210">PRODUCT(C561:N561)</f>
        <v>1</v>
      </c>
      <c r="P561" s="74" t="s">
        <v>28</v>
      </c>
      <c r="Q561" s="74">
        <v>450000</v>
      </c>
      <c r="R561" s="2">
        <f t="shared" ref="R561:R563" si="211">O561*Q561</f>
        <v>450000</v>
      </c>
    </row>
    <row r="562" spans="1:18" x14ac:dyDescent="0.3">
      <c r="A562" s="1" t="s">
        <v>8</v>
      </c>
      <c r="B562" s="83" t="s">
        <v>461</v>
      </c>
      <c r="C562" s="45">
        <v>1</v>
      </c>
      <c r="D562" s="45" t="s">
        <v>26</v>
      </c>
      <c r="E562" s="46" t="s">
        <v>27</v>
      </c>
      <c r="F562" s="45">
        <v>1</v>
      </c>
      <c r="G562" s="45" t="s">
        <v>23</v>
      </c>
      <c r="O562" s="74">
        <f t="shared" si="210"/>
        <v>1</v>
      </c>
      <c r="P562" s="74" t="s">
        <v>28</v>
      </c>
      <c r="Q562" s="74">
        <v>400000</v>
      </c>
      <c r="R562" s="2">
        <f t="shared" si="211"/>
        <v>400000</v>
      </c>
    </row>
    <row r="563" spans="1:18" x14ac:dyDescent="0.3">
      <c r="A563" s="1" t="s">
        <v>8</v>
      </c>
      <c r="B563" s="83" t="s">
        <v>462</v>
      </c>
      <c r="C563" s="45">
        <v>12</v>
      </c>
      <c r="D563" s="45" t="s">
        <v>26</v>
      </c>
      <c r="E563" s="46" t="s">
        <v>27</v>
      </c>
      <c r="F563" s="45">
        <v>1</v>
      </c>
      <c r="G563" s="45" t="s">
        <v>23</v>
      </c>
      <c r="O563" s="74">
        <f t="shared" si="210"/>
        <v>12</v>
      </c>
      <c r="P563" s="74" t="s">
        <v>28</v>
      </c>
      <c r="Q563" s="74">
        <v>300000</v>
      </c>
      <c r="R563" s="2">
        <f t="shared" si="211"/>
        <v>3600000</v>
      </c>
    </row>
    <row r="564" spans="1:18" x14ac:dyDescent="0.3">
      <c r="A564" s="32" t="s">
        <v>183</v>
      </c>
      <c r="B564" s="82" t="s">
        <v>184</v>
      </c>
      <c r="C564" s="68"/>
      <c r="D564" s="68"/>
      <c r="E564" s="69"/>
      <c r="F564" s="68"/>
      <c r="G564" s="68"/>
      <c r="H564" s="69"/>
      <c r="I564" s="68"/>
      <c r="J564" s="68"/>
      <c r="K564" s="69"/>
      <c r="L564" s="68"/>
      <c r="M564" s="68"/>
      <c r="N564" s="68"/>
      <c r="O564" s="102">
        <v>0</v>
      </c>
      <c r="P564" s="102" t="s">
        <v>8</v>
      </c>
      <c r="Q564" s="102">
        <v>0</v>
      </c>
      <c r="R564" s="7">
        <f>SUM(R565:R567)</f>
        <v>12800000</v>
      </c>
    </row>
    <row r="565" spans="1:18" x14ac:dyDescent="0.3">
      <c r="A565" s="1" t="s">
        <v>8</v>
      </c>
      <c r="B565" s="83" t="s">
        <v>455</v>
      </c>
      <c r="C565" s="45">
        <v>2</v>
      </c>
      <c r="D565" s="45" t="s">
        <v>26</v>
      </c>
      <c r="E565" s="46" t="s">
        <v>27</v>
      </c>
      <c r="F565" s="45">
        <v>4</v>
      </c>
      <c r="G565" s="45" t="s">
        <v>186</v>
      </c>
      <c r="H565" s="46" t="s">
        <v>27</v>
      </c>
      <c r="I565" s="45">
        <v>1</v>
      </c>
      <c r="J565" s="45" t="s">
        <v>23</v>
      </c>
      <c r="O565" s="74">
        <f t="shared" ref="O565:O567" si="212">PRODUCT(C565:N565)</f>
        <v>8</v>
      </c>
      <c r="P565" s="74" t="s">
        <v>37</v>
      </c>
      <c r="Q565" s="74">
        <v>900000</v>
      </c>
      <c r="R565" s="2">
        <f t="shared" ref="R565:R567" si="213">O565*Q565</f>
        <v>7200000</v>
      </c>
    </row>
    <row r="566" spans="1:18" x14ac:dyDescent="0.3">
      <c r="A566" s="1" t="s">
        <v>8</v>
      </c>
      <c r="B566" s="83" t="s">
        <v>444</v>
      </c>
      <c r="C566" s="45">
        <v>2</v>
      </c>
      <c r="D566" s="45" t="s">
        <v>26</v>
      </c>
      <c r="E566" s="46" t="s">
        <v>27</v>
      </c>
      <c r="F566" s="45">
        <v>2</v>
      </c>
      <c r="G566" s="45" t="s">
        <v>186</v>
      </c>
      <c r="H566" s="46" t="s">
        <v>27</v>
      </c>
      <c r="I566" s="45">
        <v>1</v>
      </c>
      <c r="J566" s="45" t="s">
        <v>23</v>
      </c>
      <c r="O566" s="74">
        <f t="shared" si="212"/>
        <v>4</v>
      </c>
      <c r="P566" s="74" t="s">
        <v>37</v>
      </c>
      <c r="Q566" s="74">
        <v>900000</v>
      </c>
      <c r="R566" s="2">
        <f t="shared" si="213"/>
        <v>3600000</v>
      </c>
    </row>
    <row r="567" spans="1:18" ht="28.8" x14ac:dyDescent="0.3">
      <c r="A567" s="1" t="s">
        <v>8</v>
      </c>
      <c r="B567" s="83" t="s">
        <v>463</v>
      </c>
      <c r="C567" s="45">
        <v>2</v>
      </c>
      <c r="D567" s="45" t="s">
        <v>26</v>
      </c>
      <c r="E567" s="46" t="s">
        <v>27</v>
      </c>
      <c r="F567" s="45">
        <v>5</v>
      </c>
      <c r="G567" s="45" t="s">
        <v>198</v>
      </c>
      <c r="H567" s="46" t="s">
        <v>27</v>
      </c>
      <c r="I567" s="45">
        <v>1</v>
      </c>
      <c r="J567" s="45" t="s">
        <v>23</v>
      </c>
      <c r="O567" s="74">
        <f t="shared" si="212"/>
        <v>10</v>
      </c>
      <c r="P567" s="74" t="s">
        <v>37</v>
      </c>
      <c r="Q567" s="74">
        <v>200000</v>
      </c>
      <c r="R567" s="2">
        <f t="shared" si="213"/>
        <v>2000000</v>
      </c>
    </row>
    <row r="568" spans="1:18" x14ac:dyDescent="0.3">
      <c r="A568" s="33" t="s">
        <v>187</v>
      </c>
      <c r="B568" s="88" t="s">
        <v>188</v>
      </c>
      <c r="C568" s="70"/>
      <c r="D568" s="70"/>
      <c r="E568" s="71"/>
      <c r="F568" s="70"/>
      <c r="G568" s="70"/>
      <c r="H568" s="71"/>
      <c r="I568" s="70"/>
      <c r="J568" s="70"/>
      <c r="K568" s="71"/>
      <c r="L568" s="70"/>
      <c r="M568" s="70"/>
      <c r="N568" s="70"/>
      <c r="O568" s="103">
        <v>0</v>
      </c>
      <c r="P568" s="103" t="s">
        <v>8</v>
      </c>
      <c r="Q568" s="103">
        <v>0</v>
      </c>
      <c r="R568" s="3">
        <f>SUM(R569:R573)</f>
        <v>285608000</v>
      </c>
    </row>
    <row r="569" spans="1:18" x14ac:dyDescent="0.3">
      <c r="A569" s="1" t="s">
        <v>8</v>
      </c>
      <c r="B569" s="83" t="s">
        <v>464</v>
      </c>
      <c r="C569" s="45">
        <v>2</v>
      </c>
      <c r="D569" s="45" t="s">
        <v>26</v>
      </c>
      <c r="E569" s="46" t="s">
        <v>27</v>
      </c>
      <c r="F569" s="45">
        <v>1</v>
      </c>
      <c r="G569" s="45" t="s">
        <v>23</v>
      </c>
      <c r="O569" s="74">
        <f t="shared" ref="O569:O573" si="214">PRODUCT(C569:N569)</f>
        <v>2</v>
      </c>
      <c r="P569" s="74" t="s">
        <v>26</v>
      </c>
      <c r="Q569" s="74">
        <v>2674000</v>
      </c>
      <c r="R569" s="2">
        <f t="shared" ref="R569:R573" si="215">O569*Q569</f>
        <v>5348000</v>
      </c>
    </row>
    <row r="570" spans="1:18" x14ac:dyDescent="0.3">
      <c r="A570" s="1" t="s">
        <v>8</v>
      </c>
      <c r="B570" s="83" t="s">
        <v>465</v>
      </c>
      <c r="C570" s="45">
        <v>4</v>
      </c>
      <c r="D570" s="45" t="s">
        <v>26</v>
      </c>
      <c r="E570" s="46" t="s">
        <v>27</v>
      </c>
      <c r="F570" s="45">
        <v>2</v>
      </c>
      <c r="G570" s="45" t="s">
        <v>78</v>
      </c>
      <c r="H570" s="46" t="s">
        <v>27</v>
      </c>
      <c r="I570" s="45">
        <v>1</v>
      </c>
      <c r="J570" s="45" t="s">
        <v>23</v>
      </c>
      <c r="O570" s="74">
        <f t="shared" si="214"/>
        <v>8</v>
      </c>
      <c r="P570" s="74" t="s">
        <v>28</v>
      </c>
      <c r="Q570" s="74">
        <v>225000</v>
      </c>
      <c r="R570" s="2">
        <f t="shared" si="215"/>
        <v>1800000</v>
      </c>
    </row>
    <row r="571" spans="1:18" x14ac:dyDescent="0.3">
      <c r="A571" s="1" t="s">
        <v>8</v>
      </c>
      <c r="B571" s="83" t="s">
        <v>452</v>
      </c>
      <c r="C571" s="45">
        <v>138</v>
      </c>
      <c r="D571" s="45" t="s">
        <v>26</v>
      </c>
      <c r="E571" s="46" t="s">
        <v>27</v>
      </c>
      <c r="F571" s="45">
        <v>2</v>
      </c>
      <c r="G571" s="45" t="s">
        <v>78</v>
      </c>
      <c r="H571" s="46" t="s">
        <v>27</v>
      </c>
      <c r="I571" s="45">
        <v>1</v>
      </c>
      <c r="J571" s="45" t="s">
        <v>23</v>
      </c>
      <c r="O571" s="74">
        <f t="shared" si="214"/>
        <v>276</v>
      </c>
      <c r="P571" s="74" t="s">
        <v>28</v>
      </c>
      <c r="Q571" s="74">
        <v>225000</v>
      </c>
      <c r="R571" s="2">
        <f t="shared" si="215"/>
        <v>62100000</v>
      </c>
    </row>
    <row r="572" spans="1:18" x14ac:dyDescent="0.3">
      <c r="A572" s="1" t="s">
        <v>8</v>
      </c>
      <c r="B572" s="83" t="s">
        <v>466</v>
      </c>
      <c r="C572" s="45">
        <v>138</v>
      </c>
      <c r="D572" s="45" t="s">
        <v>26</v>
      </c>
      <c r="E572" s="46" t="s">
        <v>27</v>
      </c>
      <c r="F572" s="45">
        <v>3</v>
      </c>
      <c r="G572" s="45" t="s">
        <v>91</v>
      </c>
      <c r="H572" s="46" t="s">
        <v>27</v>
      </c>
      <c r="I572" s="45">
        <v>1</v>
      </c>
      <c r="J572" s="45" t="s">
        <v>23</v>
      </c>
      <c r="O572" s="74">
        <f t="shared" si="214"/>
        <v>414</v>
      </c>
      <c r="P572" s="74" t="s">
        <v>28</v>
      </c>
      <c r="Q572" s="74">
        <v>140000</v>
      </c>
      <c r="R572" s="2">
        <f t="shared" si="215"/>
        <v>57960000</v>
      </c>
    </row>
    <row r="573" spans="1:18" x14ac:dyDescent="0.3">
      <c r="A573" s="1" t="s">
        <v>8</v>
      </c>
      <c r="B573" s="83" t="s">
        <v>467</v>
      </c>
      <c r="C573" s="45">
        <v>144</v>
      </c>
      <c r="D573" s="45" t="s">
        <v>26</v>
      </c>
      <c r="E573" s="46" t="s">
        <v>27</v>
      </c>
      <c r="F573" s="45">
        <v>2</v>
      </c>
      <c r="G573" s="45" t="s">
        <v>91</v>
      </c>
      <c r="H573" s="46" t="s">
        <v>27</v>
      </c>
      <c r="I573" s="45">
        <v>1</v>
      </c>
      <c r="J573" s="45" t="s">
        <v>23</v>
      </c>
      <c r="O573" s="74">
        <f t="shared" si="214"/>
        <v>288</v>
      </c>
      <c r="P573" s="74" t="s">
        <v>92</v>
      </c>
      <c r="Q573" s="99">
        <v>550000</v>
      </c>
      <c r="R573" s="2">
        <f t="shared" si="215"/>
        <v>158400000</v>
      </c>
    </row>
    <row r="574" spans="1:18" ht="28.8" x14ac:dyDescent="0.3">
      <c r="A574" s="19" t="s">
        <v>157</v>
      </c>
      <c r="B574" s="81" t="s">
        <v>199</v>
      </c>
      <c r="C574" s="57"/>
      <c r="D574" s="57"/>
      <c r="E574" s="58"/>
      <c r="F574" s="57"/>
      <c r="G574" s="57"/>
      <c r="H574" s="58"/>
      <c r="I574" s="57"/>
      <c r="J574" s="57"/>
      <c r="K574" s="58"/>
      <c r="L574" s="57"/>
      <c r="M574" s="57"/>
      <c r="N574" s="57"/>
      <c r="O574" s="97">
        <v>0</v>
      </c>
      <c r="P574" s="97" t="s">
        <v>8</v>
      </c>
      <c r="Q574" s="97">
        <v>0</v>
      </c>
      <c r="R574" s="20">
        <f>SUM(R575,R581,R583,R587)</f>
        <v>445604000</v>
      </c>
    </row>
    <row r="575" spans="1:18" x14ac:dyDescent="0.3">
      <c r="A575" s="32" t="s">
        <v>19</v>
      </c>
      <c r="B575" s="82" t="s">
        <v>20</v>
      </c>
      <c r="C575" s="68"/>
      <c r="D575" s="68"/>
      <c r="E575" s="69"/>
      <c r="F575" s="68"/>
      <c r="G575" s="68"/>
      <c r="H575" s="69"/>
      <c r="I575" s="68"/>
      <c r="J575" s="68"/>
      <c r="K575" s="69"/>
      <c r="L575" s="68"/>
      <c r="M575" s="68"/>
      <c r="N575" s="68"/>
      <c r="O575" s="102">
        <v>0</v>
      </c>
      <c r="P575" s="102" t="s">
        <v>8</v>
      </c>
      <c r="Q575" s="102">
        <v>0</v>
      </c>
      <c r="R575" s="7">
        <f>SUM(R576:R580)</f>
        <v>71000000</v>
      </c>
    </row>
    <row r="576" spans="1:18" x14ac:dyDescent="0.3">
      <c r="A576" s="1" t="s">
        <v>8</v>
      </c>
      <c r="B576" s="83" t="s">
        <v>200</v>
      </c>
      <c r="C576" s="45">
        <v>2</v>
      </c>
      <c r="D576" s="45" t="s">
        <v>23</v>
      </c>
      <c r="O576" s="74">
        <f t="shared" ref="O576:O580" si="216">PRODUCT(C576:N576)</f>
        <v>2</v>
      </c>
      <c r="P576" s="74" t="s">
        <v>23</v>
      </c>
      <c r="Q576" s="74">
        <v>1500000</v>
      </c>
      <c r="R576" s="2">
        <f t="shared" ref="R576:R580" si="217">O576*Q576</f>
        <v>3000000</v>
      </c>
    </row>
    <row r="577" spans="1:18" x14ac:dyDescent="0.3">
      <c r="A577" s="1" t="s">
        <v>8</v>
      </c>
      <c r="B577" s="83" t="s">
        <v>191</v>
      </c>
      <c r="C577" s="45">
        <v>2</v>
      </c>
      <c r="D577" s="45" t="s">
        <v>23</v>
      </c>
      <c r="O577" s="74">
        <f t="shared" si="216"/>
        <v>2</v>
      </c>
      <c r="P577" s="74" t="s">
        <v>23</v>
      </c>
      <c r="Q577" s="74">
        <v>2500000</v>
      </c>
      <c r="R577" s="2">
        <f t="shared" si="217"/>
        <v>5000000</v>
      </c>
    </row>
    <row r="578" spans="1:18" x14ac:dyDescent="0.3">
      <c r="A578" s="1" t="s">
        <v>8</v>
      </c>
      <c r="B578" s="83" t="s">
        <v>468</v>
      </c>
      <c r="C578" s="45">
        <v>45</v>
      </c>
      <c r="D578" s="45" t="s">
        <v>26</v>
      </c>
      <c r="E578" s="46" t="s">
        <v>27</v>
      </c>
      <c r="F578" s="45">
        <v>1</v>
      </c>
      <c r="G578" s="45" t="s">
        <v>86</v>
      </c>
      <c r="H578" s="46" t="s">
        <v>27</v>
      </c>
      <c r="I578" s="45">
        <v>2</v>
      </c>
      <c r="J578" s="45" t="s">
        <v>23</v>
      </c>
      <c r="O578" s="74">
        <f t="shared" si="216"/>
        <v>90</v>
      </c>
      <c r="P578" s="74" t="s">
        <v>28</v>
      </c>
      <c r="Q578" s="74">
        <v>50000</v>
      </c>
      <c r="R578" s="2">
        <f t="shared" si="217"/>
        <v>4500000</v>
      </c>
    </row>
    <row r="579" spans="1:18" x14ac:dyDescent="0.3">
      <c r="A579" s="1" t="s">
        <v>8</v>
      </c>
      <c r="B579" s="83" t="s">
        <v>469</v>
      </c>
      <c r="C579" s="45">
        <v>45</v>
      </c>
      <c r="D579" s="45" t="s">
        <v>26</v>
      </c>
      <c r="E579" s="46" t="s">
        <v>27</v>
      </c>
      <c r="F579" s="45">
        <v>1</v>
      </c>
      <c r="G579" s="45" t="s">
        <v>86</v>
      </c>
      <c r="H579" s="46" t="s">
        <v>27</v>
      </c>
      <c r="I579" s="45">
        <v>2</v>
      </c>
      <c r="J579" s="45" t="s">
        <v>23</v>
      </c>
      <c r="O579" s="74">
        <f t="shared" si="216"/>
        <v>90</v>
      </c>
      <c r="P579" s="74" t="s">
        <v>28</v>
      </c>
      <c r="Q579" s="74">
        <v>350000</v>
      </c>
      <c r="R579" s="2">
        <f t="shared" si="217"/>
        <v>31500000</v>
      </c>
    </row>
    <row r="580" spans="1:18" x14ac:dyDescent="0.3">
      <c r="A580" s="1" t="s">
        <v>8</v>
      </c>
      <c r="B580" s="83" t="s">
        <v>470</v>
      </c>
      <c r="C580" s="45">
        <v>45</v>
      </c>
      <c r="D580" s="45" t="s">
        <v>26</v>
      </c>
      <c r="E580" s="46" t="s">
        <v>27</v>
      </c>
      <c r="F580" s="45">
        <v>6</v>
      </c>
      <c r="G580" s="45" t="s">
        <v>86</v>
      </c>
      <c r="H580" s="46" t="s">
        <v>27</v>
      </c>
      <c r="I580" s="45">
        <v>2</v>
      </c>
      <c r="J580" s="45" t="s">
        <v>23</v>
      </c>
      <c r="O580" s="74">
        <f t="shared" si="216"/>
        <v>540</v>
      </c>
      <c r="P580" s="74" t="s">
        <v>28</v>
      </c>
      <c r="Q580" s="74">
        <v>50000</v>
      </c>
      <c r="R580" s="2">
        <f t="shared" si="217"/>
        <v>27000000</v>
      </c>
    </row>
    <row r="581" spans="1:18" x14ac:dyDescent="0.3">
      <c r="A581" s="32" t="s">
        <v>24</v>
      </c>
      <c r="B581" s="82" t="s">
        <v>25</v>
      </c>
      <c r="C581" s="68"/>
      <c r="D581" s="68"/>
      <c r="E581" s="69"/>
      <c r="F581" s="68"/>
      <c r="G581" s="68"/>
      <c r="H581" s="69"/>
      <c r="I581" s="68"/>
      <c r="J581" s="68"/>
      <c r="K581" s="69"/>
      <c r="L581" s="68"/>
      <c r="M581" s="68"/>
      <c r="N581" s="68"/>
      <c r="O581" s="102">
        <v>0</v>
      </c>
      <c r="P581" s="102" t="s">
        <v>8</v>
      </c>
      <c r="Q581" s="102">
        <v>0</v>
      </c>
      <c r="R581" s="7">
        <f>R582</f>
        <v>3000000</v>
      </c>
    </row>
    <row r="582" spans="1:18" x14ac:dyDescent="0.3">
      <c r="A582" s="1" t="s">
        <v>8</v>
      </c>
      <c r="B582" s="83" t="s">
        <v>471</v>
      </c>
      <c r="C582" s="45">
        <v>5</v>
      </c>
      <c r="D582" s="45" t="s">
        <v>26</v>
      </c>
      <c r="E582" s="46" t="s">
        <v>27</v>
      </c>
      <c r="F582" s="45">
        <v>2</v>
      </c>
      <c r="G582" s="45" t="s">
        <v>23</v>
      </c>
      <c r="O582" s="74">
        <f>PRODUCT(C582:N582)</f>
        <v>10</v>
      </c>
      <c r="P582" s="74" t="s">
        <v>28</v>
      </c>
      <c r="Q582" s="74">
        <v>300000</v>
      </c>
      <c r="R582" s="2">
        <f>O582*Q582</f>
        <v>3000000</v>
      </c>
    </row>
    <row r="583" spans="1:18" x14ac:dyDescent="0.3">
      <c r="A583" s="32" t="s">
        <v>183</v>
      </c>
      <c r="B583" s="82" t="s">
        <v>184</v>
      </c>
      <c r="C583" s="68"/>
      <c r="D583" s="68"/>
      <c r="E583" s="69"/>
      <c r="F583" s="68"/>
      <c r="G583" s="68"/>
      <c r="H583" s="69"/>
      <c r="I583" s="68"/>
      <c r="J583" s="68"/>
      <c r="K583" s="69"/>
      <c r="L583" s="68"/>
      <c r="M583" s="68"/>
      <c r="N583" s="68"/>
      <c r="O583" s="102">
        <v>0</v>
      </c>
      <c r="P583" s="102" t="s">
        <v>8</v>
      </c>
      <c r="Q583" s="102">
        <v>0</v>
      </c>
      <c r="R583" s="7">
        <f>SUM(R584:R586)</f>
        <v>58800000</v>
      </c>
    </row>
    <row r="584" spans="1:18" x14ac:dyDescent="0.3">
      <c r="A584" s="1" t="s">
        <v>8</v>
      </c>
      <c r="B584" s="83" t="s">
        <v>472</v>
      </c>
      <c r="C584" s="45">
        <v>2</v>
      </c>
      <c r="D584" s="45" t="s">
        <v>26</v>
      </c>
      <c r="E584" s="46" t="s">
        <v>27</v>
      </c>
      <c r="F584" s="45">
        <v>5</v>
      </c>
      <c r="G584" s="45" t="s">
        <v>198</v>
      </c>
      <c r="H584" s="46" t="s">
        <v>27</v>
      </c>
      <c r="I584" s="45">
        <v>2</v>
      </c>
      <c r="J584" s="45" t="s">
        <v>23</v>
      </c>
      <c r="O584" s="74">
        <f t="shared" ref="O584:O586" si="218">PRODUCT(C584:N584)</f>
        <v>20</v>
      </c>
      <c r="P584" s="74" t="s">
        <v>37</v>
      </c>
      <c r="Q584" s="74">
        <v>900000</v>
      </c>
      <c r="R584" s="2">
        <f t="shared" ref="R584:R586" si="219">O584*Q584</f>
        <v>18000000</v>
      </c>
    </row>
    <row r="585" spans="1:18" x14ac:dyDescent="0.3">
      <c r="A585" s="1" t="s">
        <v>8</v>
      </c>
      <c r="B585" s="83" t="s">
        <v>473</v>
      </c>
      <c r="C585" s="45">
        <v>1</v>
      </c>
      <c r="D585" s="45" t="s">
        <v>26</v>
      </c>
      <c r="E585" s="46" t="s">
        <v>27</v>
      </c>
      <c r="F585" s="45">
        <v>3</v>
      </c>
      <c r="G585" s="45" t="s">
        <v>198</v>
      </c>
      <c r="H585" s="46" t="s">
        <v>27</v>
      </c>
      <c r="I585" s="45">
        <v>2</v>
      </c>
      <c r="J585" s="45" t="s">
        <v>23</v>
      </c>
      <c r="O585" s="74">
        <f t="shared" si="218"/>
        <v>6</v>
      </c>
      <c r="P585" s="74" t="s">
        <v>37</v>
      </c>
      <c r="Q585" s="74">
        <v>1700000</v>
      </c>
      <c r="R585" s="2">
        <f t="shared" si="219"/>
        <v>10200000</v>
      </c>
    </row>
    <row r="586" spans="1:18" x14ac:dyDescent="0.3">
      <c r="A586" s="1" t="s">
        <v>8</v>
      </c>
      <c r="B586" s="83" t="s">
        <v>474</v>
      </c>
      <c r="C586" s="45">
        <v>3</v>
      </c>
      <c r="D586" s="45" t="s">
        <v>26</v>
      </c>
      <c r="E586" s="46" t="s">
        <v>27</v>
      </c>
      <c r="F586" s="45">
        <v>3</v>
      </c>
      <c r="G586" s="45" t="s">
        <v>198</v>
      </c>
      <c r="H586" s="46" t="s">
        <v>27</v>
      </c>
      <c r="I586" s="45">
        <v>2</v>
      </c>
      <c r="J586" s="45" t="s">
        <v>23</v>
      </c>
      <c r="O586" s="74">
        <f t="shared" si="218"/>
        <v>18</v>
      </c>
      <c r="P586" s="74" t="s">
        <v>28</v>
      </c>
      <c r="Q586" s="74">
        <v>1700000</v>
      </c>
      <c r="R586" s="2">
        <f t="shared" si="219"/>
        <v>30600000</v>
      </c>
    </row>
    <row r="587" spans="1:18" x14ac:dyDescent="0.3">
      <c r="A587" s="33" t="s">
        <v>187</v>
      </c>
      <c r="B587" s="88" t="s">
        <v>188</v>
      </c>
      <c r="C587" s="70"/>
      <c r="D587" s="70"/>
      <c r="E587" s="71"/>
      <c r="F587" s="70"/>
      <c r="G587" s="70"/>
      <c r="H587" s="71"/>
      <c r="I587" s="70"/>
      <c r="J587" s="70"/>
      <c r="K587" s="71"/>
      <c r="L587" s="70"/>
      <c r="M587" s="70"/>
      <c r="N587" s="70"/>
      <c r="O587" s="103">
        <v>0</v>
      </c>
      <c r="P587" s="103" t="s">
        <v>8</v>
      </c>
      <c r="Q587" s="103">
        <v>0</v>
      </c>
      <c r="R587" s="3">
        <f>SUM(R588:R592)</f>
        <v>312804000</v>
      </c>
    </row>
    <row r="588" spans="1:18" x14ac:dyDescent="0.3">
      <c r="A588" s="1" t="s">
        <v>8</v>
      </c>
      <c r="B588" s="83" t="s">
        <v>475</v>
      </c>
      <c r="C588" s="45">
        <v>3</v>
      </c>
      <c r="D588" s="45" t="s">
        <v>26</v>
      </c>
      <c r="E588" s="46" t="s">
        <v>27</v>
      </c>
      <c r="F588" s="45">
        <v>2</v>
      </c>
      <c r="G588" s="45" t="s">
        <v>23</v>
      </c>
      <c r="H588" s="46" t="s">
        <v>27</v>
      </c>
      <c r="I588" s="45">
        <v>2</v>
      </c>
      <c r="J588" s="45" t="s">
        <v>78</v>
      </c>
      <c r="O588" s="74">
        <f t="shared" ref="O588:O592" si="220">PRODUCT(C588:N588)</f>
        <v>12</v>
      </c>
      <c r="P588" s="74" t="s">
        <v>28</v>
      </c>
      <c r="Q588" s="74">
        <v>225000</v>
      </c>
      <c r="R588" s="2">
        <f t="shared" ref="R588:R592" si="221">O588*Q588</f>
        <v>2700000</v>
      </c>
    </row>
    <row r="589" spans="1:18" x14ac:dyDescent="0.3">
      <c r="A589" s="1" t="s">
        <v>8</v>
      </c>
      <c r="B589" s="83" t="s">
        <v>476</v>
      </c>
      <c r="C589" s="45">
        <v>3</v>
      </c>
      <c r="D589" s="45" t="s">
        <v>26</v>
      </c>
      <c r="E589" s="46" t="s">
        <v>27</v>
      </c>
      <c r="F589" s="45">
        <v>2</v>
      </c>
      <c r="G589" s="45" t="s">
        <v>23</v>
      </c>
      <c r="O589" s="74">
        <f t="shared" si="220"/>
        <v>6</v>
      </c>
      <c r="P589" s="74" t="s">
        <v>28</v>
      </c>
      <c r="Q589" s="74">
        <v>2674000</v>
      </c>
      <c r="R589" s="2">
        <f t="shared" si="221"/>
        <v>16044000</v>
      </c>
    </row>
    <row r="590" spans="1:18" x14ac:dyDescent="0.3">
      <c r="A590" s="1" t="s">
        <v>8</v>
      </c>
      <c r="B590" s="83" t="s">
        <v>477</v>
      </c>
      <c r="C590" s="45">
        <v>49</v>
      </c>
      <c r="D590" s="45" t="s">
        <v>26</v>
      </c>
      <c r="E590" s="46" t="s">
        <v>27</v>
      </c>
      <c r="F590" s="45">
        <v>2</v>
      </c>
      <c r="G590" s="45" t="s">
        <v>23</v>
      </c>
      <c r="H590" s="46" t="s">
        <v>27</v>
      </c>
      <c r="I590" s="45">
        <v>2</v>
      </c>
      <c r="J590" s="45" t="s">
        <v>78</v>
      </c>
      <c r="O590" s="74">
        <f t="shared" si="220"/>
        <v>196</v>
      </c>
      <c r="P590" s="74" t="s">
        <v>28</v>
      </c>
      <c r="Q590" s="74">
        <v>225000</v>
      </c>
      <c r="R590" s="2">
        <f t="shared" si="221"/>
        <v>44100000</v>
      </c>
    </row>
    <row r="591" spans="1:18" x14ac:dyDescent="0.3">
      <c r="A591" s="1" t="s">
        <v>8</v>
      </c>
      <c r="B591" s="83" t="s">
        <v>478</v>
      </c>
      <c r="C591" s="45">
        <v>49</v>
      </c>
      <c r="D591" s="45" t="s">
        <v>26</v>
      </c>
      <c r="E591" s="46" t="s">
        <v>27</v>
      </c>
      <c r="F591" s="45">
        <v>3</v>
      </c>
      <c r="G591" s="45" t="s">
        <v>91</v>
      </c>
      <c r="H591" s="46" t="s">
        <v>27</v>
      </c>
      <c r="I591" s="45">
        <v>2</v>
      </c>
      <c r="J591" s="45" t="s">
        <v>23</v>
      </c>
      <c r="O591" s="74">
        <f t="shared" si="220"/>
        <v>294</v>
      </c>
      <c r="P591" s="74" t="s">
        <v>92</v>
      </c>
      <c r="Q591" s="74">
        <v>140000</v>
      </c>
      <c r="R591" s="2">
        <f t="shared" si="221"/>
        <v>41160000</v>
      </c>
    </row>
    <row r="592" spans="1:18" ht="28.8" x14ac:dyDescent="0.3">
      <c r="A592" s="1" t="s">
        <v>8</v>
      </c>
      <c r="B592" s="83" t="s">
        <v>479</v>
      </c>
      <c r="C592" s="45">
        <v>58</v>
      </c>
      <c r="D592" s="45" t="s">
        <v>26</v>
      </c>
      <c r="E592" s="46" t="s">
        <v>27</v>
      </c>
      <c r="F592" s="45">
        <v>2</v>
      </c>
      <c r="G592" s="45" t="s">
        <v>91</v>
      </c>
      <c r="H592" s="46" t="s">
        <v>27</v>
      </c>
      <c r="I592" s="45">
        <v>2</v>
      </c>
      <c r="J592" s="45" t="s">
        <v>23</v>
      </c>
      <c r="O592" s="74">
        <f t="shared" si="220"/>
        <v>232</v>
      </c>
      <c r="P592" s="74" t="s">
        <v>189</v>
      </c>
      <c r="Q592" s="99">
        <v>900000</v>
      </c>
      <c r="R592" s="2">
        <f t="shared" si="221"/>
        <v>208800000</v>
      </c>
    </row>
    <row r="593" spans="1:18" x14ac:dyDescent="0.3">
      <c r="A593" s="19" t="s">
        <v>201</v>
      </c>
      <c r="B593" s="81" t="s">
        <v>202</v>
      </c>
      <c r="C593" s="57"/>
      <c r="D593" s="57"/>
      <c r="E593" s="58"/>
      <c r="F593" s="57"/>
      <c r="G593" s="57"/>
      <c r="H593" s="58"/>
      <c r="I593" s="57"/>
      <c r="J593" s="57"/>
      <c r="K593" s="58"/>
      <c r="L593" s="57"/>
      <c r="M593" s="57"/>
      <c r="N593" s="57"/>
      <c r="O593" s="97">
        <v>0</v>
      </c>
      <c r="P593" s="97" t="s">
        <v>8</v>
      </c>
      <c r="Q593" s="97">
        <v>0</v>
      </c>
      <c r="R593" s="20">
        <f>SUM(R594,R600,R602,R606)</f>
        <v>163252000</v>
      </c>
    </row>
    <row r="594" spans="1:18" x14ac:dyDescent="0.3">
      <c r="A594" s="32" t="s">
        <v>19</v>
      </c>
      <c r="B594" s="82" t="s">
        <v>20</v>
      </c>
      <c r="C594" s="68"/>
      <c r="D594" s="68"/>
      <c r="E594" s="69"/>
      <c r="F594" s="68"/>
      <c r="G594" s="68"/>
      <c r="H594" s="69"/>
      <c r="I594" s="68"/>
      <c r="J594" s="68"/>
      <c r="K594" s="69"/>
      <c r="L594" s="68"/>
      <c r="M594" s="68"/>
      <c r="N594" s="68"/>
      <c r="O594" s="102">
        <v>0</v>
      </c>
      <c r="P594" s="102" t="s">
        <v>8</v>
      </c>
      <c r="Q594" s="102">
        <v>0</v>
      </c>
      <c r="R594" s="7">
        <f>SUM(R595:R599)</f>
        <v>32000000</v>
      </c>
    </row>
    <row r="595" spans="1:18" x14ac:dyDescent="0.3">
      <c r="A595" s="1" t="s">
        <v>8</v>
      </c>
      <c r="B595" s="83" t="s">
        <v>200</v>
      </c>
      <c r="C595" s="45">
        <v>1</v>
      </c>
      <c r="D595" s="45" t="s">
        <v>23</v>
      </c>
      <c r="O595" s="74">
        <f t="shared" ref="O595:O599" si="222">PRODUCT(C595:N595)</f>
        <v>1</v>
      </c>
      <c r="P595" s="74" t="s">
        <v>23</v>
      </c>
      <c r="Q595" s="74">
        <v>1500000</v>
      </c>
      <c r="R595" s="2">
        <f t="shared" ref="R595:R599" si="223">O595*Q595</f>
        <v>1500000</v>
      </c>
    </row>
    <row r="596" spans="1:18" x14ac:dyDescent="0.3">
      <c r="A596" s="1" t="s">
        <v>8</v>
      </c>
      <c r="B596" s="83" t="s">
        <v>191</v>
      </c>
      <c r="C596" s="45">
        <v>1</v>
      </c>
      <c r="D596" s="45" t="s">
        <v>23</v>
      </c>
      <c r="O596" s="74">
        <f t="shared" si="222"/>
        <v>1</v>
      </c>
      <c r="P596" s="74" t="s">
        <v>23</v>
      </c>
      <c r="Q596" s="74">
        <v>2500000</v>
      </c>
      <c r="R596" s="2">
        <f t="shared" si="223"/>
        <v>2500000</v>
      </c>
    </row>
    <row r="597" spans="1:18" x14ac:dyDescent="0.3">
      <c r="A597" s="1" t="s">
        <v>8</v>
      </c>
      <c r="B597" s="83" t="s">
        <v>468</v>
      </c>
      <c r="C597" s="45">
        <v>40</v>
      </c>
      <c r="D597" s="45" t="s">
        <v>26</v>
      </c>
      <c r="E597" s="46" t="s">
        <v>27</v>
      </c>
      <c r="F597" s="45">
        <v>1</v>
      </c>
      <c r="G597" s="45" t="s">
        <v>86</v>
      </c>
      <c r="H597" s="46" t="s">
        <v>27</v>
      </c>
      <c r="I597" s="45">
        <v>1</v>
      </c>
      <c r="J597" s="45" t="s">
        <v>23</v>
      </c>
      <c r="O597" s="74">
        <f t="shared" si="222"/>
        <v>40</v>
      </c>
      <c r="P597" s="74" t="s">
        <v>28</v>
      </c>
      <c r="Q597" s="74">
        <v>50000</v>
      </c>
      <c r="R597" s="2">
        <f t="shared" si="223"/>
        <v>2000000</v>
      </c>
    </row>
    <row r="598" spans="1:18" x14ac:dyDescent="0.3">
      <c r="A598" s="1" t="s">
        <v>8</v>
      </c>
      <c r="B598" s="83" t="s">
        <v>480</v>
      </c>
      <c r="C598" s="45">
        <v>40</v>
      </c>
      <c r="D598" s="45" t="s">
        <v>26</v>
      </c>
      <c r="E598" s="46" t="s">
        <v>27</v>
      </c>
      <c r="F598" s="45">
        <v>1</v>
      </c>
      <c r="G598" s="45" t="s">
        <v>86</v>
      </c>
      <c r="H598" s="46" t="s">
        <v>27</v>
      </c>
      <c r="I598" s="45">
        <v>1</v>
      </c>
      <c r="J598" s="45" t="s">
        <v>23</v>
      </c>
      <c r="O598" s="74">
        <f t="shared" si="222"/>
        <v>40</v>
      </c>
      <c r="P598" s="74" t="s">
        <v>28</v>
      </c>
      <c r="Q598" s="74">
        <v>350000</v>
      </c>
      <c r="R598" s="2">
        <f t="shared" si="223"/>
        <v>14000000</v>
      </c>
    </row>
    <row r="599" spans="1:18" x14ac:dyDescent="0.3">
      <c r="A599" s="1" t="s">
        <v>8</v>
      </c>
      <c r="B599" s="83" t="s">
        <v>481</v>
      </c>
      <c r="C599" s="45">
        <v>40</v>
      </c>
      <c r="D599" s="45" t="s">
        <v>26</v>
      </c>
      <c r="E599" s="46" t="s">
        <v>27</v>
      </c>
      <c r="F599" s="45">
        <v>6</v>
      </c>
      <c r="G599" s="45" t="s">
        <v>86</v>
      </c>
      <c r="H599" s="46" t="s">
        <v>27</v>
      </c>
      <c r="I599" s="45">
        <v>1</v>
      </c>
      <c r="J599" s="45" t="s">
        <v>23</v>
      </c>
      <c r="O599" s="74">
        <f t="shared" si="222"/>
        <v>240</v>
      </c>
      <c r="P599" s="74" t="s">
        <v>28</v>
      </c>
      <c r="Q599" s="74">
        <v>50000</v>
      </c>
      <c r="R599" s="2">
        <f t="shared" si="223"/>
        <v>12000000</v>
      </c>
    </row>
    <row r="600" spans="1:18" x14ac:dyDescent="0.3">
      <c r="A600" s="32" t="s">
        <v>24</v>
      </c>
      <c r="B600" s="82" t="s">
        <v>25</v>
      </c>
      <c r="C600" s="68"/>
      <c r="D600" s="68"/>
      <c r="E600" s="69"/>
      <c r="F600" s="68"/>
      <c r="G600" s="68"/>
      <c r="H600" s="69"/>
      <c r="I600" s="68"/>
      <c r="J600" s="68"/>
      <c r="K600" s="69"/>
      <c r="L600" s="68"/>
      <c r="M600" s="68"/>
      <c r="N600" s="68"/>
      <c r="O600" s="102">
        <v>0</v>
      </c>
      <c r="P600" s="102" t="s">
        <v>8</v>
      </c>
      <c r="Q600" s="102">
        <v>0</v>
      </c>
      <c r="R600" s="7">
        <f>R601</f>
        <v>1200000</v>
      </c>
    </row>
    <row r="601" spans="1:18" x14ac:dyDescent="0.3">
      <c r="A601" s="1" t="s">
        <v>8</v>
      </c>
      <c r="B601" s="83" t="s">
        <v>462</v>
      </c>
      <c r="C601" s="45">
        <v>4</v>
      </c>
      <c r="D601" s="45" t="s">
        <v>26</v>
      </c>
      <c r="E601" s="46" t="s">
        <v>27</v>
      </c>
      <c r="F601" s="45">
        <v>1</v>
      </c>
      <c r="G601" s="45" t="s">
        <v>23</v>
      </c>
      <c r="O601" s="74">
        <f>PRODUCT(C601:N601)</f>
        <v>4</v>
      </c>
      <c r="P601" s="74" t="s">
        <v>28</v>
      </c>
      <c r="Q601" s="74">
        <v>300000</v>
      </c>
      <c r="R601" s="2">
        <f>O601*Q601</f>
        <v>1200000</v>
      </c>
    </row>
    <row r="602" spans="1:18" x14ac:dyDescent="0.3">
      <c r="A602" s="32" t="s">
        <v>183</v>
      </c>
      <c r="B602" s="82" t="s">
        <v>184</v>
      </c>
      <c r="C602" s="68"/>
      <c r="D602" s="68"/>
      <c r="E602" s="69"/>
      <c r="F602" s="68"/>
      <c r="G602" s="68"/>
      <c r="H602" s="69"/>
      <c r="I602" s="68"/>
      <c r="J602" s="68"/>
      <c r="K602" s="69"/>
      <c r="L602" s="68"/>
      <c r="M602" s="68"/>
      <c r="N602" s="68"/>
      <c r="O602" s="102">
        <v>0</v>
      </c>
      <c r="P602" s="102" t="s">
        <v>8</v>
      </c>
      <c r="Q602" s="102">
        <v>0</v>
      </c>
      <c r="R602" s="7">
        <f>SUM(R603:R605)</f>
        <v>29400000</v>
      </c>
    </row>
    <row r="603" spans="1:18" x14ac:dyDescent="0.3">
      <c r="A603" s="1" t="s">
        <v>8</v>
      </c>
      <c r="B603" s="83" t="s">
        <v>482</v>
      </c>
      <c r="C603" s="45">
        <v>2</v>
      </c>
      <c r="D603" s="45" t="s">
        <v>26</v>
      </c>
      <c r="E603" s="46" t="s">
        <v>27</v>
      </c>
      <c r="F603" s="45">
        <v>5</v>
      </c>
      <c r="G603" s="45" t="s">
        <v>198</v>
      </c>
      <c r="H603" s="46" t="s">
        <v>27</v>
      </c>
      <c r="I603" s="45">
        <v>1</v>
      </c>
      <c r="J603" s="45" t="s">
        <v>23</v>
      </c>
      <c r="O603" s="74">
        <f t="shared" ref="O603:O605" si="224">PRODUCT(C603:N603)</f>
        <v>10</v>
      </c>
      <c r="P603" s="74" t="s">
        <v>37</v>
      </c>
      <c r="Q603" s="74">
        <v>900000</v>
      </c>
      <c r="R603" s="2">
        <f t="shared" ref="R603:R605" si="225">O603*Q603</f>
        <v>9000000</v>
      </c>
    </row>
    <row r="604" spans="1:18" x14ac:dyDescent="0.3">
      <c r="A604" s="1" t="s">
        <v>8</v>
      </c>
      <c r="B604" s="83" t="s">
        <v>483</v>
      </c>
      <c r="C604" s="45">
        <v>1</v>
      </c>
      <c r="D604" s="45" t="s">
        <v>26</v>
      </c>
      <c r="E604" s="46" t="s">
        <v>27</v>
      </c>
      <c r="F604" s="45">
        <v>3</v>
      </c>
      <c r="G604" s="45" t="s">
        <v>198</v>
      </c>
      <c r="H604" s="46" t="s">
        <v>27</v>
      </c>
      <c r="I604" s="45">
        <v>1</v>
      </c>
      <c r="J604" s="45" t="s">
        <v>23</v>
      </c>
      <c r="O604" s="74">
        <f t="shared" si="224"/>
        <v>3</v>
      </c>
      <c r="P604" s="74" t="s">
        <v>37</v>
      </c>
      <c r="Q604" s="74">
        <v>1700000</v>
      </c>
      <c r="R604" s="2">
        <f t="shared" si="225"/>
        <v>5100000</v>
      </c>
    </row>
    <row r="605" spans="1:18" x14ac:dyDescent="0.3">
      <c r="A605" s="1" t="s">
        <v>8</v>
      </c>
      <c r="B605" s="83" t="s">
        <v>474</v>
      </c>
      <c r="C605" s="45">
        <v>3</v>
      </c>
      <c r="D605" s="45" t="s">
        <v>26</v>
      </c>
      <c r="E605" s="46" t="s">
        <v>27</v>
      </c>
      <c r="F605" s="45">
        <v>3</v>
      </c>
      <c r="G605" s="45" t="s">
        <v>198</v>
      </c>
      <c r="H605" s="46" t="s">
        <v>27</v>
      </c>
      <c r="I605" s="45">
        <v>1</v>
      </c>
      <c r="J605" s="45" t="s">
        <v>23</v>
      </c>
      <c r="O605" s="74">
        <f t="shared" si="224"/>
        <v>9</v>
      </c>
      <c r="P605" s="74" t="s">
        <v>28</v>
      </c>
      <c r="Q605" s="74">
        <v>1700000</v>
      </c>
      <c r="R605" s="2">
        <f t="shared" si="225"/>
        <v>15300000</v>
      </c>
    </row>
    <row r="606" spans="1:18" x14ac:dyDescent="0.3">
      <c r="A606" s="33" t="s">
        <v>187</v>
      </c>
      <c r="B606" s="88" t="s">
        <v>188</v>
      </c>
      <c r="C606" s="70"/>
      <c r="D606" s="70"/>
      <c r="E606" s="71"/>
      <c r="F606" s="70"/>
      <c r="G606" s="70"/>
      <c r="H606" s="71"/>
      <c r="I606" s="70"/>
      <c r="J606" s="70"/>
      <c r="K606" s="71"/>
      <c r="L606" s="70"/>
      <c r="M606" s="70"/>
      <c r="N606" s="70"/>
      <c r="O606" s="103">
        <v>0</v>
      </c>
      <c r="P606" s="103" t="s">
        <v>8</v>
      </c>
      <c r="Q606" s="103">
        <v>0</v>
      </c>
      <c r="R606" s="3">
        <f>SUM(R607:R611)</f>
        <v>100652000</v>
      </c>
    </row>
    <row r="607" spans="1:18" x14ac:dyDescent="0.3">
      <c r="A607" s="1" t="s">
        <v>8</v>
      </c>
      <c r="B607" s="83" t="s">
        <v>484</v>
      </c>
      <c r="C607" s="45">
        <v>3</v>
      </c>
      <c r="D607" s="45" t="s">
        <v>26</v>
      </c>
      <c r="E607" s="46" t="s">
        <v>27</v>
      </c>
      <c r="F607" s="45">
        <v>1</v>
      </c>
      <c r="G607" s="45" t="s">
        <v>23</v>
      </c>
      <c r="H607" s="46" t="s">
        <v>27</v>
      </c>
      <c r="I607" s="45">
        <v>2</v>
      </c>
      <c r="J607" s="45" t="s">
        <v>78</v>
      </c>
      <c r="O607" s="74">
        <f t="shared" ref="O607:O611" si="226">PRODUCT(C607:N607)</f>
        <v>6</v>
      </c>
      <c r="P607" s="74" t="s">
        <v>28</v>
      </c>
      <c r="Q607" s="74">
        <v>225000</v>
      </c>
      <c r="R607" s="2">
        <f t="shared" ref="R607:R611" si="227">O607*Q607</f>
        <v>1350000</v>
      </c>
    </row>
    <row r="608" spans="1:18" x14ac:dyDescent="0.3">
      <c r="A608" s="1" t="s">
        <v>8</v>
      </c>
      <c r="B608" s="83" t="s">
        <v>485</v>
      </c>
      <c r="C608" s="45">
        <v>3</v>
      </c>
      <c r="D608" s="45" t="s">
        <v>26</v>
      </c>
      <c r="E608" s="46" t="s">
        <v>27</v>
      </c>
      <c r="F608" s="45">
        <v>1</v>
      </c>
      <c r="G608" s="45" t="s">
        <v>23</v>
      </c>
      <c r="O608" s="74">
        <f t="shared" si="226"/>
        <v>3</v>
      </c>
      <c r="P608" s="74" t="s">
        <v>28</v>
      </c>
      <c r="Q608" s="74">
        <v>2674000</v>
      </c>
      <c r="R608" s="2">
        <f t="shared" si="227"/>
        <v>8022000</v>
      </c>
    </row>
    <row r="609" spans="1:18" x14ac:dyDescent="0.3">
      <c r="A609" s="1" t="s">
        <v>8</v>
      </c>
      <c r="B609" s="83" t="s">
        <v>477</v>
      </c>
      <c r="C609" s="45">
        <v>44</v>
      </c>
      <c r="D609" s="45" t="s">
        <v>26</v>
      </c>
      <c r="E609" s="46" t="s">
        <v>27</v>
      </c>
      <c r="F609" s="45">
        <v>1</v>
      </c>
      <c r="G609" s="45" t="s">
        <v>23</v>
      </c>
      <c r="H609" s="46" t="s">
        <v>27</v>
      </c>
      <c r="I609" s="45">
        <v>2</v>
      </c>
      <c r="J609" s="45" t="s">
        <v>78</v>
      </c>
      <c r="O609" s="74">
        <f t="shared" si="226"/>
        <v>88</v>
      </c>
      <c r="P609" s="74" t="s">
        <v>28</v>
      </c>
      <c r="Q609" s="74">
        <v>225000</v>
      </c>
      <c r="R609" s="2">
        <f t="shared" si="227"/>
        <v>19800000</v>
      </c>
    </row>
    <row r="610" spans="1:18" x14ac:dyDescent="0.3">
      <c r="A610" s="1" t="s">
        <v>8</v>
      </c>
      <c r="B610" s="83" t="s">
        <v>486</v>
      </c>
      <c r="C610" s="45">
        <v>44</v>
      </c>
      <c r="D610" s="45" t="s">
        <v>26</v>
      </c>
      <c r="E610" s="46" t="s">
        <v>27</v>
      </c>
      <c r="F610" s="45">
        <v>3</v>
      </c>
      <c r="G610" s="45" t="s">
        <v>91</v>
      </c>
      <c r="H610" s="46" t="s">
        <v>27</v>
      </c>
      <c r="I610" s="45">
        <v>1</v>
      </c>
      <c r="J610" s="45" t="s">
        <v>23</v>
      </c>
      <c r="O610" s="74">
        <f t="shared" si="226"/>
        <v>132</v>
      </c>
      <c r="P610" s="74" t="s">
        <v>92</v>
      </c>
      <c r="Q610" s="74">
        <v>140000</v>
      </c>
      <c r="R610" s="2">
        <f t="shared" si="227"/>
        <v>18480000</v>
      </c>
    </row>
    <row r="611" spans="1:18" x14ac:dyDescent="0.3">
      <c r="A611" s="1" t="s">
        <v>8</v>
      </c>
      <c r="B611" s="83" t="s">
        <v>487</v>
      </c>
      <c r="C611" s="45">
        <v>53</v>
      </c>
      <c r="D611" s="45" t="s">
        <v>26</v>
      </c>
      <c r="E611" s="46" t="s">
        <v>27</v>
      </c>
      <c r="F611" s="45">
        <v>2</v>
      </c>
      <c r="G611" s="45" t="s">
        <v>91</v>
      </c>
      <c r="H611" s="46" t="s">
        <v>27</v>
      </c>
      <c r="I611" s="45">
        <v>1</v>
      </c>
      <c r="J611" s="45" t="s">
        <v>23</v>
      </c>
      <c r="O611" s="74">
        <f t="shared" si="226"/>
        <v>106</v>
      </c>
      <c r="P611" s="74" t="s">
        <v>92</v>
      </c>
      <c r="Q611" s="99">
        <v>500000</v>
      </c>
      <c r="R611" s="2">
        <f t="shared" si="227"/>
        <v>53000000</v>
      </c>
    </row>
    <row r="612" spans="1:18" x14ac:dyDescent="0.3">
      <c r="A612" s="19" t="s">
        <v>203</v>
      </c>
      <c r="B612" s="81" t="s">
        <v>204</v>
      </c>
      <c r="C612" s="57"/>
      <c r="D612" s="57"/>
      <c r="E612" s="58"/>
      <c r="F612" s="57"/>
      <c r="G612" s="57"/>
      <c r="H612" s="58"/>
      <c r="I612" s="57"/>
      <c r="J612" s="57"/>
      <c r="K612" s="58"/>
      <c r="L612" s="57"/>
      <c r="M612" s="57"/>
      <c r="N612" s="57"/>
      <c r="O612" s="97">
        <v>0</v>
      </c>
      <c r="P612" s="97" t="s">
        <v>8</v>
      </c>
      <c r="Q612" s="97">
        <v>0</v>
      </c>
      <c r="R612" s="20">
        <f>R613</f>
        <v>559368000</v>
      </c>
    </row>
    <row r="613" spans="1:18" x14ac:dyDescent="0.3">
      <c r="A613" s="33" t="s">
        <v>193</v>
      </c>
      <c r="B613" s="88" t="s">
        <v>194</v>
      </c>
      <c r="C613" s="70"/>
      <c r="D613" s="70"/>
      <c r="E613" s="71"/>
      <c r="F613" s="70"/>
      <c r="G613" s="70"/>
      <c r="H613" s="71"/>
      <c r="I613" s="70"/>
      <c r="J613" s="70"/>
      <c r="K613" s="71"/>
      <c r="L613" s="70"/>
      <c r="M613" s="70"/>
      <c r="N613" s="70"/>
      <c r="O613" s="103">
        <v>0</v>
      </c>
      <c r="P613" s="103" t="s">
        <v>8</v>
      </c>
      <c r="Q613" s="103">
        <v>0</v>
      </c>
      <c r="R613" s="3">
        <f>SUM(R614,R618,R622,R626,R630)</f>
        <v>559368000</v>
      </c>
    </row>
    <row r="614" spans="1:18" x14ac:dyDescent="0.3">
      <c r="A614" s="32" t="s">
        <v>8</v>
      </c>
      <c r="B614" s="82" t="s">
        <v>205</v>
      </c>
      <c r="C614" s="68"/>
      <c r="D614" s="68"/>
      <c r="E614" s="69"/>
      <c r="F614" s="68"/>
      <c r="G614" s="68"/>
      <c r="H614" s="69"/>
      <c r="I614" s="68"/>
      <c r="J614" s="68"/>
      <c r="K614" s="69"/>
      <c r="L614" s="68"/>
      <c r="M614" s="68"/>
      <c r="N614" s="68"/>
      <c r="O614" s="102">
        <v>0</v>
      </c>
      <c r="P614" s="102" t="s">
        <v>8</v>
      </c>
      <c r="Q614" s="102">
        <v>0</v>
      </c>
      <c r="R614" s="7">
        <f>SUM(R615:R617)</f>
        <v>109680000</v>
      </c>
    </row>
    <row r="615" spans="1:18" x14ac:dyDescent="0.3">
      <c r="A615" s="1" t="s">
        <v>8</v>
      </c>
      <c r="B615" s="83" t="s">
        <v>488</v>
      </c>
      <c r="C615" s="45">
        <v>2</v>
      </c>
      <c r="D615" s="45" t="s">
        <v>26</v>
      </c>
      <c r="E615" s="46" t="s">
        <v>27</v>
      </c>
      <c r="F615" s="61">
        <v>10</v>
      </c>
      <c r="G615" s="45" t="s">
        <v>78</v>
      </c>
      <c r="H615" s="46" t="s">
        <v>27</v>
      </c>
      <c r="I615" s="45">
        <v>1</v>
      </c>
      <c r="J615" s="45" t="s">
        <v>206</v>
      </c>
      <c r="O615" s="74">
        <f t="shared" ref="O615:O617" si="228">PRODUCT(C615:N615)</f>
        <v>20</v>
      </c>
      <c r="P615" s="74" t="s">
        <v>28</v>
      </c>
      <c r="Q615" s="74">
        <v>2674000</v>
      </c>
      <c r="R615" s="2">
        <f t="shared" ref="R615:R617" si="229">O615*Q615</f>
        <v>53480000</v>
      </c>
    </row>
    <row r="616" spans="1:18" x14ac:dyDescent="0.3">
      <c r="A616" s="1" t="s">
        <v>8</v>
      </c>
      <c r="B616" s="83" t="s">
        <v>489</v>
      </c>
      <c r="C616" s="45">
        <v>2</v>
      </c>
      <c r="D616" s="45" t="s">
        <v>26</v>
      </c>
      <c r="E616" s="46" t="s">
        <v>27</v>
      </c>
      <c r="F616" s="45">
        <v>2</v>
      </c>
      <c r="G616" s="45" t="s">
        <v>91</v>
      </c>
      <c r="H616" s="46" t="s">
        <v>27</v>
      </c>
      <c r="I616" s="45">
        <f>F615</f>
        <v>10</v>
      </c>
      <c r="J616" s="45" t="s">
        <v>78</v>
      </c>
      <c r="O616" s="74">
        <f t="shared" si="228"/>
        <v>40</v>
      </c>
      <c r="P616" s="74" t="s">
        <v>92</v>
      </c>
      <c r="Q616" s="74">
        <v>610000</v>
      </c>
      <c r="R616" s="2">
        <f t="shared" si="229"/>
        <v>24400000</v>
      </c>
    </row>
    <row r="617" spans="1:18" x14ac:dyDescent="0.3">
      <c r="A617" s="1" t="s">
        <v>8</v>
      </c>
      <c r="B617" s="83" t="s">
        <v>490</v>
      </c>
      <c r="C617" s="45">
        <v>2</v>
      </c>
      <c r="D617" s="45" t="s">
        <v>26</v>
      </c>
      <c r="E617" s="46" t="s">
        <v>27</v>
      </c>
      <c r="F617" s="45">
        <v>3</v>
      </c>
      <c r="G617" s="45" t="s">
        <v>91</v>
      </c>
      <c r="H617" s="46" t="s">
        <v>27</v>
      </c>
      <c r="I617" s="45">
        <f>I616</f>
        <v>10</v>
      </c>
      <c r="J617" s="45" t="s">
        <v>78</v>
      </c>
      <c r="O617" s="74">
        <f t="shared" si="228"/>
        <v>60</v>
      </c>
      <c r="P617" s="74" t="s">
        <v>92</v>
      </c>
      <c r="Q617" s="74">
        <v>530000</v>
      </c>
      <c r="R617" s="2">
        <f t="shared" si="229"/>
        <v>31800000</v>
      </c>
    </row>
    <row r="618" spans="1:18" ht="28.8" x14ac:dyDescent="0.3">
      <c r="A618" s="32" t="s">
        <v>8</v>
      </c>
      <c r="B618" s="82" t="s">
        <v>207</v>
      </c>
      <c r="C618" s="68"/>
      <c r="D618" s="68"/>
      <c r="E618" s="69"/>
      <c r="F618" s="68"/>
      <c r="G618" s="68"/>
      <c r="H618" s="69"/>
      <c r="I618" s="68"/>
      <c r="J618" s="68"/>
      <c r="K618" s="69"/>
      <c r="L618" s="68"/>
      <c r="M618" s="68"/>
      <c r="N618" s="68"/>
      <c r="O618" s="102">
        <v>0</v>
      </c>
      <c r="P618" s="102" t="s">
        <v>8</v>
      </c>
      <c r="Q618" s="102">
        <v>0</v>
      </c>
      <c r="R618" s="7">
        <f>SUM(R619:R621)</f>
        <v>164520000</v>
      </c>
    </row>
    <row r="619" spans="1:18" x14ac:dyDescent="0.3">
      <c r="A619" s="1" t="s">
        <v>8</v>
      </c>
      <c r="B619" s="83" t="s">
        <v>488</v>
      </c>
      <c r="C619" s="45">
        <v>3</v>
      </c>
      <c r="D619" s="45" t="s">
        <v>26</v>
      </c>
      <c r="E619" s="46" t="s">
        <v>27</v>
      </c>
      <c r="F619" s="45">
        <f>I617</f>
        <v>10</v>
      </c>
      <c r="G619" s="45" t="s">
        <v>78</v>
      </c>
      <c r="O619" s="74">
        <f t="shared" ref="O619:O621" si="230">PRODUCT(C619:N619)</f>
        <v>30</v>
      </c>
      <c r="P619" s="74" t="s">
        <v>47</v>
      </c>
      <c r="Q619" s="74">
        <v>2674000</v>
      </c>
      <c r="R619" s="2">
        <f t="shared" ref="R619:R621" si="231">O619*Q619</f>
        <v>80220000</v>
      </c>
    </row>
    <row r="620" spans="1:18" x14ac:dyDescent="0.3">
      <c r="A620" s="1" t="s">
        <v>8</v>
      </c>
      <c r="B620" s="83" t="s">
        <v>491</v>
      </c>
      <c r="C620" s="45">
        <v>3</v>
      </c>
      <c r="D620" s="45" t="s">
        <v>26</v>
      </c>
      <c r="E620" s="46" t="s">
        <v>27</v>
      </c>
      <c r="F620" s="45">
        <v>2</v>
      </c>
      <c r="G620" s="45" t="s">
        <v>91</v>
      </c>
      <c r="H620" s="46" t="s">
        <v>27</v>
      </c>
      <c r="I620" s="45">
        <f>F619</f>
        <v>10</v>
      </c>
      <c r="J620" s="45" t="s">
        <v>78</v>
      </c>
      <c r="O620" s="74">
        <f t="shared" si="230"/>
        <v>60</v>
      </c>
      <c r="P620" s="74" t="s">
        <v>92</v>
      </c>
      <c r="Q620" s="74">
        <v>610000</v>
      </c>
      <c r="R620" s="2">
        <f t="shared" si="231"/>
        <v>36600000</v>
      </c>
    </row>
    <row r="621" spans="1:18" x14ac:dyDescent="0.3">
      <c r="A621" s="1" t="s">
        <v>8</v>
      </c>
      <c r="B621" s="83" t="s">
        <v>490</v>
      </c>
      <c r="C621" s="45">
        <v>3</v>
      </c>
      <c r="D621" s="45" t="s">
        <v>26</v>
      </c>
      <c r="E621" s="46" t="s">
        <v>27</v>
      </c>
      <c r="F621" s="45">
        <v>3</v>
      </c>
      <c r="G621" s="45" t="s">
        <v>91</v>
      </c>
      <c r="H621" s="46" t="s">
        <v>27</v>
      </c>
      <c r="I621" s="45">
        <f>I620</f>
        <v>10</v>
      </c>
      <c r="J621" s="45" t="s">
        <v>78</v>
      </c>
      <c r="O621" s="74">
        <f t="shared" si="230"/>
        <v>90</v>
      </c>
      <c r="P621" s="74" t="s">
        <v>92</v>
      </c>
      <c r="Q621" s="74">
        <v>530000</v>
      </c>
      <c r="R621" s="2">
        <f t="shared" si="231"/>
        <v>47700000</v>
      </c>
    </row>
    <row r="622" spans="1:18" ht="28.8" x14ac:dyDescent="0.3">
      <c r="A622" s="32" t="s">
        <v>8</v>
      </c>
      <c r="B622" s="82" t="s">
        <v>208</v>
      </c>
      <c r="C622" s="68"/>
      <c r="D622" s="68"/>
      <c r="E622" s="69"/>
      <c r="F622" s="68"/>
      <c r="G622" s="68"/>
      <c r="H622" s="69"/>
      <c r="I622" s="68"/>
      <c r="J622" s="68"/>
      <c r="K622" s="69"/>
      <c r="L622" s="68"/>
      <c r="M622" s="68"/>
      <c r="N622" s="68"/>
      <c r="O622" s="102">
        <v>0</v>
      </c>
      <c r="P622" s="102" t="s">
        <v>8</v>
      </c>
      <c r="Q622" s="102">
        <v>0</v>
      </c>
      <c r="R622" s="7">
        <f>SUM(R623:R625)</f>
        <v>109680000</v>
      </c>
    </row>
    <row r="623" spans="1:18" x14ac:dyDescent="0.3">
      <c r="A623" s="1" t="s">
        <v>8</v>
      </c>
      <c r="B623" s="83" t="s">
        <v>488</v>
      </c>
      <c r="C623" s="45">
        <v>2</v>
      </c>
      <c r="D623" s="45" t="s">
        <v>26</v>
      </c>
      <c r="E623" s="46" t="s">
        <v>27</v>
      </c>
      <c r="F623" s="45">
        <f>I621</f>
        <v>10</v>
      </c>
      <c r="G623" s="45" t="s">
        <v>78</v>
      </c>
      <c r="H623" s="46" t="s">
        <v>27</v>
      </c>
      <c r="I623" s="45">
        <v>1</v>
      </c>
      <c r="J623" s="45" t="s">
        <v>206</v>
      </c>
      <c r="O623" s="74">
        <f t="shared" ref="O623:O625" si="232">PRODUCT(C623:N623)</f>
        <v>20</v>
      </c>
      <c r="P623" s="74" t="s">
        <v>28</v>
      </c>
      <c r="Q623" s="74">
        <v>2674000</v>
      </c>
      <c r="R623" s="2">
        <f t="shared" ref="R623:R625" si="233">O623*Q623</f>
        <v>53480000</v>
      </c>
    </row>
    <row r="624" spans="1:18" x14ac:dyDescent="0.3">
      <c r="A624" s="1" t="s">
        <v>8</v>
      </c>
      <c r="B624" s="83" t="s">
        <v>491</v>
      </c>
      <c r="C624" s="45">
        <v>2</v>
      </c>
      <c r="D624" s="45" t="s">
        <v>26</v>
      </c>
      <c r="E624" s="46" t="s">
        <v>27</v>
      </c>
      <c r="F624" s="45">
        <v>2</v>
      </c>
      <c r="G624" s="45" t="s">
        <v>91</v>
      </c>
      <c r="H624" s="46" t="s">
        <v>27</v>
      </c>
      <c r="I624" s="45">
        <f>F623</f>
        <v>10</v>
      </c>
      <c r="J624" s="45" t="s">
        <v>78</v>
      </c>
      <c r="O624" s="74">
        <f t="shared" si="232"/>
        <v>40</v>
      </c>
      <c r="P624" s="74" t="s">
        <v>92</v>
      </c>
      <c r="Q624" s="74">
        <v>610000</v>
      </c>
      <c r="R624" s="2">
        <f t="shared" si="233"/>
        <v>24400000</v>
      </c>
    </row>
    <row r="625" spans="1:18" x14ac:dyDescent="0.3">
      <c r="A625" s="1" t="s">
        <v>8</v>
      </c>
      <c r="B625" s="83" t="s">
        <v>492</v>
      </c>
      <c r="C625" s="45">
        <v>2</v>
      </c>
      <c r="D625" s="45" t="s">
        <v>26</v>
      </c>
      <c r="E625" s="46" t="s">
        <v>27</v>
      </c>
      <c r="F625" s="45">
        <v>3</v>
      </c>
      <c r="G625" s="45" t="s">
        <v>91</v>
      </c>
      <c r="H625" s="46" t="s">
        <v>27</v>
      </c>
      <c r="I625" s="45">
        <f>I624</f>
        <v>10</v>
      </c>
      <c r="J625" s="45" t="s">
        <v>78</v>
      </c>
      <c r="O625" s="74">
        <f t="shared" si="232"/>
        <v>60</v>
      </c>
      <c r="P625" s="74" t="s">
        <v>92</v>
      </c>
      <c r="Q625" s="74">
        <v>530000</v>
      </c>
      <c r="R625" s="2">
        <f t="shared" si="233"/>
        <v>31800000</v>
      </c>
    </row>
    <row r="626" spans="1:18" ht="28.8" x14ac:dyDescent="0.3">
      <c r="A626" s="32" t="s">
        <v>8</v>
      </c>
      <c r="B626" s="82" t="s">
        <v>209</v>
      </c>
      <c r="C626" s="68"/>
      <c r="D626" s="68"/>
      <c r="E626" s="69"/>
      <c r="F626" s="68"/>
      <c r="G626" s="68"/>
      <c r="H626" s="69"/>
      <c r="I626" s="68"/>
      <c r="J626" s="68"/>
      <c r="K626" s="69"/>
      <c r="L626" s="68"/>
      <c r="M626" s="68"/>
      <c r="N626" s="68"/>
      <c r="O626" s="102">
        <v>0</v>
      </c>
      <c r="P626" s="102" t="s">
        <v>8</v>
      </c>
      <c r="Q626" s="102">
        <v>0</v>
      </c>
      <c r="R626" s="7">
        <f>SUM(R627:R629)</f>
        <v>109680000</v>
      </c>
    </row>
    <row r="627" spans="1:18" x14ac:dyDescent="0.3">
      <c r="A627" s="1" t="s">
        <v>8</v>
      </c>
      <c r="B627" s="83" t="s">
        <v>488</v>
      </c>
      <c r="C627" s="45">
        <v>2</v>
      </c>
      <c r="D627" s="45" t="s">
        <v>26</v>
      </c>
      <c r="E627" s="46" t="s">
        <v>27</v>
      </c>
      <c r="F627" s="45">
        <f>I625</f>
        <v>10</v>
      </c>
      <c r="G627" s="45" t="s">
        <v>78</v>
      </c>
      <c r="O627" s="74">
        <f t="shared" ref="O627:O629" si="234">PRODUCT(C627:N627)</f>
        <v>20</v>
      </c>
      <c r="P627" s="74" t="s">
        <v>28</v>
      </c>
      <c r="Q627" s="74">
        <v>2674000</v>
      </c>
      <c r="R627" s="2">
        <f t="shared" ref="R627:R629" si="235">O627*Q627</f>
        <v>53480000</v>
      </c>
    </row>
    <row r="628" spans="1:18" x14ac:dyDescent="0.3">
      <c r="A628" s="1" t="s">
        <v>8</v>
      </c>
      <c r="B628" s="83" t="s">
        <v>491</v>
      </c>
      <c r="C628" s="45">
        <v>2</v>
      </c>
      <c r="D628" s="45" t="s">
        <v>26</v>
      </c>
      <c r="E628" s="46" t="s">
        <v>27</v>
      </c>
      <c r="F628" s="45">
        <v>2</v>
      </c>
      <c r="G628" s="45" t="s">
        <v>91</v>
      </c>
      <c r="H628" s="46" t="s">
        <v>27</v>
      </c>
      <c r="I628" s="45">
        <f>F627</f>
        <v>10</v>
      </c>
      <c r="J628" s="45" t="s">
        <v>78</v>
      </c>
      <c r="O628" s="74">
        <f t="shared" si="234"/>
        <v>40</v>
      </c>
      <c r="P628" s="74" t="s">
        <v>92</v>
      </c>
      <c r="Q628" s="74">
        <v>610000</v>
      </c>
      <c r="R628" s="2">
        <f t="shared" si="235"/>
        <v>24400000</v>
      </c>
    </row>
    <row r="629" spans="1:18" x14ac:dyDescent="0.3">
      <c r="A629" s="1" t="s">
        <v>8</v>
      </c>
      <c r="B629" s="83" t="s">
        <v>492</v>
      </c>
      <c r="C629" s="45">
        <v>2</v>
      </c>
      <c r="D629" s="45" t="s">
        <v>26</v>
      </c>
      <c r="E629" s="46" t="s">
        <v>27</v>
      </c>
      <c r="F629" s="45">
        <v>3</v>
      </c>
      <c r="G629" s="45" t="s">
        <v>91</v>
      </c>
      <c r="H629" s="46" t="s">
        <v>27</v>
      </c>
      <c r="I629" s="45">
        <f>I628</f>
        <v>10</v>
      </c>
      <c r="J629" s="45" t="s">
        <v>78</v>
      </c>
      <c r="O629" s="74">
        <f t="shared" si="234"/>
        <v>60</v>
      </c>
      <c r="P629" s="74" t="s">
        <v>92</v>
      </c>
      <c r="Q629" s="74">
        <v>530000</v>
      </c>
      <c r="R629" s="2">
        <f t="shared" si="235"/>
        <v>31800000</v>
      </c>
    </row>
    <row r="630" spans="1:18" ht="28.8" x14ac:dyDescent="0.3">
      <c r="A630" s="32" t="s">
        <v>8</v>
      </c>
      <c r="B630" s="82" t="s">
        <v>210</v>
      </c>
      <c r="C630" s="68"/>
      <c r="D630" s="68"/>
      <c r="E630" s="69"/>
      <c r="F630" s="68"/>
      <c r="G630" s="68"/>
      <c r="H630" s="69"/>
      <c r="I630" s="68"/>
      <c r="J630" s="68"/>
      <c r="K630" s="69"/>
      <c r="L630" s="68"/>
      <c r="M630" s="68"/>
      <c r="N630" s="68"/>
      <c r="O630" s="102">
        <v>0</v>
      </c>
      <c r="P630" s="102" t="s">
        <v>8</v>
      </c>
      <c r="Q630" s="102">
        <v>0</v>
      </c>
      <c r="R630" s="7">
        <f>SUM(R631:R633)</f>
        <v>65808000</v>
      </c>
    </row>
    <row r="631" spans="1:18" x14ac:dyDescent="0.3">
      <c r="A631" s="1" t="s">
        <v>8</v>
      </c>
      <c r="B631" s="83" t="s">
        <v>488</v>
      </c>
      <c r="C631" s="45">
        <v>2</v>
      </c>
      <c r="D631" s="45" t="s">
        <v>26</v>
      </c>
      <c r="E631" s="46" t="s">
        <v>27</v>
      </c>
      <c r="F631" s="45">
        <v>6</v>
      </c>
      <c r="G631" s="45" t="s">
        <v>78</v>
      </c>
      <c r="O631" s="74">
        <f t="shared" ref="O631:O633" si="236">PRODUCT(C631:N631)</f>
        <v>12</v>
      </c>
      <c r="P631" s="74" t="s">
        <v>28</v>
      </c>
      <c r="Q631" s="74">
        <v>2674000</v>
      </c>
      <c r="R631" s="2">
        <f t="shared" ref="R631:R633" si="237">O631*Q631</f>
        <v>32088000</v>
      </c>
    </row>
    <row r="632" spans="1:18" x14ac:dyDescent="0.3">
      <c r="A632" s="1" t="s">
        <v>8</v>
      </c>
      <c r="B632" s="83" t="s">
        <v>491</v>
      </c>
      <c r="C632" s="45">
        <v>2</v>
      </c>
      <c r="D632" s="45" t="s">
        <v>26</v>
      </c>
      <c r="E632" s="46" t="s">
        <v>27</v>
      </c>
      <c r="F632" s="45">
        <v>2</v>
      </c>
      <c r="G632" s="45" t="s">
        <v>91</v>
      </c>
      <c r="H632" s="46" t="s">
        <v>27</v>
      </c>
      <c r="I632" s="45">
        <v>6</v>
      </c>
      <c r="J632" s="45" t="s">
        <v>78</v>
      </c>
      <c r="O632" s="74">
        <f t="shared" si="236"/>
        <v>24</v>
      </c>
      <c r="P632" s="74" t="s">
        <v>92</v>
      </c>
      <c r="Q632" s="74">
        <v>610000</v>
      </c>
      <c r="R632" s="2">
        <f t="shared" si="237"/>
        <v>14640000</v>
      </c>
    </row>
    <row r="633" spans="1:18" x14ac:dyDescent="0.3">
      <c r="A633" s="1" t="s">
        <v>8</v>
      </c>
      <c r="B633" s="83" t="s">
        <v>492</v>
      </c>
      <c r="C633" s="45">
        <v>2</v>
      </c>
      <c r="D633" s="45" t="s">
        <v>26</v>
      </c>
      <c r="E633" s="46" t="s">
        <v>27</v>
      </c>
      <c r="F633" s="45">
        <v>3</v>
      </c>
      <c r="G633" s="45" t="s">
        <v>91</v>
      </c>
      <c r="H633" s="46" t="s">
        <v>27</v>
      </c>
      <c r="I633" s="45">
        <v>6</v>
      </c>
      <c r="J633" s="45" t="s">
        <v>78</v>
      </c>
      <c r="O633" s="74">
        <f t="shared" si="236"/>
        <v>36</v>
      </c>
      <c r="P633" s="74" t="s">
        <v>92</v>
      </c>
      <c r="Q633" s="74">
        <v>530000</v>
      </c>
      <c r="R633" s="2">
        <f t="shared" si="237"/>
        <v>19080000</v>
      </c>
    </row>
    <row r="634" spans="1:18" x14ac:dyDescent="0.3">
      <c r="A634" s="38" t="s">
        <v>211</v>
      </c>
      <c r="B634" s="87" t="s">
        <v>212</v>
      </c>
      <c r="C634" s="66"/>
      <c r="D634" s="66"/>
      <c r="E634" s="67"/>
      <c r="F634" s="66"/>
      <c r="G634" s="66"/>
      <c r="H634" s="67"/>
      <c r="I634" s="66"/>
      <c r="J634" s="66"/>
      <c r="K634" s="67"/>
      <c r="L634" s="66"/>
      <c r="M634" s="66"/>
      <c r="N634" s="66"/>
      <c r="O634" s="101">
        <v>0</v>
      </c>
      <c r="P634" s="101" t="s">
        <v>8</v>
      </c>
      <c r="Q634" s="101">
        <v>0</v>
      </c>
      <c r="R634" s="39">
        <f>SUM(R635,R637,R641,R644)</f>
        <v>30300000</v>
      </c>
    </row>
    <row r="635" spans="1:18" x14ac:dyDescent="0.3">
      <c r="A635" s="21" t="s">
        <v>19</v>
      </c>
      <c r="B635" s="84" t="s">
        <v>20</v>
      </c>
      <c r="C635" s="59"/>
      <c r="D635" s="59"/>
      <c r="E635" s="60"/>
      <c r="F635" s="59"/>
      <c r="G635" s="59"/>
      <c r="H635" s="60"/>
      <c r="I635" s="59"/>
      <c r="J635" s="59"/>
      <c r="K635" s="60"/>
      <c r="L635" s="59"/>
      <c r="M635" s="59"/>
      <c r="N635" s="59"/>
      <c r="O635" s="98">
        <v>0</v>
      </c>
      <c r="P635" s="98" t="s">
        <v>8</v>
      </c>
      <c r="Q635" s="98">
        <v>0</v>
      </c>
      <c r="R635" s="22">
        <f>R636</f>
        <v>9500000</v>
      </c>
    </row>
    <row r="636" spans="1:18" x14ac:dyDescent="0.3">
      <c r="A636" s="24" t="s">
        <v>8</v>
      </c>
      <c r="B636" s="85" t="s">
        <v>22</v>
      </c>
      <c r="C636" s="61">
        <v>2</v>
      </c>
      <c r="D636" s="61" t="s">
        <v>23</v>
      </c>
      <c r="E636" s="62"/>
      <c r="F636" s="61"/>
      <c r="G636" s="61"/>
      <c r="H636" s="62"/>
      <c r="I636" s="61"/>
      <c r="J636" s="61"/>
      <c r="K636" s="62"/>
      <c r="L636" s="61"/>
      <c r="M636" s="61"/>
      <c r="N636" s="61"/>
      <c r="O636" s="99">
        <f>PRODUCT(C636:N636)</f>
        <v>2</v>
      </c>
      <c r="P636" s="99" t="s">
        <v>23</v>
      </c>
      <c r="Q636" s="99">
        <v>4750000</v>
      </c>
      <c r="R636" s="25">
        <f>O636*Q636</f>
        <v>9500000</v>
      </c>
    </row>
    <row r="637" spans="1:18" x14ac:dyDescent="0.3">
      <c r="A637" s="21" t="s">
        <v>24</v>
      </c>
      <c r="B637" s="84" t="s">
        <v>25</v>
      </c>
      <c r="C637" s="59"/>
      <c r="D637" s="59"/>
      <c r="E637" s="60"/>
      <c r="F637" s="59"/>
      <c r="G637" s="59"/>
      <c r="H637" s="60"/>
      <c r="I637" s="59"/>
      <c r="J637" s="59"/>
      <c r="K637" s="60"/>
      <c r="L637" s="59"/>
      <c r="M637" s="59"/>
      <c r="N637" s="59"/>
      <c r="O637" s="98">
        <v>0</v>
      </c>
      <c r="P637" s="98" t="s">
        <v>8</v>
      </c>
      <c r="Q637" s="98">
        <v>0</v>
      </c>
      <c r="R637" s="22">
        <f>SUM(R638:R640)</f>
        <v>3500000</v>
      </c>
    </row>
    <row r="638" spans="1:18" x14ac:dyDescent="0.3">
      <c r="A638" s="24" t="s">
        <v>8</v>
      </c>
      <c r="B638" s="85" t="s">
        <v>42</v>
      </c>
      <c r="C638" s="61">
        <v>1</v>
      </c>
      <c r="D638" s="61" t="s">
        <v>26</v>
      </c>
      <c r="E638" s="62" t="s">
        <v>27</v>
      </c>
      <c r="F638" s="61">
        <f>C636</f>
        <v>2</v>
      </c>
      <c r="G638" s="61" t="s">
        <v>23</v>
      </c>
      <c r="H638" s="62"/>
      <c r="I638" s="61"/>
      <c r="J638" s="61"/>
      <c r="K638" s="62"/>
      <c r="L638" s="61"/>
      <c r="M638" s="61"/>
      <c r="N638" s="61"/>
      <c r="O638" s="99">
        <f t="shared" ref="O638:O640" si="238">PRODUCT(C638:N638)</f>
        <v>2</v>
      </c>
      <c r="P638" s="99" t="s">
        <v>28</v>
      </c>
      <c r="Q638" s="99">
        <v>450000</v>
      </c>
      <c r="R638" s="25">
        <f t="shared" ref="R638:R640" si="239">O638*Q638</f>
        <v>900000</v>
      </c>
    </row>
    <row r="639" spans="1:18" x14ac:dyDescent="0.3">
      <c r="A639" s="24" t="s">
        <v>8</v>
      </c>
      <c r="B639" s="85" t="s">
        <v>59</v>
      </c>
      <c r="C639" s="61">
        <v>1</v>
      </c>
      <c r="D639" s="61" t="s">
        <v>26</v>
      </c>
      <c r="E639" s="62" t="s">
        <v>27</v>
      </c>
      <c r="F639" s="61">
        <f>F638</f>
        <v>2</v>
      </c>
      <c r="G639" s="61" t="s">
        <v>23</v>
      </c>
      <c r="H639" s="62"/>
      <c r="I639" s="61"/>
      <c r="J639" s="61"/>
      <c r="K639" s="62"/>
      <c r="L639" s="61"/>
      <c r="M639" s="61"/>
      <c r="N639" s="61"/>
      <c r="O639" s="99">
        <f t="shared" si="238"/>
        <v>2</v>
      </c>
      <c r="P639" s="99" t="s">
        <v>28</v>
      </c>
      <c r="Q639" s="99">
        <v>400000</v>
      </c>
      <c r="R639" s="25">
        <f t="shared" si="239"/>
        <v>800000</v>
      </c>
    </row>
    <row r="640" spans="1:18" x14ac:dyDescent="0.3">
      <c r="A640" s="24" t="s">
        <v>8</v>
      </c>
      <c r="B640" s="85" t="s">
        <v>45</v>
      </c>
      <c r="C640" s="61">
        <v>3</v>
      </c>
      <c r="D640" s="61" t="s">
        <v>26</v>
      </c>
      <c r="E640" s="62" t="s">
        <v>27</v>
      </c>
      <c r="F640" s="61">
        <f>F639</f>
        <v>2</v>
      </c>
      <c r="G640" s="61" t="s">
        <v>23</v>
      </c>
      <c r="H640" s="62"/>
      <c r="I640" s="61"/>
      <c r="J640" s="61"/>
      <c r="K640" s="62"/>
      <c r="L640" s="61"/>
      <c r="M640" s="61"/>
      <c r="N640" s="61"/>
      <c r="O640" s="99">
        <f t="shared" si="238"/>
        <v>6</v>
      </c>
      <c r="P640" s="99" t="s">
        <v>28</v>
      </c>
      <c r="Q640" s="99">
        <v>300000</v>
      </c>
      <c r="R640" s="25">
        <f t="shared" si="239"/>
        <v>1800000</v>
      </c>
    </row>
    <row r="641" spans="1:18" ht="28.8" x14ac:dyDescent="0.3">
      <c r="A641" s="26" t="s">
        <v>29</v>
      </c>
      <c r="B641" s="84" t="s">
        <v>30</v>
      </c>
      <c r="C641" s="59"/>
      <c r="D641" s="59"/>
      <c r="E641" s="60"/>
      <c r="F641" s="59"/>
      <c r="G641" s="59"/>
      <c r="H641" s="60"/>
      <c r="I641" s="59"/>
      <c r="J641" s="59"/>
      <c r="K641" s="60"/>
      <c r="L641" s="59"/>
      <c r="M641" s="59"/>
      <c r="N641" s="59"/>
      <c r="O641" s="98">
        <v>0</v>
      </c>
      <c r="P641" s="98" t="s">
        <v>8</v>
      </c>
      <c r="Q641" s="98">
        <v>0</v>
      </c>
      <c r="R641" s="22">
        <f>SUM(R642:R643)</f>
        <v>11800000</v>
      </c>
    </row>
    <row r="642" spans="1:18" x14ac:dyDescent="0.3">
      <c r="A642" s="24" t="s">
        <v>8</v>
      </c>
      <c r="B642" s="85" t="s">
        <v>31</v>
      </c>
      <c r="C642" s="61">
        <v>50</v>
      </c>
      <c r="D642" s="61" t="s">
        <v>26</v>
      </c>
      <c r="E642" s="62" t="s">
        <v>43</v>
      </c>
      <c r="F642" s="61">
        <v>2</v>
      </c>
      <c r="G642" s="61" t="s">
        <v>23</v>
      </c>
      <c r="H642" s="62"/>
      <c r="I642" s="61"/>
      <c r="J642" s="61"/>
      <c r="K642" s="62"/>
      <c r="L642" s="61"/>
      <c r="M642" s="61"/>
      <c r="N642" s="61"/>
      <c r="O642" s="99">
        <f>PRODUCT(C642:N642)</f>
        <v>100</v>
      </c>
      <c r="P642" s="99" t="s">
        <v>28</v>
      </c>
      <c r="Q642" s="99">
        <v>100000</v>
      </c>
      <c r="R642" s="25">
        <f>O642*Q642</f>
        <v>10000000</v>
      </c>
    </row>
    <row r="643" spans="1:18" s="10" customFormat="1" x14ac:dyDescent="0.3">
      <c r="A643" s="24" t="s">
        <v>8</v>
      </c>
      <c r="B643" s="85" t="s">
        <v>32</v>
      </c>
      <c r="C643" s="61">
        <v>9</v>
      </c>
      <c r="D643" s="61" t="s">
        <v>26</v>
      </c>
      <c r="E643" s="62" t="s">
        <v>27</v>
      </c>
      <c r="F643" s="61">
        <f>F640</f>
        <v>2</v>
      </c>
      <c r="G643" s="61" t="s">
        <v>23</v>
      </c>
      <c r="H643" s="62"/>
      <c r="I643" s="61"/>
      <c r="J643" s="61"/>
      <c r="K643" s="62"/>
      <c r="L643" s="61"/>
      <c r="M643" s="61"/>
      <c r="N643" s="61"/>
      <c r="O643" s="99">
        <f t="shared" ref="O643" si="240">PRODUCT(C643:N643)</f>
        <v>18</v>
      </c>
      <c r="P643" s="99" t="s">
        <v>28</v>
      </c>
      <c r="Q643" s="99">
        <v>100000</v>
      </c>
      <c r="R643" s="25">
        <f t="shared" ref="R643" si="241">O643*Q643</f>
        <v>1800000</v>
      </c>
    </row>
    <row r="644" spans="1:18" x14ac:dyDescent="0.3">
      <c r="A644" s="27">
        <v>522192</v>
      </c>
      <c r="B644" s="82" t="s">
        <v>33</v>
      </c>
      <c r="C644" s="59"/>
      <c r="D644" s="59"/>
      <c r="E644" s="60"/>
      <c r="F644" s="59"/>
      <c r="G644" s="59"/>
      <c r="H644" s="60"/>
      <c r="I644" s="59"/>
      <c r="J644" s="59"/>
      <c r="K644" s="60"/>
      <c r="L644" s="59"/>
      <c r="M644" s="59"/>
      <c r="N644" s="59"/>
      <c r="O644" s="98">
        <v>0</v>
      </c>
      <c r="P644" s="98" t="s">
        <v>8</v>
      </c>
      <c r="Q644" s="98">
        <v>0</v>
      </c>
      <c r="R644" s="22">
        <f>SUM(R645:R647)</f>
        <v>5500000</v>
      </c>
    </row>
    <row r="645" spans="1:18" x14ac:dyDescent="0.3">
      <c r="A645" s="24" t="s">
        <v>8</v>
      </c>
      <c r="B645" s="85" t="s">
        <v>35</v>
      </c>
      <c r="C645" s="61">
        <v>1</v>
      </c>
      <c r="D645" s="61" t="s">
        <v>26</v>
      </c>
      <c r="E645" s="62" t="s">
        <v>27</v>
      </c>
      <c r="F645" s="61">
        <f>F640</f>
        <v>2</v>
      </c>
      <c r="G645" s="61" t="s">
        <v>23</v>
      </c>
      <c r="H645" s="62"/>
      <c r="I645" s="61"/>
      <c r="J645" s="61"/>
      <c r="K645" s="62"/>
      <c r="L645" s="61"/>
      <c r="M645" s="61"/>
      <c r="N645" s="61"/>
      <c r="O645" s="99">
        <f t="shared" ref="O645:O647" si="242">PRODUCT(C645:N645)</f>
        <v>2</v>
      </c>
      <c r="P645" s="99" t="s">
        <v>28</v>
      </c>
      <c r="Q645" s="99">
        <v>500000</v>
      </c>
      <c r="R645" s="25">
        <f t="shared" ref="R645:R647" si="243">O645*Q645</f>
        <v>1000000</v>
      </c>
    </row>
    <row r="646" spans="1:18" x14ac:dyDescent="0.3">
      <c r="A646" s="24" t="s">
        <v>8</v>
      </c>
      <c r="B646" s="85" t="s">
        <v>146</v>
      </c>
      <c r="C646" s="61">
        <v>1</v>
      </c>
      <c r="D646" s="61" t="s">
        <v>26</v>
      </c>
      <c r="E646" s="62" t="s">
        <v>27</v>
      </c>
      <c r="F646" s="61">
        <v>1</v>
      </c>
      <c r="G646" s="61" t="s">
        <v>34</v>
      </c>
      <c r="H646" s="62" t="s">
        <v>27</v>
      </c>
      <c r="I646" s="61">
        <f>F645</f>
        <v>2</v>
      </c>
      <c r="J646" s="61" t="s">
        <v>23</v>
      </c>
      <c r="K646" s="62"/>
      <c r="L646" s="61"/>
      <c r="M646" s="61"/>
      <c r="N646" s="61"/>
      <c r="O646" s="99">
        <f t="shared" si="242"/>
        <v>2</v>
      </c>
      <c r="P646" s="99" t="s">
        <v>37</v>
      </c>
      <c r="Q646" s="99">
        <v>450000</v>
      </c>
      <c r="R646" s="25">
        <f t="shared" si="243"/>
        <v>900000</v>
      </c>
    </row>
    <row r="647" spans="1:18" x14ac:dyDescent="0.3">
      <c r="A647" s="24" t="s">
        <v>8</v>
      </c>
      <c r="B647" s="85" t="s">
        <v>147</v>
      </c>
      <c r="C647" s="61">
        <v>2</v>
      </c>
      <c r="D647" s="61" t="s">
        <v>26</v>
      </c>
      <c r="E647" s="62" t="s">
        <v>27</v>
      </c>
      <c r="F647" s="61">
        <v>2</v>
      </c>
      <c r="G647" s="61" t="s">
        <v>34</v>
      </c>
      <c r="H647" s="62" t="s">
        <v>27</v>
      </c>
      <c r="I647" s="61">
        <f>I646</f>
        <v>2</v>
      </c>
      <c r="J647" s="61" t="s">
        <v>23</v>
      </c>
      <c r="K647" s="62"/>
      <c r="L647" s="61"/>
      <c r="M647" s="61"/>
      <c r="N647" s="61"/>
      <c r="O647" s="99">
        <f t="shared" si="242"/>
        <v>8</v>
      </c>
      <c r="P647" s="99" t="s">
        <v>37</v>
      </c>
      <c r="Q647" s="99">
        <v>450000</v>
      </c>
      <c r="R647" s="25">
        <f t="shared" si="243"/>
        <v>3600000</v>
      </c>
    </row>
    <row r="648" spans="1:18" x14ac:dyDescent="0.3">
      <c r="A648" s="17" t="s">
        <v>15</v>
      </c>
      <c r="B648" s="80" t="s">
        <v>213</v>
      </c>
      <c r="C648" s="55"/>
      <c r="D648" s="55"/>
      <c r="E648" s="56"/>
      <c r="F648" s="55"/>
      <c r="G648" s="55"/>
      <c r="H648" s="56"/>
      <c r="I648" s="55"/>
      <c r="J648" s="55"/>
      <c r="K648" s="56"/>
      <c r="L648" s="55"/>
      <c r="M648" s="55"/>
      <c r="N648" s="55"/>
      <c r="O648" s="96">
        <v>0</v>
      </c>
      <c r="P648" s="96" t="s">
        <v>8</v>
      </c>
      <c r="Q648" s="96">
        <v>0</v>
      </c>
      <c r="R648" s="18">
        <f>SUM(R649,R656,R673,R686)</f>
        <v>588846000</v>
      </c>
    </row>
    <row r="649" spans="1:18" x14ac:dyDescent="0.3">
      <c r="A649" s="19" t="s">
        <v>17</v>
      </c>
      <c r="B649" s="81" t="s">
        <v>214</v>
      </c>
      <c r="C649" s="57"/>
      <c r="D649" s="57"/>
      <c r="E649" s="58"/>
      <c r="F649" s="57"/>
      <c r="G649" s="57"/>
      <c r="H649" s="58"/>
      <c r="I649" s="57"/>
      <c r="J649" s="57"/>
      <c r="K649" s="58"/>
      <c r="L649" s="57"/>
      <c r="M649" s="57"/>
      <c r="N649" s="57"/>
      <c r="O649" s="97">
        <v>0</v>
      </c>
      <c r="P649" s="97" t="s">
        <v>8</v>
      </c>
      <c r="Q649" s="97">
        <v>0</v>
      </c>
      <c r="R649" s="20">
        <f>SUM(R650,R654)</f>
        <v>9880000</v>
      </c>
    </row>
    <row r="650" spans="1:18" x14ac:dyDescent="0.3">
      <c r="A650" s="32" t="s">
        <v>19</v>
      </c>
      <c r="B650" s="82" t="s">
        <v>20</v>
      </c>
      <c r="C650" s="68"/>
      <c r="D650" s="68"/>
      <c r="E650" s="69"/>
      <c r="F650" s="68"/>
      <c r="G650" s="68"/>
      <c r="H650" s="69"/>
      <c r="I650" s="68"/>
      <c r="J650" s="68"/>
      <c r="K650" s="69"/>
      <c r="L650" s="68"/>
      <c r="M650" s="68"/>
      <c r="N650" s="68"/>
      <c r="O650" s="102">
        <v>0</v>
      </c>
      <c r="P650" s="102" t="s">
        <v>8</v>
      </c>
      <c r="Q650" s="102">
        <v>0</v>
      </c>
      <c r="R650" s="7">
        <f>SUM(R651:R653)</f>
        <v>4880000</v>
      </c>
    </row>
    <row r="651" spans="1:18" x14ac:dyDescent="0.3">
      <c r="A651" s="1" t="s">
        <v>8</v>
      </c>
      <c r="B651" s="83" t="s">
        <v>191</v>
      </c>
      <c r="C651" s="45">
        <v>1</v>
      </c>
      <c r="D651" s="45" t="s">
        <v>23</v>
      </c>
      <c r="O651" s="74">
        <f t="shared" ref="O651:O653" si="244">PRODUCT(C651:N651)</f>
        <v>1</v>
      </c>
      <c r="P651" s="74" t="s">
        <v>23</v>
      </c>
      <c r="Q651" s="74">
        <v>2500000</v>
      </c>
      <c r="R651" s="2">
        <f t="shared" ref="R651:R653" si="245">O651*Q651</f>
        <v>2500000</v>
      </c>
    </row>
    <row r="652" spans="1:18" x14ac:dyDescent="0.3">
      <c r="A652" s="1" t="s">
        <v>8</v>
      </c>
      <c r="B652" s="83" t="s">
        <v>215</v>
      </c>
      <c r="C652" s="45">
        <v>1</v>
      </c>
      <c r="D652" s="45" t="s">
        <v>23</v>
      </c>
      <c r="O652" s="74">
        <f t="shared" si="244"/>
        <v>1</v>
      </c>
      <c r="P652" s="74" t="s">
        <v>23</v>
      </c>
      <c r="Q652" s="74">
        <v>1500000</v>
      </c>
      <c r="R652" s="2">
        <f t="shared" si="245"/>
        <v>1500000</v>
      </c>
    </row>
    <row r="653" spans="1:18" x14ac:dyDescent="0.3">
      <c r="A653" s="1" t="s">
        <v>8</v>
      </c>
      <c r="B653" s="83" t="s">
        <v>493</v>
      </c>
      <c r="C653" s="61">
        <v>20</v>
      </c>
      <c r="D653" s="61" t="s">
        <v>26</v>
      </c>
      <c r="E653" s="62" t="s">
        <v>27</v>
      </c>
      <c r="F653" s="61">
        <v>1</v>
      </c>
      <c r="G653" s="61" t="s">
        <v>78</v>
      </c>
      <c r="H653" s="62" t="s">
        <v>27</v>
      </c>
      <c r="I653" s="61">
        <v>1</v>
      </c>
      <c r="J653" s="61" t="s">
        <v>23</v>
      </c>
      <c r="K653" s="62"/>
      <c r="O653" s="74">
        <f t="shared" si="244"/>
        <v>20</v>
      </c>
      <c r="P653" s="74" t="s">
        <v>92</v>
      </c>
      <c r="Q653" s="74">
        <v>44000</v>
      </c>
      <c r="R653" s="2">
        <f t="shared" si="245"/>
        <v>880000</v>
      </c>
    </row>
    <row r="654" spans="1:18" x14ac:dyDescent="0.3">
      <c r="A654" s="30">
        <v>521219</v>
      </c>
      <c r="B654" s="82" t="s">
        <v>216</v>
      </c>
      <c r="C654" s="59"/>
      <c r="D654" s="59"/>
      <c r="E654" s="60"/>
      <c r="F654" s="59"/>
      <c r="G654" s="59"/>
      <c r="H654" s="60"/>
      <c r="I654" s="59"/>
      <c r="J654" s="59"/>
      <c r="K654" s="60"/>
      <c r="L654" s="68"/>
      <c r="M654" s="68"/>
      <c r="N654" s="68"/>
      <c r="O654" s="102">
        <v>0</v>
      </c>
      <c r="P654" s="102" t="s">
        <v>8</v>
      </c>
      <c r="Q654" s="102">
        <v>0</v>
      </c>
      <c r="R654" s="7">
        <f>R655</f>
        <v>5000000</v>
      </c>
    </row>
    <row r="655" spans="1:18" x14ac:dyDescent="0.3">
      <c r="A655" s="1" t="s">
        <v>8</v>
      </c>
      <c r="B655" s="83" t="s">
        <v>494</v>
      </c>
      <c r="C655" s="61">
        <v>20</v>
      </c>
      <c r="D655" s="61" t="s">
        <v>26</v>
      </c>
      <c r="E655" s="62" t="s">
        <v>27</v>
      </c>
      <c r="F655" s="61">
        <v>1</v>
      </c>
      <c r="G655" s="61" t="s">
        <v>78</v>
      </c>
      <c r="H655" s="62" t="s">
        <v>27</v>
      </c>
      <c r="I655" s="61">
        <v>1</v>
      </c>
      <c r="J655" s="61" t="s">
        <v>23</v>
      </c>
      <c r="K655" s="62"/>
      <c r="O655" s="74">
        <f>PRODUCT(C655:N655)</f>
        <v>20</v>
      </c>
      <c r="P655" s="74" t="s">
        <v>28</v>
      </c>
      <c r="Q655" s="74">
        <v>250000</v>
      </c>
      <c r="R655" s="2">
        <f>O655*Q655</f>
        <v>5000000</v>
      </c>
    </row>
    <row r="656" spans="1:18" x14ac:dyDescent="0.3">
      <c r="A656" s="19" t="s">
        <v>70</v>
      </c>
      <c r="B656" s="81" t="s">
        <v>217</v>
      </c>
      <c r="C656" s="57"/>
      <c r="D656" s="57"/>
      <c r="E656" s="58"/>
      <c r="F656" s="57"/>
      <c r="G656" s="57"/>
      <c r="H656" s="58"/>
      <c r="I656" s="57"/>
      <c r="J656" s="57"/>
      <c r="K656" s="58"/>
      <c r="L656" s="57"/>
      <c r="M656" s="57"/>
      <c r="N656" s="57"/>
      <c r="O656" s="97">
        <v>0</v>
      </c>
      <c r="P656" s="97" t="s">
        <v>8</v>
      </c>
      <c r="Q656" s="97">
        <v>0</v>
      </c>
      <c r="R656" s="20">
        <f>SUM(R657,R663,R666,R669)</f>
        <v>204550000</v>
      </c>
    </row>
    <row r="657" spans="1:18" x14ac:dyDescent="0.3">
      <c r="A657" s="32" t="s">
        <v>19</v>
      </c>
      <c r="B657" s="82" t="s">
        <v>20</v>
      </c>
      <c r="C657" s="68"/>
      <c r="D657" s="68"/>
      <c r="E657" s="69"/>
      <c r="F657" s="68"/>
      <c r="G657" s="68"/>
      <c r="H657" s="69"/>
      <c r="I657" s="68"/>
      <c r="J657" s="68"/>
      <c r="K657" s="69"/>
      <c r="L657" s="68"/>
      <c r="M657" s="68"/>
      <c r="N657" s="68"/>
      <c r="O657" s="102">
        <v>0</v>
      </c>
      <c r="P657" s="102" t="s">
        <v>8</v>
      </c>
      <c r="Q657" s="102">
        <v>0</v>
      </c>
      <c r="R657" s="7">
        <f>SUM(R658:R662)</f>
        <v>38150000</v>
      </c>
    </row>
    <row r="658" spans="1:18" x14ac:dyDescent="0.3">
      <c r="A658" s="1" t="s">
        <v>8</v>
      </c>
      <c r="B658" s="83" t="s">
        <v>191</v>
      </c>
      <c r="C658" s="45">
        <v>2</v>
      </c>
      <c r="D658" s="45" t="s">
        <v>23</v>
      </c>
      <c r="O658" s="74">
        <f t="shared" ref="O658:O662" si="246">PRODUCT(C658:N658)</f>
        <v>2</v>
      </c>
      <c r="P658" s="74" t="s">
        <v>23</v>
      </c>
      <c r="Q658" s="74">
        <v>2500000</v>
      </c>
      <c r="R658" s="2">
        <f t="shared" ref="R658:R662" si="247">O658*Q658</f>
        <v>5000000</v>
      </c>
    </row>
    <row r="659" spans="1:18" x14ac:dyDescent="0.3">
      <c r="A659" s="1" t="s">
        <v>8</v>
      </c>
      <c r="B659" s="83" t="s">
        <v>468</v>
      </c>
      <c r="C659" s="45">
        <v>45</v>
      </c>
      <c r="D659" s="45" t="s">
        <v>26</v>
      </c>
      <c r="E659" s="46" t="s">
        <v>27</v>
      </c>
      <c r="F659" s="45">
        <v>2</v>
      </c>
      <c r="G659" s="45" t="s">
        <v>23</v>
      </c>
      <c r="O659" s="74">
        <f t="shared" si="246"/>
        <v>90</v>
      </c>
      <c r="P659" s="74" t="s">
        <v>28</v>
      </c>
      <c r="Q659" s="74">
        <v>35000</v>
      </c>
      <c r="R659" s="2">
        <f t="shared" si="247"/>
        <v>3150000</v>
      </c>
    </row>
    <row r="660" spans="1:18" x14ac:dyDescent="0.3">
      <c r="A660" s="1" t="s">
        <v>8</v>
      </c>
      <c r="B660" s="83" t="s">
        <v>470</v>
      </c>
      <c r="C660" s="45">
        <v>45</v>
      </c>
      <c r="D660" s="45" t="s">
        <v>26</v>
      </c>
      <c r="E660" s="46" t="s">
        <v>27</v>
      </c>
      <c r="F660" s="45">
        <v>2</v>
      </c>
      <c r="G660" s="45" t="s">
        <v>23</v>
      </c>
      <c r="O660" s="74">
        <f t="shared" si="246"/>
        <v>90</v>
      </c>
      <c r="P660" s="74" t="s">
        <v>28</v>
      </c>
      <c r="Q660" s="74">
        <v>50000</v>
      </c>
      <c r="R660" s="2">
        <f t="shared" si="247"/>
        <v>4500000</v>
      </c>
    </row>
    <row r="661" spans="1:18" x14ac:dyDescent="0.3">
      <c r="A661" s="1" t="s">
        <v>8</v>
      </c>
      <c r="B661" s="83" t="s">
        <v>440</v>
      </c>
      <c r="C661" s="45">
        <v>45</v>
      </c>
      <c r="D661" s="45" t="s">
        <v>26</v>
      </c>
      <c r="E661" s="46" t="s">
        <v>27</v>
      </c>
      <c r="F661" s="45">
        <v>2</v>
      </c>
      <c r="G661" s="45" t="s">
        <v>23</v>
      </c>
      <c r="O661" s="74">
        <f t="shared" si="246"/>
        <v>90</v>
      </c>
      <c r="P661" s="74" t="s">
        <v>28</v>
      </c>
      <c r="Q661" s="74">
        <v>250000</v>
      </c>
      <c r="R661" s="2">
        <f t="shared" si="247"/>
        <v>22500000</v>
      </c>
    </row>
    <row r="662" spans="1:18" x14ac:dyDescent="0.3">
      <c r="A662" s="1" t="s">
        <v>8</v>
      </c>
      <c r="B662" s="83" t="s">
        <v>495</v>
      </c>
      <c r="C662" s="45">
        <v>2</v>
      </c>
      <c r="D662" s="45" t="s">
        <v>218</v>
      </c>
      <c r="E662" s="46" t="s">
        <v>27</v>
      </c>
      <c r="F662" s="45">
        <v>1</v>
      </c>
      <c r="G662" s="45" t="s">
        <v>219</v>
      </c>
      <c r="O662" s="74">
        <f t="shared" si="246"/>
        <v>2</v>
      </c>
      <c r="P662" s="74" t="s">
        <v>218</v>
      </c>
      <c r="Q662" s="74">
        <v>1500000</v>
      </c>
      <c r="R662" s="2">
        <f t="shared" si="247"/>
        <v>3000000</v>
      </c>
    </row>
    <row r="663" spans="1:18" x14ac:dyDescent="0.3">
      <c r="A663" s="32" t="s">
        <v>24</v>
      </c>
      <c r="B663" s="82" t="s">
        <v>25</v>
      </c>
      <c r="C663" s="68"/>
      <c r="D663" s="68"/>
      <c r="E663" s="69"/>
      <c r="F663" s="68"/>
      <c r="G663" s="68"/>
      <c r="H663" s="69"/>
      <c r="I663" s="68"/>
      <c r="J663" s="68"/>
      <c r="K663" s="69"/>
      <c r="L663" s="68"/>
      <c r="M663" s="68"/>
      <c r="N663" s="68"/>
      <c r="O663" s="102">
        <v>0</v>
      </c>
      <c r="P663" s="102" t="s">
        <v>8</v>
      </c>
      <c r="Q663" s="102">
        <v>0</v>
      </c>
      <c r="R663" s="7">
        <f>SUM(R664:R665)</f>
        <v>2600000</v>
      </c>
    </row>
    <row r="664" spans="1:18" x14ac:dyDescent="0.3">
      <c r="A664" s="1" t="s">
        <v>8</v>
      </c>
      <c r="B664" s="83" t="s">
        <v>496</v>
      </c>
      <c r="C664" s="45">
        <v>1</v>
      </c>
      <c r="D664" s="45" t="s">
        <v>26</v>
      </c>
      <c r="E664" s="46" t="s">
        <v>27</v>
      </c>
      <c r="F664" s="45">
        <v>2</v>
      </c>
      <c r="G664" s="45" t="s">
        <v>23</v>
      </c>
      <c r="O664" s="74">
        <f t="shared" ref="O664:O665" si="248">PRODUCT(C664:N664)</f>
        <v>2</v>
      </c>
      <c r="P664" s="74" t="s">
        <v>28</v>
      </c>
      <c r="Q664" s="74">
        <v>400000</v>
      </c>
      <c r="R664" s="2">
        <f t="shared" ref="R664:R665" si="249">O664*Q664</f>
        <v>800000</v>
      </c>
    </row>
    <row r="665" spans="1:18" x14ac:dyDescent="0.3">
      <c r="A665" s="1" t="s">
        <v>8</v>
      </c>
      <c r="B665" s="83" t="s">
        <v>497</v>
      </c>
      <c r="C665" s="45">
        <v>3</v>
      </c>
      <c r="D665" s="45" t="s">
        <v>26</v>
      </c>
      <c r="E665" s="46" t="s">
        <v>27</v>
      </c>
      <c r="F665" s="45">
        <v>2</v>
      </c>
      <c r="G665" s="45" t="s">
        <v>23</v>
      </c>
      <c r="O665" s="74">
        <f t="shared" si="248"/>
        <v>6</v>
      </c>
      <c r="P665" s="74" t="s">
        <v>28</v>
      </c>
      <c r="Q665" s="74">
        <v>300000</v>
      </c>
      <c r="R665" s="2">
        <f t="shared" si="249"/>
        <v>1800000</v>
      </c>
    </row>
    <row r="666" spans="1:18" x14ac:dyDescent="0.3">
      <c r="A666" s="32" t="s">
        <v>183</v>
      </c>
      <c r="B666" s="82" t="s">
        <v>184</v>
      </c>
      <c r="C666" s="68"/>
      <c r="D666" s="68"/>
      <c r="E666" s="69"/>
      <c r="F666" s="68"/>
      <c r="G666" s="68"/>
      <c r="H666" s="69"/>
      <c r="I666" s="68"/>
      <c r="J666" s="68"/>
      <c r="K666" s="69"/>
      <c r="L666" s="68"/>
      <c r="M666" s="68"/>
      <c r="N666" s="68"/>
      <c r="O666" s="102">
        <v>0</v>
      </c>
      <c r="P666" s="102" t="s">
        <v>8</v>
      </c>
      <c r="Q666" s="102">
        <v>0</v>
      </c>
      <c r="R666" s="7">
        <f>SUM(R667:R668)</f>
        <v>12600000</v>
      </c>
    </row>
    <row r="667" spans="1:18" x14ac:dyDescent="0.3">
      <c r="A667" s="1" t="s">
        <v>8</v>
      </c>
      <c r="B667" s="83" t="s">
        <v>474</v>
      </c>
      <c r="C667" s="45">
        <v>1</v>
      </c>
      <c r="D667" s="45" t="s">
        <v>26</v>
      </c>
      <c r="E667" s="46" t="s">
        <v>27</v>
      </c>
      <c r="F667" s="45">
        <v>4</v>
      </c>
      <c r="G667" s="45" t="s">
        <v>198</v>
      </c>
      <c r="H667" s="46" t="s">
        <v>27</v>
      </c>
      <c r="I667" s="45">
        <v>2</v>
      </c>
      <c r="J667" s="45" t="s">
        <v>23</v>
      </c>
      <c r="O667" s="74">
        <f t="shared" ref="O667:O668" si="250">PRODUCT(C667:N667)</f>
        <v>8</v>
      </c>
      <c r="P667" s="74" t="s">
        <v>28</v>
      </c>
      <c r="Q667" s="74">
        <v>900000</v>
      </c>
      <c r="R667" s="2">
        <f t="shared" ref="R667:R668" si="251">O667*Q667</f>
        <v>7200000</v>
      </c>
    </row>
    <row r="668" spans="1:18" x14ac:dyDescent="0.3">
      <c r="A668" s="1" t="s">
        <v>8</v>
      </c>
      <c r="B668" s="83" t="s">
        <v>474</v>
      </c>
      <c r="C668" s="45">
        <v>1</v>
      </c>
      <c r="D668" s="45" t="s">
        <v>26</v>
      </c>
      <c r="E668" s="46" t="s">
        <v>27</v>
      </c>
      <c r="F668" s="45">
        <v>3</v>
      </c>
      <c r="G668" s="45" t="s">
        <v>198</v>
      </c>
      <c r="H668" s="46" t="s">
        <v>27</v>
      </c>
      <c r="I668" s="45">
        <v>2</v>
      </c>
      <c r="J668" s="45" t="s">
        <v>23</v>
      </c>
      <c r="O668" s="74">
        <f t="shared" si="250"/>
        <v>6</v>
      </c>
      <c r="P668" s="74" t="s">
        <v>28</v>
      </c>
      <c r="Q668" s="74">
        <v>900000</v>
      </c>
      <c r="R668" s="2">
        <f t="shared" si="251"/>
        <v>5400000</v>
      </c>
    </row>
    <row r="669" spans="1:18" ht="28.8" x14ac:dyDescent="0.3">
      <c r="A669" s="33" t="s">
        <v>220</v>
      </c>
      <c r="B669" s="88" t="s">
        <v>221</v>
      </c>
      <c r="C669" s="70"/>
      <c r="D669" s="70"/>
      <c r="E669" s="71"/>
      <c r="F669" s="70"/>
      <c r="G669" s="70"/>
      <c r="H669" s="71"/>
      <c r="I669" s="70"/>
      <c r="J669" s="70"/>
      <c r="K669" s="71"/>
      <c r="L669" s="70"/>
      <c r="M669" s="70"/>
      <c r="N669" s="70"/>
      <c r="O669" s="103">
        <v>0</v>
      </c>
      <c r="P669" s="103" t="s">
        <v>8</v>
      </c>
      <c r="Q669" s="103">
        <v>0</v>
      </c>
      <c r="R669" s="3">
        <f>SUM(R670:R672)</f>
        <v>151200000</v>
      </c>
    </row>
    <row r="670" spans="1:18" x14ac:dyDescent="0.3">
      <c r="A670" s="1" t="s">
        <v>8</v>
      </c>
      <c r="B670" s="83" t="s">
        <v>498</v>
      </c>
      <c r="C670" s="45">
        <v>54</v>
      </c>
      <c r="D670" s="45" t="s">
        <v>26</v>
      </c>
      <c r="E670" s="46" t="s">
        <v>27</v>
      </c>
      <c r="F670" s="45">
        <v>2</v>
      </c>
      <c r="G670" s="45" t="s">
        <v>78</v>
      </c>
      <c r="H670" s="46" t="s">
        <v>27</v>
      </c>
      <c r="I670" s="45">
        <v>2</v>
      </c>
      <c r="J670" s="45" t="s">
        <v>23</v>
      </c>
      <c r="O670" s="74">
        <f t="shared" ref="O670:O672" si="252">PRODUCT(C670:N670)</f>
        <v>216</v>
      </c>
      <c r="P670" s="74" t="s">
        <v>28</v>
      </c>
      <c r="Q670" s="74">
        <v>150000</v>
      </c>
      <c r="R670" s="2">
        <f t="shared" ref="R670:R672" si="253">O670*Q670</f>
        <v>32400000</v>
      </c>
    </row>
    <row r="671" spans="1:18" x14ac:dyDescent="0.3">
      <c r="A671" s="1" t="s">
        <v>8</v>
      </c>
      <c r="B671" s="83" t="s">
        <v>499</v>
      </c>
      <c r="C671" s="45">
        <v>54</v>
      </c>
      <c r="D671" s="45" t="s">
        <v>26</v>
      </c>
      <c r="E671" s="46" t="s">
        <v>27</v>
      </c>
      <c r="F671" s="45">
        <v>2</v>
      </c>
      <c r="G671" s="45" t="s">
        <v>78</v>
      </c>
      <c r="H671" s="46" t="s">
        <v>27</v>
      </c>
      <c r="I671" s="45">
        <v>2</v>
      </c>
      <c r="J671" s="45" t="s">
        <v>23</v>
      </c>
      <c r="O671" s="74">
        <f t="shared" si="252"/>
        <v>216</v>
      </c>
      <c r="P671" s="74" t="s">
        <v>28</v>
      </c>
      <c r="Q671" s="74">
        <v>100000</v>
      </c>
      <c r="R671" s="2">
        <f t="shared" si="253"/>
        <v>21600000</v>
      </c>
    </row>
    <row r="672" spans="1:18" x14ac:dyDescent="0.3">
      <c r="A672" s="1" t="s">
        <v>8</v>
      </c>
      <c r="B672" s="83" t="s">
        <v>500</v>
      </c>
      <c r="C672" s="45">
        <v>54</v>
      </c>
      <c r="D672" s="45" t="s">
        <v>26</v>
      </c>
      <c r="E672" s="46" t="s">
        <v>27</v>
      </c>
      <c r="F672" s="45">
        <v>2</v>
      </c>
      <c r="G672" s="45" t="s">
        <v>91</v>
      </c>
      <c r="H672" s="46" t="s">
        <v>27</v>
      </c>
      <c r="I672" s="45">
        <v>2</v>
      </c>
      <c r="J672" s="45" t="s">
        <v>23</v>
      </c>
      <c r="O672" s="74">
        <f t="shared" si="252"/>
        <v>216</v>
      </c>
      <c r="P672" s="74" t="s">
        <v>92</v>
      </c>
      <c r="Q672" s="99">
        <v>450000</v>
      </c>
      <c r="R672" s="2">
        <f t="shared" si="253"/>
        <v>97200000</v>
      </c>
    </row>
    <row r="673" spans="1:18" x14ac:dyDescent="0.3">
      <c r="A673" s="19" t="s">
        <v>130</v>
      </c>
      <c r="B673" s="81" t="s">
        <v>222</v>
      </c>
      <c r="C673" s="57"/>
      <c r="D673" s="57"/>
      <c r="E673" s="58"/>
      <c r="F673" s="57"/>
      <c r="G673" s="57"/>
      <c r="H673" s="58"/>
      <c r="I673" s="57"/>
      <c r="J673" s="57"/>
      <c r="K673" s="58"/>
      <c r="L673" s="57"/>
      <c r="M673" s="57"/>
      <c r="N673" s="57"/>
      <c r="O673" s="97">
        <v>0</v>
      </c>
      <c r="P673" s="97" t="s">
        <v>8</v>
      </c>
      <c r="Q673" s="97">
        <v>0</v>
      </c>
      <c r="R673" s="20">
        <f>SUM(R674,R679,R683)</f>
        <v>303416000</v>
      </c>
    </row>
    <row r="674" spans="1:18" x14ac:dyDescent="0.3">
      <c r="A674" s="32" t="s">
        <v>19</v>
      </c>
      <c r="B674" s="82" t="s">
        <v>20</v>
      </c>
      <c r="C674" s="68"/>
      <c r="D674" s="68"/>
      <c r="E674" s="69"/>
      <c r="F674" s="68"/>
      <c r="G674" s="68"/>
      <c r="H674" s="69"/>
      <c r="I674" s="68"/>
      <c r="J674" s="68"/>
      <c r="K674" s="69"/>
      <c r="L674" s="68"/>
      <c r="M674" s="68"/>
      <c r="N674" s="68"/>
      <c r="O674" s="102">
        <v>0</v>
      </c>
      <c r="P674" s="102" t="s">
        <v>8</v>
      </c>
      <c r="Q674" s="102">
        <v>0</v>
      </c>
      <c r="R674" s="7">
        <f>SUM(R675:R678)</f>
        <v>35276000</v>
      </c>
    </row>
    <row r="675" spans="1:18" x14ac:dyDescent="0.3">
      <c r="A675" s="1" t="s">
        <v>8</v>
      </c>
      <c r="B675" s="83" t="s">
        <v>191</v>
      </c>
      <c r="C675" s="45">
        <v>3</v>
      </c>
      <c r="D675" s="45" t="s">
        <v>23</v>
      </c>
      <c r="O675" s="74">
        <f t="shared" ref="O675:O678" si="254">PRODUCT(C675:N675)</f>
        <v>3</v>
      </c>
      <c r="P675" s="74" t="s">
        <v>23</v>
      </c>
      <c r="Q675" s="99">
        <v>5000000</v>
      </c>
      <c r="R675" s="2">
        <f t="shared" ref="R675:R678" si="255">O675*Q675</f>
        <v>15000000</v>
      </c>
    </row>
    <row r="676" spans="1:18" x14ac:dyDescent="0.3">
      <c r="A676" s="1" t="s">
        <v>8</v>
      </c>
      <c r="B676" s="83" t="s">
        <v>501</v>
      </c>
      <c r="C676" s="45">
        <v>76</v>
      </c>
      <c r="D676" s="45" t="s">
        <v>26</v>
      </c>
      <c r="E676" s="46" t="s">
        <v>27</v>
      </c>
      <c r="F676" s="45">
        <v>1</v>
      </c>
      <c r="G676" s="45" t="s">
        <v>78</v>
      </c>
      <c r="H676" s="46" t="s">
        <v>27</v>
      </c>
      <c r="I676" s="45">
        <v>3</v>
      </c>
      <c r="J676" s="45" t="s">
        <v>23</v>
      </c>
      <c r="O676" s="74">
        <f t="shared" si="254"/>
        <v>228</v>
      </c>
      <c r="P676" s="74" t="s">
        <v>28</v>
      </c>
      <c r="Q676" s="74">
        <v>23000</v>
      </c>
      <c r="R676" s="2">
        <f t="shared" si="255"/>
        <v>5244000</v>
      </c>
    </row>
    <row r="677" spans="1:18" x14ac:dyDescent="0.3">
      <c r="A677" s="1" t="s">
        <v>8</v>
      </c>
      <c r="B677" s="83" t="s">
        <v>502</v>
      </c>
      <c r="C677" s="45">
        <v>76</v>
      </c>
      <c r="D677" s="45" t="s">
        <v>26</v>
      </c>
      <c r="E677" s="46" t="s">
        <v>27</v>
      </c>
      <c r="F677" s="45">
        <v>1</v>
      </c>
      <c r="G677" s="45" t="s">
        <v>78</v>
      </c>
      <c r="H677" s="46" t="s">
        <v>27</v>
      </c>
      <c r="I677" s="45">
        <v>3</v>
      </c>
      <c r="J677" s="45" t="s">
        <v>23</v>
      </c>
      <c r="O677" s="74">
        <f t="shared" si="254"/>
        <v>228</v>
      </c>
      <c r="P677" s="74" t="s">
        <v>28</v>
      </c>
      <c r="Q677" s="74">
        <v>44000</v>
      </c>
      <c r="R677" s="2">
        <f t="shared" si="255"/>
        <v>10032000</v>
      </c>
    </row>
    <row r="678" spans="1:18" x14ac:dyDescent="0.3">
      <c r="A678" s="1" t="s">
        <v>8</v>
      </c>
      <c r="B678" s="83" t="s">
        <v>223</v>
      </c>
      <c r="C678" s="45">
        <v>1</v>
      </c>
      <c r="D678" s="45" t="s">
        <v>23</v>
      </c>
      <c r="O678" s="74">
        <f t="shared" si="254"/>
        <v>1</v>
      </c>
      <c r="P678" s="74" t="s">
        <v>23</v>
      </c>
      <c r="Q678" s="74">
        <v>5000000</v>
      </c>
      <c r="R678" s="2">
        <f t="shared" si="255"/>
        <v>5000000</v>
      </c>
    </row>
    <row r="679" spans="1:18" x14ac:dyDescent="0.3">
      <c r="A679" s="33" t="s">
        <v>193</v>
      </c>
      <c r="B679" s="88" t="s">
        <v>194</v>
      </c>
      <c r="C679" s="70"/>
      <c r="D679" s="70"/>
      <c r="E679" s="71"/>
      <c r="F679" s="70"/>
      <c r="G679" s="70"/>
      <c r="H679" s="71"/>
      <c r="I679" s="70"/>
      <c r="J679" s="70"/>
      <c r="K679" s="71"/>
      <c r="L679" s="70"/>
      <c r="M679" s="70"/>
      <c r="N679" s="70"/>
      <c r="O679" s="103">
        <v>0</v>
      </c>
      <c r="P679" s="103" t="s">
        <v>8</v>
      </c>
      <c r="Q679" s="103">
        <v>0</v>
      </c>
      <c r="R679" s="3">
        <f>SUM(R680:R682)</f>
        <v>265660000</v>
      </c>
    </row>
    <row r="680" spans="1:18" x14ac:dyDescent="0.3">
      <c r="A680" s="1" t="s">
        <v>8</v>
      </c>
      <c r="B680" s="83" t="s">
        <v>503</v>
      </c>
      <c r="C680" s="45">
        <v>2</v>
      </c>
      <c r="D680" s="45" t="s">
        <v>26</v>
      </c>
      <c r="E680" s="46" t="s">
        <v>27</v>
      </c>
      <c r="F680" s="45">
        <v>37</v>
      </c>
      <c r="G680" s="45" t="s">
        <v>89</v>
      </c>
      <c r="H680" s="46" t="s">
        <v>27</v>
      </c>
      <c r="I680" s="45">
        <v>1</v>
      </c>
      <c r="J680" s="45" t="s">
        <v>23</v>
      </c>
      <c r="K680" s="46" t="s">
        <v>27</v>
      </c>
      <c r="L680" s="45">
        <v>2</v>
      </c>
      <c r="M680" s="45" t="s">
        <v>78</v>
      </c>
      <c r="O680" s="74">
        <f t="shared" ref="O680:O682" si="256">PRODUCT(C680:N680)</f>
        <v>148</v>
      </c>
      <c r="P680" s="74" t="s">
        <v>28</v>
      </c>
      <c r="Q680" s="74">
        <v>225000</v>
      </c>
      <c r="R680" s="2">
        <f t="shared" ref="R680:R682" si="257">O680*Q680</f>
        <v>33300000</v>
      </c>
    </row>
    <row r="681" spans="1:18" x14ac:dyDescent="0.3">
      <c r="A681" s="1" t="s">
        <v>8</v>
      </c>
      <c r="B681" s="83" t="s">
        <v>504</v>
      </c>
      <c r="C681" s="45">
        <v>2</v>
      </c>
      <c r="D681" s="45" t="s">
        <v>26</v>
      </c>
      <c r="E681" s="46" t="s">
        <v>27</v>
      </c>
      <c r="F681" s="45">
        <v>37</v>
      </c>
      <c r="G681" s="45" t="s">
        <v>89</v>
      </c>
      <c r="H681" s="46" t="s">
        <v>27</v>
      </c>
      <c r="I681" s="45">
        <v>4</v>
      </c>
      <c r="J681" s="45" t="s">
        <v>91</v>
      </c>
      <c r="K681" s="46" t="s">
        <v>27</v>
      </c>
      <c r="L681" s="45">
        <v>1</v>
      </c>
      <c r="M681" s="45" t="s">
        <v>23</v>
      </c>
      <c r="O681" s="74">
        <f t="shared" si="256"/>
        <v>296</v>
      </c>
      <c r="P681" s="74" t="s">
        <v>28</v>
      </c>
      <c r="Q681" s="74">
        <v>410000</v>
      </c>
      <c r="R681" s="2">
        <f t="shared" si="257"/>
        <v>121360000</v>
      </c>
    </row>
    <row r="682" spans="1:18" x14ac:dyDescent="0.3">
      <c r="A682" s="1" t="s">
        <v>8</v>
      </c>
      <c r="B682" s="83" t="s">
        <v>505</v>
      </c>
      <c r="C682" s="45">
        <v>2</v>
      </c>
      <c r="D682" s="45" t="s">
        <v>26</v>
      </c>
      <c r="E682" s="46" t="s">
        <v>27</v>
      </c>
      <c r="F682" s="45">
        <v>37</v>
      </c>
      <c r="G682" s="45" t="s">
        <v>89</v>
      </c>
      <c r="H682" s="46" t="s">
        <v>27</v>
      </c>
      <c r="I682" s="45">
        <v>3</v>
      </c>
      <c r="J682" s="45" t="s">
        <v>91</v>
      </c>
      <c r="K682" s="46" t="s">
        <v>27</v>
      </c>
      <c r="L682" s="45">
        <v>1</v>
      </c>
      <c r="M682" s="45" t="s">
        <v>23</v>
      </c>
      <c r="O682" s="74">
        <f t="shared" si="256"/>
        <v>222</v>
      </c>
      <c r="P682" s="74" t="s">
        <v>28</v>
      </c>
      <c r="Q682" s="74">
        <v>500000</v>
      </c>
      <c r="R682" s="2">
        <f t="shared" si="257"/>
        <v>111000000</v>
      </c>
    </row>
    <row r="683" spans="1:18" ht="28.8" x14ac:dyDescent="0.3">
      <c r="A683" s="33" t="s">
        <v>220</v>
      </c>
      <c r="B683" s="88" t="s">
        <v>221</v>
      </c>
      <c r="C683" s="70"/>
      <c r="D683" s="70"/>
      <c r="E683" s="71"/>
      <c r="F683" s="70"/>
      <c r="G683" s="70"/>
      <c r="H683" s="71"/>
      <c r="I683" s="70"/>
      <c r="J683" s="70"/>
      <c r="K683" s="71"/>
      <c r="L683" s="70"/>
      <c r="M683" s="70"/>
      <c r="N683" s="70"/>
      <c r="O683" s="103">
        <v>0</v>
      </c>
      <c r="P683" s="103" t="s">
        <v>8</v>
      </c>
      <c r="Q683" s="103">
        <v>0</v>
      </c>
      <c r="R683" s="3">
        <f>SUM(R684:R685)</f>
        <v>2480000</v>
      </c>
    </row>
    <row r="684" spans="1:18" x14ac:dyDescent="0.3">
      <c r="A684" s="1" t="s">
        <v>8</v>
      </c>
      <c r="B684" s="83" t="s">
        <v>506</v>
      </c>
      <c r="C684" s="45">
        <v>2</v>
      </c>
      <c r="D684" s="45" t="s">
        <v>26</v>
      </c>
      <c r="E684" s="46" t="s">
        <v>27</v>
      </c>
      <c r="F684" s="45">
        <v>1</v>
      </c>
      <c r="G684" s="45" t="s">
        <v>224</v>
      </c>
      <c r="H684" s="46" t="s">
        <v>27</v>
      </c>
      <c r="I684" s="45">
        <v>4</v>
      </c>
      <c r="J684" s="45" t="s">
        <v>91</v>
      </c>
      <c r="K684" s="46" t="s">
        <v>27</v>
      </c>
      <c r="L684" s="45">
        <v>1</v>
      </c>
      <c r="M684" s="45" t="s">
        <v>23</v>
      </c>
      <c r="O684" s="74">
        <f t="shared" ref="O684:O685" si="258">PRODUCT(C684:N684)</f>
        <v>8</v>
      </c>
      <c r="P684" s="74" t="s">
        <v>28</v>
      </c>
      <c r="Q684" s="74">
        <v>150000</v>
      </c>
      <c r="R684" s="2">
        <f t="shared" ref="R684:R685" si="259">O684*Q684</f>
        <v>1200000</v>
      </c>
    </row>
    <row r="685" spans="1:18" x14ac:dyDescent="0.3">
      <c r="A685" s="1" t="s">
        <v>8</v>
      </c>
      <c r="B685" s="83" t="s">
        <v>507</v>
      </c>
      <c r="C685" s="45">
        <v>2</v>
      </c>
      <c r="D685" s="45" t="s">
        <v>26</v>
      </c>
      <c r="E685" s="46" t="s">
        <v>27</v>
      </c>
      <c r="F685" s="45">
        <v>1</v>
      </c>
      <c r="G685" s="45" t="s">
        <v>224</v>
      </c>
      <c r="H685" s="46" t="s">
        <v>27</v>
      </c>
      <c r="I685" s="45">
        <v>4</v>
      </c>
      <c r="J685" s="45" t="s">
        <v>91</v>
      </c>
      <c r="K685" s="46" t="s">
        <v>27</v>
      </c>
      <c r="L685" s="45">
        <v>1</v>
      </c>
      <c r="M685" s="45" t="s">
        <v>23</v>
      </c>
      <c r="O685" s="74">
        <f t="shared" si="258"/>
        <v>8</v>
      </c>
      <c r="P685" s="74" t="s">
        <v>28</v>
      </c>
      <c r="Q685" s="74">
        <v>160000</v>
      </c>
      <c r="R685" s="2">
        <f t="shared" si="259"/>
        <v>1280000</v>
      </c>
    </row>
    <row r="686" spans="1:18" x14ac:dyDescent="0.3">
      <c r="A686" s="19" t="s">
        <v>157</v>
      </c>
      <c r="B686" s="81" t="s">
        <v>225</v>
      </c>
      <c r="C686" s="57"/>
      <c r="D686" s="57"/>
      <c r="E686" s="58"/>
      <c r="F686" s="57"/>
      <c r="G686" s="57"/>
      <c r="H686" s="58"/>
      <c r="I686" s="57"/>
      <c r="J686" s="57"/>
      <c r="K686" s="58"/>
      <c r="L686" s="57"/>
      <c r="M686" s="57"/>
      <c r="N686" s="57"/>
      <c r="O686" s="97">
        <v>0</v>
      </c>
      <c r="P686" s="97" t="s">
        <v>8</v>
      </c>
      <c r="Q686" s="97">
        <v>0</v>
      </c>
      <c r="R686" s="20">
        <f>SUM(R687,R689,R693,R696)</f>
        <v>71000000</v>
      </c>
    </row>
    <row r="687" spans="1:18" x14ac:dyDescent="0.3">
      <c r="A687" s="21" t="s">
        <v>19</v>
      </c>
      <c r="B687" s="84" t="s">
        <v>20</v>
      </c>
      <c r="C687" s="59"/>
      <c r="D687" s="59"/>
      <c r="E687" s="60"/>
      <c r="F687" s="59"/>
      <c r="G687" s="59"/>
      <c r="H687" s="60"/>
      <c r="I687" s="59"/>
      <c r="J687" s="59"/>
      <c r="K687" s="60"/>
      <c r="L687" s="59"/>
      <c r="M687" s="59"/>
      <c r="N687" s="59"/>
      <c r="O687" s="98">
        <v>0</v>
      </c>
      <c r="P687" s="98" t="s">
        <v>8</v>
      </c>
      <c r="Q687" s="98">
        <v>0</v>
      </c>
      <c r="R687" s="22">
        <f>R688</f>
        <v>25000000</v>
      </c>
    </row>
    <row r="688" spans="1:18" x14ac:dyDescent="0.3">
      <c r="A688" s="24" t="s">
        <v>8</v>
      </c>
      <c r="B688" s="85" t="s">
        <v>22</v>
      </c>
      <c r="C688" s="61">
        <v>5</v>
      </c>
      <c r="D688" s="61" t="s">
        <v>78</v>
      </c>
      <c r="E688" s="62"/>
      <c r="F688" s="61"/>
      <c r="G688" s="61"/>
      <c r="H688" s="62"/>
      <c r="I688" s="61"/>
      <c r="J688" s="61"/>
      <c r="K688" s="62"/>
      <c r="L688" s="61"/>
      <c r="M688" s="61"/>
      <c r="N688" s="61"/>
      <c r="O688" s="99">
        <f>PRODUCT(C688:N688)</f>
        <v>5</v>
      </c>
      <c r="P688" s="99" t="s">
        <v>23</v>
      </c>
      <c r="Q688" s="99">
        <v>5000000</v>
      </c>
      <c r="R688" s="25">
        <f>O688*Q688</f>
        <v>25000000</v>
      </c>
    </row>
    <row r="689" spans="1:18" x14ac:dyDescent="0.3">
      <c r="A689" s="21" t="s">
        <v>24</v>
      </c>
      <c r="B689" s="84" t="s">
        <v>25</v>
      </c>
      <c r="C689" s="59"/>
      <c r="D689" s="59"/>
      <c r="E689" s="60"/>
      <c r="F689" s="59"/>
      <c r="G689" s="59"/>
      <c r="H689" s="60"/>
      <c r="I689" s="59"/>
      <c r="J689" s="59"/>
      <c r="K689" s="60"/>
      <c r="L689" s="59"/>
      <c r="M689" s="59"/>
      <c r="N689" s="59"/>
      <c r="O689" s="98">
        <v>0</v>
      </c>
      <c r="P689" s="98" t="s">
        <v>8</v>
      </c>
      <c r="Q689" s="98">
        <v>0</v>
      </c>
      <c r="R689" s="22">
        <f>SUM(R690:R692)</f>
        <v>8750000</v>
      </c>
    </row>
    <row r="690" spans="1:18" x14ac:dyDescent="0.3">
      <c r="A690" s="24" t="s">
        <v>8</v>
      </c>
      <c r="B690" s="85" t="s">
        <v>72</v>
      </c>
      <c r="C690" s="61">
        <v>1</v>
      </c>
      <c r="D690" s="61" t="s">
        <v>26</v>
      </c>
      <c r="E690" s="62" t="s">
        <v>27</v>
      </c>
      <c r="F690" s="61">
        <f>C688</f>
        <v>5</v>
      </c>
      <c r="G690" s="61" t="s">
        <v>78</v>
      </c>
      <c r="H690" s="62"/>
      <c r="I690" s="61"/>
      <c r="J690" s="61"/>
      <c r="K690" s="62"/>
      <c r="L690" s="61"/>
      <c r="M690" s="61"/>
      <c r="N690" s="61"/>
      <c r="O690" s="99">
        <f t="shared" ref="O690:O692" si="260">PRODUCT(C690:N690)</f>
        <v>5</v>
      </c>
      <c r="P690" s="99" t="s">
        <v>28</v>
      </c>
      <c r="Q690" s="99">
        <v>450000</v>
      </c>
      <c r="R690" s="25">
        <f t="shared" ref="R690:R692" si="261">O690*Q690</f>
        <v>2250000</v>
      </c>
    </row>
    <row r="691" spans="1:18" x14ac:dyDescent="0.3">
      <c r="A691" s="24" t="s">
        <v>8</v>
      </c>
      <c r="B691" s="85" t="s">
        <v>59</v>
      </c>
      <c r="C691" s="61">
        <v>1</v>
      </c>
      <c r="D691" s="61" t="s">
        <v>26</v>
      </c>
      <c r="E691" s="62" t="s">
        <v>27</v>
      </c>
      <c r="F691" s="61">
        <f>F690</f>
        <v>5</v>
      </c>
      <c r="G691" s="61" t="s">
        <v>78</v>
      </c>
      <c r="H691" s="62"/>
      <c r="I691" s="61"/>
      <c r="J691" s="61"/>
      <c r="K691" s="62"/>
      <c r="L691" s="61"/>
      <c r="M691" s="61"/>
      <c r="N691" s="61"/>
      <c r="O691" s="99">
        <f t="shared" si="260"/>
        <v>5</v>
      </c>
      <c r="P691" s="99" t="s">
        <v>28</v>
      </c>
      <c r="Q691" s="99">
        <v>400000</v>
      </c>
      <c r="R691" s="25">
        <f t="shared" si="261"/>
        <v>2000000</v>
      </c>
    </row>
    <row r="692" spans="1:18" x14ac:dyDescent="0.3">
      <c r="A692" s="24" t="s">
        <v>8</v>
      </c>
      <c r="B692" s="85" t="s">
        <v>125</v>
      </c>
      <c r="C692" s="61">
        <v>3</v>
      </c>
      <c r="D692" s="61" t="s">
        <v>26</v>
      </c>
      <c r="E692" s="62" t="s">
        <v>27</v>
      </c>
      <c r="F692" s="61">
        <f>F691</f>
        <v>5</v>
      </c>
      <c r="G692" s="61" t="s">
        <v>78</v>
      </c>
      <c r="H692" s="62"/>
      <c r="I692" s="61"/>
      <c r="J692" s="61"/>
      <c r="K692" s="62"/>
      <c r="L692" s="61"/>
      <c r="M692" s="61"/>
      <c r="N692" s="61"/>
      <c r="O692" s="99">
        <f t="shared" si="260"/>
        <v>15</v>
      </c>
      <c r="P692" s="99" t="s">
        <v>28</v>
      </c>
      <c r="Q692" s="99">
        <v>300000</v>
      </c>
      <c r="R692" s="25">
        <f t="shared" si="261"/>
        <v>4500000</v>
      </c>
    </row>
    <row r="693" spans="1:18" ht="28.8" x14ac:dyDescent="0.3">
      <c r="A693" s="26" t="s">
        <v>29</v>
      </c>
      <c r="B693" s="84" t="s">
        <v>581</v>
      </c>
      <c r="C693" s="59"/>
      <c r="D693" s="59"/>
      <c r="E693" s="60"/>
      <c r="F693" s="59"/>
      <c r="G693" s="59"/>
      <c r="H693" s="60"/>
      <c r="I693" s="59"/>
      <c r="J693" s="59"/>
      <c r="K693" s="60"/>
      <c r="L693" s="59"/>
      <c r="M693" s="59"/>
      <c r="N693" s="59"/>
      <c r="O693" s="98">
        <v>0</v>
      </c>
      <c r="P693" s="98" t="s">
        <v>8</v>
      </c>
      <c r="Q693" s="98">
        <v>0</v>
      </c>
      <c r="R693" s="22">
        <f>SUM(R694:R695)</f>
        <v>23500000</v>
      </c>
    </row>
    <row r="694" spans="1:18" x14ac:dyDescent="0.3">
      <c r="A694" s="24" t="s">
        <v>8</v>
      </c>
      <c r="B694" s="85" t="s">
        <v>49</v>
      </c>
      <c r="C694" s="61">
        <v>5</v>
      </c>
      <c r="D694" s="61" t="s">
        <v>26</v>
      </c>
      <c r="E694" s="62" t="s">
        <v>27</v>
      </c>
      <c r="F694" s="61">
        <v>38</v>
      </c>
      <c r="G694" s="61" t="s">
        <v>55</v>
      </c>
      <c r="H694" s="62"/>
      <c r="I694" s="61"/>
      <c r="J694" s="61"/>
      <c r="K694" s="62"/>
      <c r="L694" s="61"/>
      <c r="M694" s="61"/>
      <c r="N694" s="61"/>
      <c r="O694" s="99">
        <f>PRODUCT(C694:N694)</f>
        <v>190</v>
      </c>
      <c r="P694" s="99" t="s">
        <v>28</v>
      </c>
      <c r="Q694" s="99">
        <v>100000</v>
      </c>
      <c r="R694" s="25">
        <f>O694*Q694</f>
        <v>19000000</v>
      </c>
    </row>
    <row r="695" spans="1:18" x14ac:dyDescent="0.3">
      <c r="A695" s="24" t="s">
        <v>8</v>
      </c>
      <c r="B695" s="85" t="s">
        <v>226</v>
      </c>
      <c r="C695" s="61">
        <v>9</v>
      </c>
      <c r="D695" s="61" t="s">
        <v>26</v>
      </c>
      <c r="E695" s="62" t="s">
        <v>27</v>
      </c>
      <c r="F695" s="61">
        <v>5</v>
      </c>
      <c r="G695" s="61" t="s">
        <v>55</v>
      </c>
      <c r="H695" s="62"/>
      <c r="I695" s="61"/>
      <c r="J695" s="61"/>
      <c r="K695" s="62"/>
      <c r="L695" s="61"/>
      <c r="M695" s="61"/>
      <c r="N695" s="61"/>
      <c r="O695" s="99">
        <f>PRODUCT(C695:N695)</f>
        <v>45</v>
      </c>
      <c r="P695" s="99" t="s">
        <v>28</v>
      </c>
      <c r="Q695" s="99">
        <v>100000</v>
      </c>
      <c r="R695" s="25">
        <f>O695*Q695</f>
        <v>4500000</v>
      </c>
    </row>
    <row r="696" spans="1:18" x14ac:dyDescent="0.3">
      <c r="A696" s="30">
        <v>522192</v>
      </c>
      <c r="B696" s="82" t="s">
        <v>582</v>
      </c>
      <c r="C696" s="59"/>
      <c r="D696" s="59"/>
      <c r="E696" s="60"/>
      <c r="F696" s="59"/>
      <c r="G696" s="59"/>
      <c r="H696" s="60"/>
      <c r="I696" s="59"/>
      <c r="J696" s="59"/>
      <c r="K696" s="60"/>
      <c r="L696" s="59"/>
      <c r="M696" s="59"/>
      <c r="N696" s="59"/>
      <c r="O696" s="98">
        <v>0</v>
      </c>
      <c r="P696" s="98" t="s">
        <v>8</v>
      </c>
      <c r="Q696" s="98">
        <v>0</v>
      </c>
      <c r="R696" s="22">
        <f>SUM(R697:R699)</f>
        <v>13750000</v>
      </c>
    </row>
    <row r="697" spans="1:18" x14ac:dyDescent="0.3">
      <c r="A697" s="24" t="s">
        <v>8</v>
      </c>
      <c r="B697" s="85" t="s">
        <v>35</v>
      </c>
      <c r="C697" s="61">
        <v>1</v>
      </c>
      <c r="D697" s="61" t="s">
        <v>26</v>
      </c>
      <c r="E697" s="62" t="s">
        <v>27</v>
      </c>
      <c r="F697" s="61">
        <f>F692</f>
        <v>5</v>
      </c>
      <c r="G697" s="61" t="s">
        <v>23</v>
      </c>
      <c r="H697" s="62"/>
      <c r="I697" s="61"/>
      <c r="J697" s="61"/>
      <c r="K697" s="62"/>
      <c r="L697" s="61"/>
      <c r="M697" s="61"/>
      <c r="N697" s="61"/>
      <c r="O697" s="99">
        <f t="shared" ref="O697:O699" si="262">PRODUCT(C697:N697)</f>
        <v>5</v>
      </c>
      <c r="P697" s="99" t="s">
        <v>28</v>
      </c>
      <c r="Q697" s="99">
        <v>500000</v>
      </c>
      <c r="R697" s="25">
        <f t="shared" ref="R697:R699" si="263">O697*Q697</f>
        <v>2500000</v>
      </c>
    </row>
    <row r="698" spans="1:18" x14ac:dyDescent="0.3">
      <c r="A698" s="24" t="s">
        <v>8</v>
      </c>
      <c r="B698" s="85" t="s">
        <v>146</v>
      </c>
      <c r="C698" s="61">
        <v>1</v>
      </c>
      <c r="D698" s="61" t="s">
        <v>26</v>
      </c>
      <c r="E698" s="62" t="s">
        <v>27</v>
      </c>
      <c r="F698" s="61">
        <v>1</v>
      </c>
      <c r="G698" s="61" t="s">
        <v>34</v>
      </c>
      <c r="H698" s="62" t="s">
        <v>27</v>
      </c>
      <c r="I698" s="61">
        <v>5</v>
      </c>
      <c r="J698" s="61" t="s">
        <v>23</v>
      </c>
      <c r="K698" s="62"/>
      <c r="L698" s="61"/>
      <c r="M698" s="61"/>
      <c r="N698" s="61"/>
      <c r="O698" s="99">
        <f t="shared" si="262"/>
        <v>5</v>
      </c>
      <c r="P698" s="99" t="s">
        <v>37</v>
      </c>
      <c r="Q698" s="99">
        <v>450000</v>
      </c>
      <c r="R698" s="25">
        <f t="shared" si="263"/>
        <v>2250000</v>
      </c>
    </row>
    <row r="699" spans="1:18" x14ac:dyDescent="0.3">
      <c r="A699" s="24" t="s">
        <v>8</v>
      </c>
      <c r="B699" s="85" t="s">
        <v>227</v>
      </c>
      <c r="C699" s="61">
        <v>2</v>
      </c>
      <c r="D699" s="61" t="s">
        <v>26</v>
      </c>
      <c r="E699" s="62" t="s">
        <v>27</v>
      </c>
      <c r="F699" s="61">
        <v>2</v>
      </c>
      <c r="G699" s="61" t="s">
        <v>34</v>
      </c>
      <c r="H699" s="62" t="s">
        <v>27</v>
      </c>
      <c r="I699" s="61">
        <v>5</v>
      </c>
      <c r="J699" s="61" t="s">
        <v>23</v>
      </c>
      <c r="K699" s="62"/>
      <c r="L699" s="61"/>
      <c r="M699" s="61"/>
      <c r="N699" s="61"/>
      <c r="O699" s="99">
        <f t="shared" si="262"/>
        <v>20</v>
      </c>
      <c r="P699" s="99" t="s">
        <v>37</v>
      </c>
      <c r="Q699" s="99">
        <v>450000</v>
      </c>
      <c r="R699" s="25">
        <f t="shared" si="263"/>
        <v>9000000</v>
      </c>
    </row>
    <row r="700" spans="1:18" x14ac:dyDescent="0.3">
      <c r="A700" s="34" t="s">
        <v>228</v>
      </c>
      <c r="B700" s="80" t="s">
        <v>229</v>
      </c>
      <c r="C700" s="55"/>
      <c r="D700" s="55"/>
      <c r="E700" s="56"/>
      <c r="F700" s="55"/>
      <c r="G700" s="55"/>
      <c r="H700" s="56"/>
      <c r="I700" s="55"/>
      <c r="J700" s="55"/>
      <c r="K700" s="56"/>
      <c r="L700" s="55"/>
      <c r="M700" s="55"/>
      <c r="N700" s="55"/>
      <c r="O700" s="96">
        <v>0</v>
      </c>
      <c r="P700" s="96" t="s">
        <v>8</v>
      </c>
      <c r="Q700" s="96">
        <v>0</v>
      </c>
      <c r="R700" s="18">
        <f>SUM(R701,R709,R727,R744)</f>
        <v>443480000</v>
      </c>
    </row>
    <row r="701" spans="1:18" x14ac:dyDescent="0.3">
      <c r="A701" s="19" t="s">
        <v>70</v>
      </c>
      <c r="B701" s="81" t="s">
        <v>230</v>
      </c>
      <c r="C701" s="57"/>
      <c r="D701" s="57"/>
      <c r="E701" s="58"/>
      <c r="F701" s="57"/>
      <c r="G701" s="57"/>
      <c r="H701" s="58"/>
      <c r="I701" s="57"/>
      <c r="J701" s="57"/>
      <c r="K701" s="58"/>
      <c r="L701" s="57"/>
      <c r="M701" s="57"/>
      <c r="N701" s="57"/>
      <c r="O701" s="97">
        <v>0</v>
      </c>
      <c r="P701" s="97" t="s">
        <v>8</v>
      </c>
      <c r="Q701" s="97">
        <v>0</v>
      </c>
      <c r="R701" s="20">
        <f>SUM(R702,R705,R707)</f>
        <v>20620000</v>
      </c>
    </row>
    <row r="702" spans="1:18" x14ac:dyDescent="0.3">
      <c r="A702" s="32" t="s">
        <v>19</v>
      </c>
      <c r="B702" s="82" t="s">
        <v>20</v>
      </c>
      <c r="C702" s="68"/>
      <c r="D702" s="68"/>
      <c r="E702" s="69"/>
      <c r="F702" s="68"/>
      <c r="G702" s="68"/>
      <c r="H702" s="69"/>
      <c r="I702" s="68"/>
      <c r="J702" s="68"/>
      <c r="K702" s="69"/>
      <c r="L702" s="68"/>
      <c r="M702" s="68"/>
      <c r="N702" s="68"/>
      <c r="O702" s="102">
        <v>0</v>
      </c>
      <c r="P702" s="102" t="s">
        <v>8</v>
      </c>
      <c r="Q702" s="102">
        <v>0</v>
      </c>
      <c r="R702" s="7">
        <f>SUM(R703:R704)</f>
        <v>11320000</v>
      </c>
    </row>
    <row r="703" spans="1:18" x14ac:dyDescent="0.3">
      <c r="A703" s="1" t="s">
        <v>8</v>
      </c>
      <c r="B703" s="83" t="s">
        <v>182</v>
      </c>
      <c r="C703" s="45">
        <v>2</v>
      </c>
      <c r="D703" s="45" t="s">
        <v>23</v>
      </c>
      <c r="O703" s="74">
        <f t="shared" ref="O703:O704" si="264">PRODUCT(C703:N703)</f>
        <v>2</v>
      </c>
      <c r="P703" s="74" t="s">
        <v>23</v>
      </c>
      <c r="Q703" s="74">
        <v>5000000</v>
      </c>
      <c r="R703" s="2">
        <f>O703*Q703</f>
        <v>10000000</v>
      </c>
    </row>
    <row r="704" spans="1:18" x14ac:dyDescent="0.3">
      <c r="A704" s="1" t="s">
        <v>8</v>
      </c>
      <c r="B704" s="83" t="s">
        <v>508</v>
      </c>
      <c r="C704" s="45">
        <v>15</v>
      </c>
      <c r="D704" s="45" t="s">
        <v>26</v>
      </c>
      <c r="E704" s="46" t="s">
        <v>27</v>
      </c>
      <c r="F704" s="45">
        <v>1</v>
      </c>
      <c r="G704" s="45" t="s">
        <v>78</v>
      </c>
      <c r="H704" s="46" t="s">
        <v>27</v>
      </c>
      <c r="I704" s="45">
        <v>2</v>
      </c>
      <c r="J704" s="45" t="s">
        <v>23</v>
      </c>
      <c r="O704" s="74">
        <f t="shared" si="264"/>
        <v>30</v>
      </c>
      <c r="P704" s="74" t="s">
        <v>92</v>
      </c>
      <c r="Q704" s="74">
        <v>44000</v>
      </c>
      <c r="R704" s="2">
        <f>O704*Q704</f>
        <v>1320000</v>
      </c>
    </row>
    <row r="705" spans="1:18" x14ac:dyDescent="0.3">
      <c r="A705" s="32" t="s">
        <v>24</v>
      </c>
      <c r="B705" s="82" t="s">
        <v>25</v>
      </c>
      <c r="C705" s="68"/>
      <c r="D705" s="68"/>
      <c r="E705" s="69"/>
      <c r="F705" s="68"/>
      <c r="G705" s="68"/>
      <c r="H705" s="69"/>
      <c r="I705" s="68"/>
      <c r="J705" s="68"/>
      <c r="K705" s="69"/>
      <c r="L705" s="68"/>
      <c r="M705" s="68"/>
      <c r="N705" s="68"/>
      <c r="O705" s="102">
        <v>0</v>
      </c>
      <c r="P705" s="102" t="s">
        <v>8</v>
      </c>
      <c r="Q705" s="102">
        <v>0</v>
      </c>
      <c r="R705" s="7">
        <f>R706</f>
        <v>1800000</v>
      </c>
    </row>
    <row r="706" spans="1:18" x14ac:dyDescent="0.3">
      <c r="A706" s="1" t="s">
        <v>8</v>
      </c>
      <c r="B706" s="83" t="s">
        <v>471</v>
      </c>
      <c r="C706" s="45">
        <v>3</v>
      </c>
      <c r="D706" s="45" t="s">
        <v>26</v>
      </c>
      <c r="E706" s="46" t="s">
        <v>27</v>
      </c>
      <c r="F706" s="45">
        <v>2</v>
      </c>
      <c r="G706" s="45" t="s">
        <v>23</v>
      </c>
      <c r="H706" s="46" t="s">
        <v>27</v>
      </c>
      <c r="I706" s="45">
        <v>1</v>
      </c>
      <c r="J706" s="45" t="s">
        <v>219</v>
      </c>
      <c r="O706" s="74">
        <f>PRODUCT(C706:N706)</f>
        <v>6</v>
      </c>
      <c r="P706" s="74" t="s">
        <v>28</v>
      </c>
      <c r="Q706" s="74">
        <v>300000</v>
      </c>
      <c r="R706" s="2">
        <f>O706*Q706</f>
        <v>1800000</v>
      </c>
    </row>
    <row r="707" spans="1:18" x14ac:dyDescent="0.3">
      <c r="A707" s="21" t="s">
        <v>231</v>
      </c>
      <c r="B707" s="82" t="s">
        <v>232</v>
      </c>
      <c r="C707" s="68"/>
      <c r="D707" s="68"/>
      <c r="E707" s="69"/>
      <c r="F707" s="68"/>
      <c r="G707" s="68"/>
      <c r="H707" s="69"/>
      <c r="I707" s="68"/>
      <c r="J707" s="68"/>
      <c r="K707" s="69"/>
      <c r="L707" s="68"/>
      <c r="M707" s="68"/>
      <c r="N707" s="68"/>
      <c r="O707" s="102">
        <v>0</v>
      </c>
      <c r="P707" s="102" t="s">
        <v>8</v>
      </c>
      <c r="Q707" s="102">
        <v>0</v>
      </c>
      <c r="R707" s="7">
        <f>R708</f>
        <v>7500000</v>
      </c>
    </row>
    <row r="708" spans="1:18" x14ac:dyDescent="0.3">
      <c r="A708" s="1" t="s">
        <v>8</v>
      </c>
      <c r="B708" s="83" t="s">
        <v>509</v>
      </c>
      <c r="C708" s="45">
        <v>15</v>
      </c>
      <c r="D708" s="45" t="s">
        <v>26</v>
      </c>
      <c r="E708" s="46" t="s">
        <v>27</v>
      </c>
      <c r="F708" s="45">
        <v>1</v>
      </c>
      <c r="G708" s="45" t="s">
        <v>78</v>
      </c>
      <c r="H708" s="46" t="s">
        <v>27</v>
      </c>
      <c r="I708" s="45">
        <v>2</v>
      </c>
      <c r="J708" s="45" t="s">
        <v>23</v>
      </c>
      <c r="O708" s="74">
        <f>PRODUCT(C708:N708)</f>
        <v>30</v>
      </c>
      <c r="P708" s="74" t="s">
        <v>28</v>
      </c>
      <c r="Q708" s="74">
        <v>250000</v>
      </c>
      <c r="R708" s="2">
        <f>O708*Q708</f>
        <v>7500000</v>
      </c>
    </row>
    <row r="709" spans="1:18" x14ac:dyDescent="0.3">
      <c r="A709" s="19" t="s">
        <v>130</v>
      </c>
      <c r="B709" s="81" t="s">
        <v>233</v>
      </c>
      <c r="C709" s="57"/>
      <c r="D709" s="57"/>
      <c r="E709" s="58"/>
      <c r="F709" s="57"/>
      <c r="G709" s="57"/>
      <c r="H709" s="58"/>
      <c r="I709" s="57"/>
      <c r="J709" s="57"/>
      <c r="K709" s="58"/>
      <c r="L709" s="57"/>
      <c r="M709" s="57"/>
      <c r="N709" s="57"/>
      <c r="O709" s="97">
        <v>0</v>
      </c>
      <c r="P709" s="97" t="s">
        <v>8</v>
      </c>
      <c r="Q709" s="97">
        <v>0</v>
      </c>
      <c r="R709" s="20">
        <f>SUM(R710,R714,R716,R718,R722)</f>
        <v>213776000</v>
      </c>
    </row>
    <row r="710" spans="1:18" x14ac:dyDescent="0.3">
      <c r="A710" s="32" t="s">
        <v>19</v>
      </c>
      <c r="B710" s="82" t="s">
        <v>20</v>
      </c>
      <c r="C710" s="68"/>
      <c r="D710" s="68"/>
      <c r="E710" s="69"/>
      <c r="F710" s="68"/>
      <c r="G710" s="68"/>
      <c r="H710" s="69"/>
      <c r="I710" s="68"/>
      <c r="J710" s="68"/>
      <c r="K710" s="69"/>
      <c r="L710" s="68"/>
      <c r="M710" s="68"/>
      <c r="N710" s="68"/>
      <c r="O710" s="102">
        <v>0</v>
      </c>
      <c r="P710" s="102" t="s">
        <v>8</v>
      </c>
      <c r="Q710" s="102">
        <v>0</v>
      </c>
      <c r="R710" s="7">
        <f>SUM(R711:R713)</f>
        <v>12000000</v>
      </c>
    </row>
    <row r="711" spans="1:18" x14ac:dyDescent="0.3">
      <c r="A711" s="1" t="s">
        <v>8</v>
      </c>
      <c r="B711" s="83" t="s">
        <v>234</v>
      </c>
      <c r="C711" s="45">
        <v>2</v>
      </c>
      <c r="D711" s="45" t="s">
        <v>23</v>
      </c>
      <c r="O711" s="74">
        <f t="shared" ref="O711:O713" si="265">PRODUCT(C711:N711)</f>
        <v>2</v>
      </c>
      <c r="P711" s="74" t="s">
        <v>23</v>
      </c>
      <c r="Q711" s="74">
        <v>2000000</v>
      </c>
      <c r="R711" s="2">
        <f t="shared" ref="R711:R713" si="266">O711*Q711</f>
        <v>4000000</v>
      </c>
    </row>
    <row r="712" spans="1:18" x14ac:dyDescent="0.3">
      <c r="A712" s="1" t="s">
        <v>8</v>
      </c>
      <c r="B712" s="83" t="s">
        <v>191</v>
      </c>
      <c r="C712" s="45">
        <v>2</v>
      </c>
      <c r="D712" s="45" t="s">
        <v>23</v>
      </c>
      <c r="O712" s="74">
        <f t="shared" si="265"/>
        <v>2</v>
      </c>
      <c r="P712" s="74" t="s">
        <v>23</v>
      </c>
      <c r="Q712" s="74">
        <v>2500000</v>
      </c>
      <c r="R712" s="2">
        <f t="shared" si="266"/>
        <v>5000000</v>
      </c>
    </row>
    <row r="713" spans="1:18" x14ac:dyDescent="0.3">
      <c r="A713" s="1" t="s">
        <v>8</v>
      </c>
      <c r="B713" s="83" t="s">
        <v>192</v>
      </c>
      <c r="C713" s="45">
        <v>2</v>
      </c>
      <c r="D713" s="45" t="s">
        <v>23</v>
      </c>
      <c r="O713" s="74">
        <f t="shared" si="265"/>
        <v>2</v>
      </c>
      <c r="P713" s="74" t="s">
        <v>23</v>
      </c>
      <c r="Q713" s="74">
        <v>1500000</v>
      </c>
      <c r="R713" s="2">
        <f t="shared" si="266"/>
        <v>3000000</v>
      </c>
    </row>
    <row r="714" spans="1:18" x14ac:dyDescent="0.3">
      <c r="A714" s="32" t="s">
        <v>24</v>
      </c>
      <c r="B714" s="82" t="s">
        <v>25</v>
      </c>
      <c r="C714" s="68"/>
      <c r="D714" s="68"/>
      <c r="E714" s="69"/>
      <c r="F714" s="68"/>
      <c r="G714" s="68"/>
      <c r="H714" s="69"/>
      <c r="I714" s="68"/>
      <c r="J714" s="68"/>
      <c r="K714" s="69"/>
      <c r="L714" s="68"/>
      <c r="M714" s="68"/>
      <c r="N714" s="68"/>
      <c r="O714" s="102">
        <v>0</v>
      </c>
      <c r="P714" s="102" t="s">
        <v>8</v>
      </c>
      <c r="Q714" s="102">
        <v>0</v>
      </c>
      <c r="R714" s="7">
        <f>R715</f>
        <v>3000000</v>
      </c>
    </row>
    <row r="715" spans="1:18" x14ac:dyDescent="0.3">
      <c r="A715" s="1" t="s">
        <v>8</v>
      </c>
      <c r="B715" s="83" t="s">
        <v>443</v>
      </c>
      <c r="C715" s="45">
        <v>5</v>
      </c>
      <c r="D715" s="45" t="s">
        <v>26</v>
      </c>
      <c r="E715" s="46" t="s">
        <v>27</v>
      </c>
      <c r="F715" s="45">
        <v>2</v>
      </c>
      <c r="G715" s="45" t="s">
        <v>23</v>
      </c>
      <c r="O715" s="74">
        <f>PRODUCT(C715:N715)</f>
        <v>10</v>
      </c>
      <c r="P715" s="74" t="s">
        <v>28</v>
      </c>
      <c r="Q715" s="74">
        <v>300000</v>
      </c>
      <c r="R715" s="2">
        <f>O715*Q715</f>
        <v>3000000</v>
      </c>
    </row>
    <row r="716" spans="1:18" x14ac:dyDescent="0.3">
      <c r="A716" s="32" t="s">
        <v>235</v>
      </c>
      <c r="B716" s="82" t="s">
        <v>236</v>
      </c>
      <c r="C716" s="68"/>
      <c r="D716" s="68"/>
      <c r="E716" s="69"/>
      <c r="F716" s="68"/>
      <c r="G716" s="68"/>
      <c r="H716" s="69"/>
      <c r="I716" s="68"/>
      <c r="J716" s="68"/>
      <c r="K716" s="69"/>
      <c r="L716" s="68"/>
      <c r="M716" s="68"/>
      <c r="N716" s="68"/>
      <c r="O716" s="102">
        <v>0</v>
      </c>
      <c r="P716" s="102" t="s">
        <v>8</v>
      </c>
      <c r="Q716" s="102">
        <v>0</v>
      </c>
      <c r="R716" s="7">
        <f>R717</f>
        <v>3600000</v>
      </c>
    </row>
    <row r="717" spans="1:18" x14ac:dyDescent="0.3">
      <c r="A717" s="1" t="s">
        <v>8</v>
      </c>
      <c r="B717" s="83" t="s">
        <v>237</v>
      </c>
      <c r="C717" s="45">
        <v>12</v>
      </c>
      <c r="D717" s="45" t="s">
        <v>60</v>
      </c>
      <c r="O717" s="74">
        <f>PRODUCT(C717:N717)</f>
        <v>12</v>
      </c>
      <c r="P717" s="74" t="s">
        <v>60</v>
      </c>
      <c r="Q717" s="74">
        <v>300000</v>
      </c>
      <c r="R717" s="2">
        <f>O717*Q717</f>
        <v>3600000</v>
      </c>
    </row>
    <row r="718" spans="1:18" x14ac:dyDescent="0.3">
      <c r="A718" s="32" t="s">
        <v>183</v>
      </c>
      <c r="B718" s="82" t="s">
        <v>184</v>
      </c>
      <c r="C718" s="68"/>
      <c r="D718" s="68"/>
      <c r="E718" s="69"/>
      <c r="F718" s="68"/>
      <c r="G718" s="68"/>
      <c r="H718" s="69"/>
      <c r="I718" s="68"/>
      <c r="J718" s="68"/>
      <c r="K718" s="69"/>
      <c r="L718" s="68"/>
      <c r="M718" s="68"/>
      <c r="N718" s="68"/>
      <c r="O718" s="102">
        <v>0</v>
      </c>
      <c r="P718" s="102" t="s">
        <v>8</v>
      </c>
      <c r="Q718" s="102">
        <v>0</v>
      </c>
      <c r="R718" s="7">
        <f>SUM(R719:R721)</f>
        <v>29200000</v>
      </c>
    </row>
    <row r="719" spans="1:18" ht="28.8" x14ac:dyDescent="0.3">
      <c r="A719" s="1" t="s">
        <v>8</v>
      </c>
      <c r="B719" s="83" t="s">
        <v>510</v>
      </c>
      <c r="C719" s="45">
        <v>1</v>
      </c>
      <c r="D719" s="45" t="s">
        <v>26</v>
      </c>
      <c r="E719" s="46" t="s">
        <v>27</v>
      </c>
      <c r="F719" s="45">
        <v>2</v>
      </c>
      <c r="G719" s="45" t="s">
        <v>34</v>
      </c>
      <c r="H719" s="46" t="s">
        <v>27</v>
      </c>
      <c r="I719" s="45">
        <v>2</v>
      </c>
      <c r="J719" s="45" t="s">
        <v>23</v>
      </c>
      <c r="O719" s="74">
        <f t="shared" ref="O719:O721" si="267">PRODUCT(C719:N719)</f>
        <v>4</v>
      </c>
      <c r="P719" s="74" t="s">
        <v>37</v>
      </c>
      <c r="Q719" s="74">
        <v>900000</v>
      </c>
      <c r="R719" s="2">
        <f t="shared" ref="R719:R721" si="268">O719*Q719</f>
        <v>3600000</v>
      </c>
    </row>
    <row r="720" spans="1:18" x14ac:dyDescent="0.3">
      <c r="A720" s="1" t="s">
        <v>8</v>
      </c>
      <c r="B720" s="83" t="s">
        <v>511</v>
      </c>
      <c r="C720" s="45">
        <v>2</v>
      </c>
      <c r="D720" s="45" t="s">
        <v>26</v>
      </c>
      <c r="E720" s="46" t="s">
        <v>27</v>
      </c>
      <c r="F720" s="45">
        <v>4</v>
      </c>
      <c r="G720" s="45" t="s">
        <v>34</v>
      </c>
      <c r="H720" s="46" t="s">
        <v>27</v>
      </c>
      <c r="I720" s="45">
        <v>2</v>
      </c>
      <c r="J720" s="45" t="s">
        <v>23</v>
      </c>
      <c r="O720" s="74">
        <f t="shared" si="267"/>
        <v>16</v>
      </c>
      <c r="P720" s="74" t="s">
        <v>37</v>
      </c>
      <c r="Q720" s="74">
        <v>600000</v>
      </c>
      <c r="R720" s="2">
        <f t="shared" si="268"/>
        <v>9600000</v>
      </c>
    </row>
    <row r="721" spans="1:18" ht="28.8" x14ac:dyDescent="0.3">
      <c r="A721" s="1" t="s">
        <v>8</v>
      </c>
      <c r="B721" s="83" t="s">
        <v>463</v>
      </c>
      <c r="C721" s="45">
        <v>2</v>
      </c>
      <c r="D721" s="45" t="s">
        <v>26</v>
      </c>
      <c r="E721" s="46" t="s">
        <v>27</v>
      </c>
      <c r="F721" s="45">
        <v>20</v>
      </c>
      <c r="G721" s="45" t="s">
        <v>34</v>
      </c>
      <c r="H721" s="46" t="s">
        <v>27</v>
      </c>
      <c r="I721" s="45">
        <v>2</v>
      </c>
      <c r="J721" s="45" t="s">
        <v>23</v>
      </c>
      <c r="O721" s="74">
        <f t="shared" si="267"/>
        <v>80</v>
      </c>
      <c r="P721" s="74" t="s">
        <v>37</v>
      </c>
      <c r="Q721" s="74">
        <v>200000</v>
      </c>
      <c r="R721" s="2">
        <f t="shared" si="268"/>
        <v>16000000</v>
      </c>
    </row>
    <row r="722" spans="1:18" x14ac:dyDescent="0.3">
      <c r="A722" s="33" t="s">
        <v>187</v>
      </c>
      <c r="B722" s="88" t="s">
        <v>188</v>
      </c>
      <c r="C722" s="70"/>
      <c r="D722" s="70"/>
      <c r="E722" s="71"/>
      <c r="F722" s="70"/>
      <c r="G722" s="70"/>
      <c r="H722" s="71"/>
      <c r="I722" s="70"/>
      <c r="J722" s="70"/>
      <c r="K722" s="71"/>
      <c r="L722" s="70"/>
      <c r="M722" s="70"/>
      <c r="N722" s="70"/>
      <c r="O722" s="103">
        <v>0</v>
      </c>
      <c r="P722" s="103" t="s">
        <v>8</v>
      </c>
      <c r="Q722" s="103">
        <v>0</v>
      </c>
      <c r="R722" s="3">
        <f>SUM(R723:R726)</f>
        <v>165976000</v>
      </c>
    </row>
    <row r="723" spans="1:18" x14ac:dyDescent="0.3">
      <c r="A723" s="1" t="s">
        <v>8</v>
      </c>
      <c r="B723" s="83" t="s">
        <v>512</v>
      </c>
      <c r="C723" s="45">
        <v>2</v>
      </c>
      <c r="D723" s="45" t="s">
        <v>26</v>
      </c>
      <c r="E723" s="46" t="s">
        <v>27</v>
      </c>
      <c r="F723" s="45">
        <v>2</v>
      </c>
      <c r="G723" s="45" t="s">
        <v>23</v>
      </c>
      <c r="O723" s="74">
        <f t="shared" ref="O723:O726" si="269">PRODUCT(C723:N723)</f>
        <v>4</v>
      </c>
      <c r="P723" s="74" t="s">
        <v>28</v>
      </c>
      <c r="Q723" s="74">
        <v>2674000</v>
      </c>
      <c r="R723" s="2">
        <f t="shared" ref="R723:R726" si="270">O723*Q723</f>
        <v>10696000</v>
      </c>
    </row>
    <row r="724" spans="1:18" x14ac:dyDescent="0.3">
      <c r="A724" s="1" t="s">
        <v>8</v>
      </c>
      <c r="B724" s="83" t="s">
        <v>513</v>
      </c>
      <c r="C724" s="45">
        <v>30</v>
      </c>
      <c r="D724" s="45" t="s">
        <v>26</v>
      </c>
      <c r="E724" s="46" t="s">
        <v>27</v>
      </c>
      <c r="F724" s="45">
        <v>2</v>
      </c>
      <c r="G724" s="45" t="s">
        <v>78</v>
      </c>
      <c r="H724" s="46" t="s">
        <v>27</v>
      </c>
      <c r="I724" s="45">
        <v>2</v>
      </c>
      <c r="J724" s="45" t="s">
        <v>23</v>
      </c>
      <c r="O724" s="74">
        <f t="shared" si="269"/>
        <v>120</v>
      </c>
      <c r="P724" s="74" t="s">
        <v>28</v>
      </c>
      <c r="Q724" s="74">
        <v>225000</v>
      </c>
      <c r="R724" s="2">
        <f t="shared" si="270"/>
        <v>27000000</v>
      </c>
    </row>
    <row r="725" spans="1:18" s="23" customFormat="1" x14ac:dyDescent="0.3">
      <c r="A725" s="1" t="s">
        <v>8</v>
      </c>
      <c r="B725" s="83" t="s">
        <v>453</v>
      </c>
      <c r="C725" s="45">
        <v>17</v>
      </c>
      <c r="D725" s="45" t="s">
        <v>26</v>
      </c>
      <c r="E725" s="46" t="s">
        <v>27</v>
      </c>
      <c r="F725" s="45">
        <v>3</v>
      </c>
      <c r="G725" s="45" t="s">
        <v>91</v>
      </c>
      <c r="H725" s="46" t="s">
        <v>27</v>
      </c>
      <c r="I725" s="45">
        <v>2</v>
      </c>
      <c r="J725" s="45" t="s">
        <v>23</v>
      </c>
      <c r="K725" s="46"/>
      <c r="L725" s="45"/>
      <c r="M725" s="45"/>
      <c r="N725" s="45"/>
      <c r="O725" s="74">
        <f t="shared" si="269"/>
        <v>102</v>
      </c>
      <c r="P725" s="74" t="s">
        <v>28</v>
      </c>
      <c r="Q725" s="74">
        <v>140000</v>
      </c>
      <c r="R725" s="2">
        <f t="shared" si="270"/>
        <v>14280000</v>
      </c>
    </row>
    <row r="726" spans="1:18" ht="28.8" x14ac:dyDescent="0.3">
      <c r="A726" s="1" t="s">
        <v>8</v>
      </c>
      <c r="B726" s="83" t="s">
        <v>514</v>
      </c>
      <c r="C726" s="45">
        <v>30</v>
      </c>
      <c r="D726" s="45" t="s">
        <v>26</v>
      </c>
      <c r="E726" s="46" t="s">
        <v>27</v>
      </c>
      <c r="F726" s="45">
        <v>2</v>
      </c>
      <c r="G726" s="45" t="s">
        <v>91</v>
      </c>
      <c r="H726" s="46" t="s">
        <v>27</v>
      </c>
      <c r="I726" s="45">
        <v>2</v>
      </c>
      <c r="J726" s="45" t="s">
        <v>23</v>
      </c>
      <c r="O726" s="74">
        <f t="shared" si="269"/>
        <v>120</v>
      </c>
      <c r="P726" s="74" t="s">
        <v>189</v>
      </c>
      <c r="Q726" s="99">
        <v>950000</v>
      </c>
      <c r="R726" s="2">
        <f t="shared" si="270"/>
        <v>114000000</v>
      </c>
    </row>
    <row r="727" spans="1:18" ht="28.8" x14ac:dyDescent="0.3">
      <c r="A727" s="19" t="s">
        <v>157</v>
      </c>
      <c r="B727" s="81" t="s">
        <v>238</v>
      </c>
      <c r="C727" s="57"/>
      <c r="D727" s="57"/>
      <c r="E727" s="58"/>
      <c r="F727" s="57"/>
      <c r="G727" s="57"/>
      <c r="H727" s="58"/>
      <c r="I727" s="57"/>
      <c r="J727" s="57"/>
      <c r="K727" s="58"/>
      <c r="L727" s="57"/>
      <c r="M727" s="57"/>
      <c r="N727" s="57"/>
      <c r="O727" s="97">
        <v>0</v>
      </c>
      <c r="P727" s="97" t="s">
        <v>8</v>
      </c>
      <c r="Q727" s="97">
        <v>0</v>
      </c>
      <c r="R727" s="20">
        <f>SUM(R728,R734,R736,R738)</f>
        <v>163084000</v>
      </c>
    </row>
    <row r="728" spans="1:18" x14ac:dyDescent="0.3">
      <c r="A728" s="32" t="s">
        <v>19</v>
      </c>
      <c r="B728" s="82" t="s">
        <v>20</v>
      </c>
      <c r="C728" s="68"/>
      <c r="D728" s="68"/>
      <c r="E728" s="69"/>
      <c r="F728" s="68"/>
      <c r="G728" s="68"/>
      <c r="H728" s="69"/>
      <c r="I728" s="68"/>
      <c r="J728" s="68"/>
      <c r="K728" s="69"/>
      <c r="L728" s="68"/>
      <c r="M728" s="68"/>
      <c r="N728" s="68"/>
      <c r="O728" s="102">
        <v>0</v>
      </c>
      <c r="P728" s="102" t="s">
        <v>8</v>
      </c>
      <c r="Q728" s="102">
        <v>0</v>
      </c>
      <c r="R728" s="7">
        <f>SUM(R729:R733)</f>
        <v>19410000</v>
      </c>
    </row>
    <row r="729" spans="1:18" s="23" customFormat="1" x14ac:dyDescent="0.3">
      <c r="A729" s="1" t="s">
        <v>8</v>
      </c>
      <c r="B729" s="83" t="s">
        <v>191</v>
      </c>
      <c r="C729" s="45">
        <v>1</v>
      </c>
      <c r="D729" s="45" t="s">
        <v>23</v>
      </c>
      <c r="E729" s="46"/>
      <c r="F729" s="45"/>
      <c r="G729" s="45"/>
      <c r="H729" s="46"/>
      <c r="I729" s="45"/>
      <c r="J729" s="45"/>
      <c r="K729" s="46"/>
      <c r="L729" s="45"/>
      <c r="M729" s="45"/>
      <c r="N729" s="45"/>
      <c r="O729" s="74">
        <f t="shared" ref="O729:O733" si="271">PRODUCT(C729:N729)</f>
        <v>1</v>
      </c>
      <c r="P729" s="74" t="s">
        <v>23</v>
      </c>
      <c r="Q729" s="74">
        <v>2500000</v>
      </c>
      <c r="R729" s="2">
        <f t="shared" ref="R729:R733" si="272">O729*Q729</f>
        <v>2500000</v>
      </c>
    </row>
    <row r="730" spans="1:18" x14ac:dyDescent="0.3">
      <c r="A730" s="1" t="s">
        <v>8</v>
      </c>
      <c r="B730" s="83" t="s">
        <v>192</v>
      </c>
      <c r="C730" s="45">
        <v>1</v>
      </c>
      <c r="D730" s="45" t="s">
        <v>23</v>
      </c>
      <c r="O730" s="74">
        <f t="shared" si="271"/>
        <v>1</v>
      </c>
      <c r="P730" s="74" t="s">
        <v>23</v>
      </c>
      <c r="Q730" s="74">
        <v>1500000</v>
      </c>
      <c r="R730" s="2">
        <f t="shared" si="272"/>
        <v>1500000</v>
      </c>
    </row>
    <row r="731" spans="1:18" x14ac:dyDescent="0.3">
      <c r="A731" s="1" t="s">
        <v>8</v>
      </c>
      <c r="B731" s="83" t="s">
        <v>515</v>
      </c>
      <c r="C731" s="45">
        <v>46</v>
      </c>
      <c r="D731" s="45" t="s">
        <v>26</v>
      </c>
      <c r="E731" s="46" t="s">
        <v>27</v>
      </c>
      <c r="F731" s="45">
        <v>1</v>
      </c>
      <c r="G731" s="45" t="s">
        <v>23</v>
      </c>
      <c r="O731" s="74">
        <f t="shared" si="271"/>
        <v>46</v>
      </c>
      <c r="P731" s="74" t="s">
        <v>28</v>
      </c>
      <c r="Q731" s="74">
        <v>50000</v>
      </c>
      <c r="R731" s="2">
        <f t="shared" si="272"/>
        <v>2300000</v>
      </c>
    </row>
    <row r="732" spans="1:18" x14ac:dyDescent="0.3">
      <c r="A732" s="1" t="s">
        <v>8</v>
      </c>
      <c r="B732" s="83" t="s">
        <v>516</v>
      </c>
      <c r="C732" s="45">
        <v>46</v>
      </c>
      <c r="D732" s="45" t="s">
        <v>26</v>
      </c>
      <c r="E732" s="46" t="s">
        <v>27</v>
      </c>
      <c r="F732" s="45">
        <v>1</v>
      </c>
      <c r="G732" s="45" t="s">
        <v>23</v>
      </c>
      <c r="O732" s="74">
        <f t="shared" si="271"/>
        <v>46</v>
      </c>
      <c r="P732" s="74" t="s">
        <v>28</v>
      </c>
      <c r="Q732" s="74">
        <v>35000</v>
      </c>
      <c r="R732" s="2">
        <f t="shared" si="272"/>
        <v>1610000</v>
      </c>
    </row>
    <row r="733" spans="1:18" s="23" customFormat="1" x14ac:dyDescent="0.3">
      <c r="A733" s="1" t="s">
        <v>8</v>
      </c>
      <c r="B733" s="83" t="s">
        <v>469</v>
      </c>
      <c r="C733" s="45">
        <v>46</v>
      </c>
      <c r="D733" s="45" t="s">
        <v>26</v>
      </c>
      <c r="E733" s="46" t="s">
        <v>27</v>
      </c>
      <c r="F733" s="45">
        <v>1</v>
      </c>
      <c r="G733" s="45" t="s">
        <v>23</v>
      </c>
      <c r="H733" s="46"/>
      <c r="I733" s="45"/>
      <c r="J733" s="45"/>
      <c r="K733" s="46"/>
      <c r="L733" s="45"/>
      <c r="M733" s="45"/>
      <c r="N733" s="45"/>
      <c r="O733" s="74">
        <f t="shared" si="271"/>
        <v>46</v>
      </c>
      <c r="P733" s="74" t="s">
        <v>28</v>
      </c>
      <c r="Q733" s="74">
        <v>250000</v>
      </c>
      <c r="R733" s="2">
        <f t="shared" si="272"/>
        <v>11500000</v>
      </c>
    </row>
    <row r="734" spans="1:18" x14ac:dyDescent="0.3">
      <c r="A734" s="32" t="s">
        <v>24</v>
      </c>
      <c r="B734" s="82" t="s">
        <v>25</v>
      </c>
      <c r="C734" s="68"/>
      <c r="D734" s="68"/>
      <c r="E734" s="69"/>
      <c r="F734" s="68"/>
      <c r="G734" s="68"/>
      <c r="H734" s="69"/>
      <c r="I734" s="68"/>
      <c r="J734" s="68"/>
      <c r="K734" s="69"/>
      <c r="L734" s="68"/>
      <c r="M734" s="68"/>
      <c r="N734" s="68"/>
      <c r="O734" s="102">
        <v>0</v>
      </c>
      <c r="P734" s="102" t="s">
        <v>8</v>
      </c>
      <c r="Q734" s="102">
        <v>0</v>
      </c>
      <c r="R734" s="7">
        <f>R735</f>
        <v>1200000</v>
      </c>
    </row>
    <row r="735" spans="1:18" x14ac:dyDescent="0.3">
      <c r="A735" s="1" t="s">
        <v>8</v>
      </c>
      <c r="B735" s="83" t="s">
        <v>471</v>
      </c>
      <c r="C735" s="45">
        <v>4</v>
      </c>
      <c r="D735" s="45" t="s">
        <v>26</v>
      </c>
      <c r="E735" s="46" t="s">
        <v>27</v>
      </c>
      <c r="F735" s="45">
        <v>1</v>
      </c>
      <c r="G735" s="45" t="s">
        <v>23</v>
      </c>
      <c r="O735" s="74">
        <f>PRODUCT(C735:N735)</f>
        <v>4</v>
      </c>
      <c r="P735" s="74" t="s">
        <v>28</v>
      </c>
      <c r="Q735" s="74">
        <v>300000</v>
      </c>
      <c r="R735" s="2">
        <f>O735*Q735</f>
        <v>1200000</v>
      </c>
    </row>
    <row r="736" spans="1:18" x14ac:dyDescent="0.3">
      <c r="A736" s="32" t="s">
        <v>183</v>
      </c>
      <c r="B736" s="82" t="s">
        <v>184</v>
      </c>
      <c r="C736" s="68"/>
      <c r="D736" s="68"/>
      <c r="E736" s="69"/>
      <c r="F736" s="68"/>
      <c r="G736" s="68"/>
      <c r="H736" s="69"/>
      <c r="I736" s="68"/>
      <c r="J736" s="68"/>
      <c r="K736" s="69"/>
      <c r="L736" s="68"/>
      <c r="M736" s="68"/>
      <c r="N736" s="68"/>
      <c r="O736" s="102">
        <v>0</v>
      </c>
      <c r="P736" s="102" t="s">
        <v>8</v>
      </c>
      <c r="Q736" s="102">
        <v>0</v>
      </c>
      <c r="R736" s="7">
        <f>R737</f>
        <v>3600000</v>
      </c>
    </row>
    <row r="737" spans="1:18" s="23" customFormat="1" x14ac:dyDescent="0.3">
      <c r="A737" s="1" t="s">
        <v>8</v>
      </c>
      <c r="B737" s="83" t="s">
        <v>239</v>
      </c>
      <c r="C737" s="45">
        <v>1</v>
      </c>
      <c r="D737" s="45" t="s">
        <v>26</v>
      </c>
      <c r="E737" s="46" t="s">
        <v>27</v>
      </c>
      <c r="F737" s="45">
        <v>4</v>
      </c>
      <c r="G737" s="45" t="s">
        <v>34</v>
      </c>
      <c r="H737" s="46"/>
      <c r="I737" s="45"/>
      <c r="J737" s="45"/>
      <c r="K737" s="46"/>
      <c r="L737" s="45"/>
      <c r="M737" s="45"/>
      <c r="N737" s="45"/>
      <c r="O737" s="74">
        <f>PRODUCT(C737:N737)</f>
        <v>4</v>
      </c>
      <c r="P737" s="74" t="s">
        <v>37</v>
      </c>
      <c r="Q737" s="74">
        <v>900000</v>
      </c>
      <c r="R737" s="2">
        <f>O737*Q737</f>
        <v>3600000</v>
      </c>
    </row>
    <row r="738" spans="1:18" x14ac:dyDescent="0.3">
      <c r="A738" s="33" t="s">
        <v>187</v>
      </c>
      <c r="B738" s="88" t="s">
        <v>188</v>
      </c>
      <c r="C738" s="70"/>
      <c r="D738" s="70"/>
      <c r="E738" s="71"/>
      <c r="F738" s="70"/>
      <c r="G738" s="70"/>
      <c r="H738" s="71"/>
      <c r="I738" s="70"/>
      <c r="J738" s="70"/>
      <c r="K738" s="71"/>
      <c r="L738" s="70"/>
      <c r="M738" s="70"/>
      <c r="N738" s="70"/>
      <c r="O738" s="103">
        <v>0</v>
      </c>
      <c r="P738" s="103" t="s">
        <v>8</v>
      </c>
      <c r="Q738" s="103">
        <v>0</v>
      </c>
      <c r="R738" s="3">
        <f>SUM(R739:R743)</f>
        <v>138874000</v>
      </c>
    </row>
    <row r="739" spans="1:18" x14ac:dyDescent="0.3">
      <c r="A739" s="1" t="s">
        <v>8</v>
      </c>
      <c r="B739" s="83" t="s">
        <v>517</v>
      </c>
      <c r="C739" s="45">
        <v>1</v>
      </c>
      <c r="D739" s="45" t="s">
        <v>26</v>
      </c>
      <c r="E739" s="46" t="s">
        <v>27</v>
      </c>
      <c r="F739" s="45">
        <v>1</v>
      </c>
      <c r="G739" s="45" t="s">
        <v>23</v>
      </c>
      <c r="O739" s="74">
        <f t="shared" ref="O739:O743" si="273">PRODUCT(C739:N739)</f>
        <v>1</v>
      </c>
      <c r="P739" s="74" t="s">
        <v>26</v>
      </c>
      <c r="Q739" s="74">
        <v>2674000</v>
      </c>
      <c r="R739" s="2">
        <f t="shared" ref="R739:R743" si="274">O739*Q739</f>
        <v>2674000</v>
      </c>
    </row>
    <row r="740" spans="1:18" x14ac:dyDescent="0.3">
      <c r="A740" s="1" t="s">
        <v>8</v>
      </c>
      <c r="B740" s="83" t="s">
        <v>518</v>
      </c>
      <c r="C740" s="45">
        <v>1</v>
      </c>
      <c r="D740" s="45" t="s">
        <v>26</v>
      </c>
      <c r="E740" s="46" t="s">
        <v>27</v>
      </c>
      <c r="F740" s="45">
        <v>1</v>
      </c>
      <c r="G740" s="45" t="s">
        <v>91</v>
      </c>
      <c r="H740" s="46" t="s">
        <v>27</v>
      </c>
      <c r="I740" s="45">
        <v>1</v>
      </c>
      <c r="J740" s="45" t="s">
        <v>78</v>
      </c>
      <c r="O740" s="74">
        <f t="shared" si="273"/>
        <v>1</v>
      </c>
      <c r="P740" s="74" t="s">
        <v>92</v>
      </c>
      <c r="Q740" s="74">
        <v>900000</v>
      </c>
      <c r="R740" s="2">
        <f t="shared" si="274"/>
        <v>900000</v>
      </c>
    </row>
    <row r="741" spans="1:18" s="23" customFormat="1" x14ac:dyDescent="0.3">
      <c r="A741" s="1" t="s">
        <v>8</v>
      </c>
      <c r="B741" s="85" t="s">
        <v>452</v>
      </c>
      <c r="C741" s="61">
        <v>50</v>
      </c>
      <c r="D741" s="61" t="s">
        <v>26</v>
      </c>
      <c r="E741" s="46" t="s">
        <v>27</v>
      </c>
      <c r="F741" s="45">
        <v>2</v>
      </c>
      <c r="G741" s="45" t="s">
        <v>78</v>
      </c>
      <c r="H741" s="46" t="s">
        <v>27</v>
      </c>
      <c r="I741" s="45">
        <v>1</v>
      </c>
      <c r="J741" s="45" t="s">
        <v>23</v>
      </c>
      <c r="K741" s="46"/>
      <c r="L741" s="45"/>
      <c r="M741" s="45"/>
      <c r="N741" s="45"/>
      <c r="O741" s="74">
        <f t="shared" si="273"/>
        <v>100</v>
      </c>
      <c r="P741" s="74" t="s">
        <v>28</v>
      </c>
      <c r="Q741" s="74">
        <v>225000</v>
      </c>
      <c r="R741" s="2">
        <f t="shared" si="274"/>
        <v>22500000</v>
      </c>
    </row>
    <row r="742" spans="1:18" x14ac:dyDescent="0.3">
      <c r="A742" s="1" t="s">
        <v>8</v>
      </c>
      <c r="B742" s="83" t="s">
        <v>478</v>
      </c>
      <c r="C742" s="45">
        <v>50</v>
      </c>
      <c r="D742" s="45" t="s">
        <v>26</v>
      </c>
      <c r="E742" s="46" t="s">
        <v>27</v>
      </c>
      <c r="F742" s="45">
        <v>3</v>
      </c>
      <c r="G742" s="45" t="s">
        <v>91</v>
      </c>
      <c r="H742" s="46" t="s">
        <v>27</v>
      </c>
      <c r="I742" s="45">
        <v>1</v>
      </c>
      <c r="J742" s="45" t="s">
        <v>23</v>
      </c>
      <c r="O742" s="74">
        <f t="shared" si="273"/>
        <v>150</v>
      </c>
      <c r="P742" s="74" t="s">
        <v>92</v>
      </c>
      <c r="Q742" s="74">
        <v>140000</v>
      </c>
      <c r="R742" s="2">
        <f t="shared" si="274"/>
        <v>21000000</v>
      </c>
    </row>
    <row r="743" spans="1:18" x14ac:dyDescent="0.3">
      <c r="A743" s="1" t="s">
        <v>8</v>
      </c>
      <c r="B743" s="83" t="s">
        <v>240</v>
      </c>
      <c r="C743" s="45">
        <v>51</v>
      </c>
      <c r="D743" s="45" t="s">
        <v>26</v>
      </c>
      <c r="E743" s="46" t="s">
        <v>27</v>
      </c>
      <c r="F743" s="45">
        <v>2</v>
      </c>
      <c r="G743" s="45" t="s">
        <v>91</v>
      </c>
      <c r="H743" s="46" t="s">
        <v>27</v>
      </c>
      <c r="I743" s="45">
        <v>1</v>
      </c>
      <c r="J743" s="45" t="s">
        <v>23</v>
      </c>
      <c r="O743" s="74">
        <f t="shared" si="273"/>
        <v>102</v>
      </c>
      <c r="P743" s="74" t="s">
        <v>92</v>
      </c>
      <c r="Q743" s="99">
        <v>900000</v>
      </c>
      <c r="R743" s="2">
        <f t="shared" si="274"/>
        <v>91800000</v>
      </c>
    </row>
    <row r="744" spans="1:18" s="40" customFormat="1" ht="28.8" x14ac:dyDescent="0.3">
      <c r="A744" s="41" t="s">
        <v>21</v>
      </c>
      <c r="B744" s="87" t="s">
        <v>241</v>
      </c>
      <c r="C744" s="66"/>
      <c r="D744" s="66"/>
      <c r="E744" s="67"/>
      <c r="F744" s="66"/>
      <c r="G744" s="66"/>
      <c r="H744" s="67"/>
      <c r="I744" s="66"/>
      <c r="J744" s="66"/>
      <c r="K744" s="67"/>
      <c r="L744" s="66"/>
      <c r="M744" s="66"/>
      <c r="N744" s="66"/>
      <c r="O744" s="101">
        <v>0</v>
      </c>
      <c r="P744" s="101" t="s">
        <v>8</v>
      </c>
      <c r="Q744" s="101">
        <v>0</v>
      </c>
      <c r="R744" s="39">
        <f>SUM(R745,R747,R751,R755)</f>
        <v>46000000</v>
      </c>
    </row>
    <row r="745" spans="1:18" s="23" customFormat="1" x14ac:dyDescent="0.3">
      <c r="A745" s="21" t="s">
        <v>19</v>
      </c>
      <c r="B745" s="84" t="s">
        <v>20</v>
      </c>
      <c r="C745" s="59"/>
      <c r="D745" s="59"/>
      <c r="E745" s="60"/>
      <c r="F745" s="59"/>
      <c r="G745" s="59"/>
      <c r="H745" s="60"/>
      <c r="I745" s="59"/>
      <c r="J745" s="59"/>
      <c r="K745" s="60"/>
      <c r="L745" s="59"/>
      <c r="M745" s="59"/>
      <c r="N745" s="59"/>
      <c r="O745" s="98">
        <v>0</v>
      </c>
      <c r="P745" s="98" t="s">
        <v>8</v>
      </c>
      <c r="Q745" s="98">
        <v>0</v>
      </c>
      <c r="R745" s="22">
        <f>R746</f>
        <v>13500000</v>
      </c>
    </row>
    <row r="746" spans="1:18" s="23" customFormat="1" x14ac:dyDescent="0.3">
      <c r="A746" s="24" t="s">
        <v>8</v>
      </c>
      <c r="B746" s="85" t="s">
        <v>22</v>
      </c>
      <c r="C746" s="61">
        <v>3</v>
      </c>
      <c r="D746" s="61" t="s">
        <v>23</v>
      </c>
      <c r="E746" s="62"/>
      <c r="F746" s="61"/>
      <c r="G746" s="61"/>
      <c r="H746" s="62"/>
      <c r="I746" s="61"/>
      <c r="J746" s="61"/>
      <c r="K746" s="62"/>
      <c r="L746" s="61"/>
      <c r="M746" s="61"/>
      <c r="N746" s="61"/>
      <c r="O746" s="99">
        <f>PRODUCT(C746:N746)</f>
        <v>3</v>
      </c>
      <c r="P746" s="99" t="s">
        <v>23</v>
      </c>
      <c r="Q746" s="99">
        <v>4500000</v>
      </c>
      <c r="R746" s="25">
        <f>O746*Q746</f>
        <v>13500000</v>
      </c>
    </row>
    <row r="747" spans="1:18" s="23" customFormat="1" x14ac:dyDescent="0.3">
      <c r="A747" s="21" t="s">
        <v>24</v>
      </c>
      <c r="B747" s="84" t="s">
        <v>25</v>
      </c>
      <c r="C747" s="59"/>
      <c r="D747" s="59"/>
      <c r="E747" s="60"/>
      <c r="F747" s="59"/>
      <c r="G747" s="59"/>
      <c r="H747" s="60"/>
      <c r="I747" s="59"/>
      <c r="J747" s="59"/>
      <c r="K747" s="60"/>
      <c r="L747" s="59"/>
      <c r="M747" s="59"/>
      <c r="N747" s="59"/>
      <c r="O747" s="98">
        <v>0</v>
      </c>
      <c r="P747" s="98" t="s">
        <v>8</v>
      </c>
      <c r="Q747" s="98">
        <v>0</v>
      </c>
      <c r="R747" s="22">
        <f>SUM(R748:R750)</f>
        <v>3450000</v>
      </c>
    </row>
    <row r="748" spans="1:18" s="23" customFormat="1" x14ac:dyDescent="0.3">
      <c r="A748" s="24" t="s">
        <v>8</v>
      </c>
      <c r="B748" s="85" t="s">
        <v>42</v>
      </c>
      <c r="C748" s="61">
        <v>1</v>
      </c>
      <c r="D748" s="61" t="s">
        <v>26</v>
      </c>
      <c r="E748" s="62" t="s">
        <v>43</v>
      </c>
      <c r="F748" s="61">
        <f>C746</f>
        <v>3</v>
      </c>
      <c r="G748" s="61" t="s">
        <v>23</v>
      </c>
      <c r="H748" s="62"/>
      <c r="I748" s="61"/>
      <c r="J748" s="61"/>
      <c r="K748" s="62"/>
      <c r="L748" s="61"/>
      <c r="M748" s="61"/>
      <c r="N748" s="61"/>
      <c r="O748" s="99">
        <f t="shared" ref="O748:O750" si="275">PRODUCT(C748:N748)</f>
        <v>3</v>
      </c>
      <c r="P748" s="99" t="s">
        <v>28</v>
      </c>
      <c r="Q748" s="99">
        <v>450000</v>
      </c>
      <c r="R748" s="25">
        <f t="shared" ref="R748:R750" si="276">O748*Q748</f>
        <v>1350000</v>
      </c>
    </row>
    <row r="749" spans="1:18" s="23" customFormat="1" x14ac:dyDescent="0.3">
      <c r="A749" s="24" t="s">
        <v>8</v>
      </c>
      <c r="B749" s="85" t="s">
        <v>44</v>
      </c>
      <c r="C749" s="61">
        <v>1</v>
      </c>
      <c r="D749" s="61" t="s">
        <v>26</v>
      </c>
      <c r="E749" s="62" t="s">
        <v>43</v>
      </c>
      <c r="F749" s="61">
        <f>F748</f>
        <v>3</v>
      </c>
      <c r="G749" s="61" t="s">
        <v>23</v>
      </c>
      <c r="H749" s="62"/>
      <c r="I749" s="61"/>
      <c r="J749" s="61"/>
      <c r="K749" s="62"/>
      <c r="L749" s="61"/>
      <c r="M749" s="61"/>
      <c r="N749" s="61"/>
      <c r="O749" s="99">
        <f t="shared" si="275"/>
        <v>3</v>
      </c>
      <c r="P749" s="99" t="s">
        <v>28</v>
      </c>
      <c r="Q749" s="99">
        <v>400000</v>
      </c>
      <c r="R749" s="25">
        <f t="shared" si="276"/>
        <v>1200000</v>
      </c>
    </row>
    <row r="750" spans="1:18" s="23" customFormat="1" x14ac:dyDescent="0.3">
      <c r="A750" s="24" t="s">
        <v>8</v>
      </c>
      <c r="B750" s="85" t="s">
        <v>45</v>
      </c>
      <c r="C750" s="61">
        <v>1</v>
      </c>
      <c r="D750" s="61" t="s">
        <v>26</v>
      </c>
      <c r="E750" s="62" t="s">
        <v>43</v>
      </c>
      <c r="F750" s="61">
        <f>F749</f>
        <v>3</v>
      </c>
      <c r="G750" s="61" t="s">
        <v>23</v>
      </c>
      <c r="H750" s="62"/>
      <c r="I750" s="61"/>
      <c r="J750" s="61"/>
      <c r="K750" s="62"/>
      <c r="L750" s="61"/>
      <c r="M750" s="61"/>
      <c r="N750" s="61"/>
      <c r="O750" s="99">
        <f t="shared" si="275"/>
        <v>3</v>
      </c>
      <c r="P750" s="99" t="s">
        <v>28</v>
      </c>
      <c r="Q750" s="99">
        <v>300000</v>
      </c>
      <c r="R750" s="25">
        <f t="shared" si="276"/>
        <v>900000</v>
      </c>
    </row>
    <row r="751" spans="1:18" s="23" customFormat="1" ht="28.8" x14ac:dyDescent="0.3">
      <c r="A751" s="26" t="s">
        <v>29</v>
      </c>
      <c r="B751" s="84" t="s">
        <v>581</v>
      </c>
      <c r="C751" s="59"/>
      <c r="D751" s="59"/>
      <c r="E751" s="60"/>
      <c r="F751" s="59"/>
      <c r="G751" s="59"/>
      <c r="H751" s="60"/>
      <c r="I751" s="59"/>
      <c r="J751" s="59"/>
      <c r="K751" s="60"/>
      <c r="L751" s="59"/>
      <c r="M751" s="59"/>
      <c r="N751" s="59"/>
      <c r="O751" s="98">
        <v>0</v>
      </c>
      <c r="P751" s="98" t="s">
        <v>8</v>
      </c>
      <c r="Q751" s="98">
        <v>0</v>
      </c>
      <c r="R751" s="22">
        <f>SUM(R752:R754)</f>
        <v>20800000</v>
      </c>
    </row>
    <row r="752" spans="1:18" s="23" customFormat="1" ht="28.8" x14ac:dyDescent="0.3">
      <c r="A752" s="24" t="s">
        <v>8</v>
      </c>
      <c r="B752" s="85" t="s">
        <v>242</v>
      </c>
      <c r="C752" s="61">
        <v>19</v>
      </c>
      <c r="D752" s="61" t="s">
        <v>26</v>
      </c>
      <c r="E752" s="62" t="s">
        <v>43</v>
      </c>
      <c r="F752" s="61">
        <v>1</v>
      </c>
      <c r="G752" s="61" t="s">
        <v>23</v>
      </c>
      <c r="H752" s="62"/>
      <c r="I752" s="61"/>
      <c r="J752" s="61"/>
      <c r="K752" s="62"/>
      <c r="L752" s="61"/>
      <c r="M752" s="61"/>
      <c r="N752" s="61"/>
      <c r="O752" s="99">
        <f>PRODUCT(C752:N752)</f>
        <v>19</v>
      </c>
      <c r="P752" s="99" t="s">
        <v>28</v>
      </c>
      <c r="Q752" s="99">
        <v>100000</v>
      </c>
      <c r="R752" s="25">
        <f>O752*Q752</f>
        <v>1900000</v>
      </c>
    </row>
    <row r="753" spans="1:18" s="23" customFormat="1" ht="28.8" x14ac:dyDescent="0.3">
      <c r="A753" s="24" t="s">
        <v>243</v>
      </c>
      <c r="B753" s="85" t="s">
        <v>244</v>
      </c>
      <c r="C753" s="61">
        <v>19</v>
      </c>
      <c r="D753" s="61" t="s">
        <v>26</v>
      </c>
      <c r="E753" s="62" t="s">
        <v>43</v>
      </c>
      <c r="F753" s="61">
        <v>1</v>
      </c>
      <c r="G753" s="61" t="s">
        <v>23</v>
      </c>
      <c r="H753" s="62"/>
      <c r="I753" s="61"/>
      <c r="J753" s="61"/>
      <c r="K753" s="62"/>
      <c r="L753" s="61"/>
      <c r="M753" s="61"/>
      <c r="N753" s="61"/>
      <c r="O753" s="99">
        <f>PRODUCT(C753:N753)</f>
        <v>19</v>
      </c>
      <c r="P753" s="99" t="s">
        <v>28</v>
      </c>
      <c r="Q753" s="99">
        <v>100000</v>
      </c>
      <c r="R753" s="25">
        <f>O753*Q753</f>
        <v>1900000</v>
      </c>
    </row>
    <row r="754" spans="1:18" s="23" customFormat="1" ht="28.8" x14ac:dyDescent="0.3">
      <c r="A754" s="24" t="s">
        <v>8</v>
      </c>
      <c r="B754" s="85" t="s">
        <v>245</v>
      </c>
      <c r="C754" s="61">
        <v>170</v>
      </c>
      <c r="D754" s="61" t="s">
        <v>26</v>
      </c>
      <c r="E754" s="62" t="s">
        <v>43</v>
      </c>
      <c r="F754" s="61">
        <f>F753</f>
        <v>1</v>
      </c>
      <c r="G754" s="61" t="s">
        <v>23</v>
      </c>
      <c r="H754" s="62"/>
      <c r="I754" s="61"/>
      <c r="J754" s="61"/>
      <c r="K754" s="62"/>
      <c r="L754" s="61"/>
      <c r="M754" s="61"/>
      <c r="N754" s="61"/>
      <c r="O754" s="99">
        <f>PRODUCT(C754:N754)</f>
        <v>170</v>
      </c>
      <c r="P754" s="99" t="s">
        <v>28</v>
      </c>
      <c r="Q754" s="99">
        <v>100000</v>
      </c>
      <c r="R754" s="25">
        <f>O754*Q754</f>
        <v>17000000</v>
      </c>
    </row>
    <row r="755" spans="1:18" s="23" customFormat="1" x14ac:dyDescent="0.3">
      <c r="A755" s="30">
        <v>522192</v>
      </c>
      <c r="B755" s="82" t="s">
        <v>582</v>
      </c>
      <c r="C755" s="59"/>
      <c r="D755" s="59"/>
      <c r="E755" s="60"/>
      <c r="F755" s="59"/>
      <c r="G755" s="59"/>
      <c r="H755" s="60"/>
      <c r="I755" s="59"/>
      <c r="J755" s="59"/>
      <c r="K755" s="60"/>
      <c r="L755" s="59"/>
      <c r="M755" s="59"/>
      <c r="N755" s="59"/>
      <c r="O755" s="98">
        <v>0</v>
      </c>
      <c r="P755" s="98" t="s">
        <v>8</v>
      </c>
      <c r="Q755" s="98">
        <v>0</v>
      </c>
      <c r="R755" s="22">
        <f>SUM(R756:R758)</f>
        <v>8250000</v>
      </c>
    </row>
    <row r="756" spans="1:18" s="23" customFormat="1" x14ac:dyDescent="0.3">
      <c r="A756" s="24" t="s">
        <v>8</v>
      </c>
      <c r="B756" s="85" t="s">
        <v>50</v>
      </c>
      <c r="C756" s="61">
        <v>1</v>
      </c>
      <c r="D756" s="61" t="s">
        <v>26</v>
      </c>
      <c r="E756" s="62" t="s">
        <v>43</v>
      </c>
      <c r="F756" s="61">
        <v>3</v>
      </c>
      <c r="G756" s="61" t="s">
        <v>23</v>
      </c>
      <c r="H756" s="62"/>
      <c r="I756" s="61"/>
      <c r="J756" s="61"/>
      <c r="K756" s="62"/>
      <c r="L756" s="61"/>
      <c r="M756" s="61"/>
      <c r="N756" s="61"/>
      <c r="O756" s="99">
        <f t="shared" ref="O756:O758" si="277">PRODUCT(C756:N756)</f>
        <v>3</v>
      </c>
      <c r="P756" s="99" t="s">
        <v>28</v>
      </c>
      <c r="Q756" s="99">
        <v>500000</v>
      </c>
      <c r="R756" s="25">
        <f t="shared" ref="R756:R758" si="278">O756*Q756</f>
        <v>1500000</v>
      </c>
    </row>
    <row r="757" spans="1:18" s="23" customFormat="1" x14ac:dyDescent="0.3">
      <c r="A757" s="24" t="s">
        <v>8</v>
      </c>
      <c r="B757" s="85" t="s">
        <v>104</v>
      </c>
      <c r="C757" s="61">
        <v>2</v>
      </c>
      <c r="D757" s="61" t="s">
        <v>26</v>
      </c>
      <c r="E757" s="62" t="s">
        <v>43</v>
      </c>
      <c r="F757" s="61">
        <v>2</v>
      </c>
      <c r="G757" s="61" t="s">
        <v>34</v>
      </c>
      <c r="H757" s="62" t="s">
        <v>43</v>
      </c>
      <c r="I757" s="61">
        <f>F756</f>
        <v>3</v>
      </c>
      <c r="J757" s="61" t="s">
        <v>23</v>
      </c>
      <c r="K757" s="62"/>
      <c r="L757" s="61"/>
      <c r="M757" s="61"/>
      <c r="N757" s="61"/>
      <c r="O757" s="99">
        <f t="shared" si="277"/>
        <v>12</v>
      </c>
      <c r="P757" s="99" t="s">
        <v>37</v>
      </c>
      <c r="Q757" s="99">
        <v>450000</v>
      </c>
      <c r="R757" s="25">
        <f t="shared" si="278"/>
        <v>5400000</v>
      </c>
    </row>
    <row r="758" spans="1:18" s="23" customFormat="1" x14ac:dyDescent="0.3">
      <c r="A758" s="24" t="s">
        <v>8</v>
      </c>
      <c r="B758" s="85" t="s">
        <v>105</v>
      </c>
      <c r="C758" s="61">
        <v>1</v>
      </c>
      <c r="D758" s="61" t="s">
        <v>26</v>
      </c>
      <c r="E758" s="62" t="s">
        <v>43</v>
      </c>
      <c r="F758" s="61">
        <v>1</v>
      </c>
      <c r="G758" s="61" t="s">
        <v>34</v>
      </c>
      <c r="H758" s="62" t="s">
        <v>43</v>
      </c>
      <c r="I758" s="61">
        <f>F756</f>
        <v>3</v>
      </c>
      <c r="J758" s="61" t="s">
        <v>23</v>
      </c>
      <c r="K758" s="62"/>
      <c r="L758" s="61"/>
      <c r="M758" s="61"/>
      <c r="N758" s="61"/>
      <c r="O758" s="99">
        <f t="shared" si="277"/>
        <v>3</v>
      </c>
      <c r="P758" s="99" t="s">
        <v>37</v>
      </c>
      <c r="Q758" s="99">
        <v>450000</v>
      </c>
      <c r="R758" s="25">
        <f t="shared" si="278"/>
        <v>1350000</v>
      </c>
    </row>
    <row r="759" spans="1:18" x14ac:dyDescent="0.3">
      <c r="A759" s="17" t="s">
        <v>51</v>
      </c>
      <c r="B759" s="80" t="s">
        <v>246</v>
      </c>
      <c r="C759" s="55"/>
      <c r="D759" s="55"/>
      <c r="E759" s="56"/>
      <c r="F759" s="55"/>
      <c r="G759" s="55"/>
      <c r="H759" s="56"/>
      <c r="I759" s="55"/>
      <c r="J759" s="55"/>
      <c r="K759" s="56"/>
      <c r="L759" s="55"/>
      <c r="M759" s="55"/>
      <c r="N759" s="55"/>
      <c r="O759" s="96">
        <v>0</v>
      </c>
      <c r="P759" s="96" t="s">
        <v>8</v>
      </c>
      <c r="Q759" s="96">
        <v>0</v>
      </c>
      <c r="R759" s="18">
        <f>SUM(R760,R779,R796,R808,R814)</f>
        <v>799772000</v>
      </c>
    </row>
    <row r="760" spans="1:18" x14ac:dyDescent="0.3">
      <c r="A760" s="19" t="s">
        <v>17</v>
      </c>
      <c r="B760" s="81" t="s">
        <v>247</v>
      </c>
      <c r="C760" s="57"/>
      <c r="D760" s="57"/>
      <c r="E760" s="58"/>
      <c r="F760" s="57"/>
      <c r="G760" s="57"/>
      <c r="H760" s="58"/>
      <c r="I760" s="57"/>
      <c r="J760" s="57"/>
      <c r="K760" s="58"/>
      <c r="L760" s="57"/>
      <c r="M760" s="57"/>
      <c r="N760" s="57"/>
      <c r="O760" s="97">
        <v>0</v>
      </c>
      <c r="P760" s="97" t="s">
        <v>8</v>
      </c>
      <c r="Q760" s="97">
        <v>0</v>
      </c>
      <c r="R760" s="20">
        <f>SUM(R761,R766,R769,R771,R776)</f>
        <v>36256000</v>
      </c>
    </row>
    <row r="761" spans="1:18" x14ac:dyDescent="0.3">
      <c r="A761" s="32" t="s">
        <v>19</v>
      </c>
      <c r="B761" s="82" t="s">
        <v>20</v>
      </c>
      <c r="C761" s="68"/>
      <c r="D761" s="68"/>
      <c r="E761" s="69"/>
      <c r="F761" s="68"/>
      <c r="G761" s="68"/>
      <c r="H761" s="69"/>
      <c r="I761" s="68"/>
      <c r="J761" s="68"/>
      <c r="K761" s="69"/>
      <c r="L761" s="68"/>
      <c r="M761" s="68"/>
      <c r="N761" s="68"/>
      <c r="O761" s="102">
        <v>0</v>
      </c>
      <c r="P761" s="102" t="s">
        <v>8</v>
      </c>
      <c r="Q761" s="102">
        <v>0</v>
      </c>
      <c r="R761" s="7">
        <f>SUM(R762:R765)</f>
        <v>18706000</v>
      </c>
    </row>
    <row r="762" spans="1:18" x14ac:dyDescent="0.3">
      <c r="A762" s="1" t="s">
        <v>8</v>
      </c>
      <c r="B762" s="83" t="s">
        <v>182</v>
      </c>
      <c r="C762" s="45">
        <v>1</v>
      </c>
      <c r="D762" s="45" t="s">
        <v>23</v>
      </c>
      <c r="O762" s="74">
        <f t="shared" ref="O762:O765" si="279">PRODUCT(C762:N762)</f>
        <v>1</v>
      </c>
      <c r="P762" s="74" t="s">
        <v>23</v>
      </c>
      <c r="Q762" s="74">
        <v>3500000</v>
      </c>
      <c r="R762" s="2">
        <f t="shared" ref="R762:R765" si="280">O762*Q762</f>
        <v>3500000</v>
      </c>
    </row>
    <row r="763" spans="1:18" x14ac:dyDescent="0.3">
      <c r="A763" s="1" t="s">
        <v>8</v>
      </c>
      <c r="B763" s="83" t="s">
        <v>459</v>
      </c>
      <c r="C763" s="45">
        <v>50</v>
      </c>
      <c r="D763" s="45" t="s">
        <v>86</v>
      </c>
      <c r="E763" s="46" t="s">
        <v>27</v>
      </c>
      <c r="F763" s="45">
        <v>1</v>
      </c>
      <c r="G763" s="45" t="s">
        <v>23</v>
      </c>
      <c r="O763" s="74">
        <f t="shared" si="279"/>
        <v>50</v>
      </c>
      <c r="P763" s="74" t="s">
        <v>23</v>
      </c>
      <c r="Q763" s="74">
        <v>250000</v>
      </c>
      <c r="R763" s="2">
        <f t="shared" si="280"/>
        <v>12500000</v>
      </c>
    </row>
    <row r="764" spans="1:18" x14ac:dyDescent="0.3">
      <c r="A764" s="1" t="s">
        <v>8</v>
      </c>
      <c r="B764" s="83" t="s">
        <v>519</v>
      </c>
      <c r="C764" s="45">
        <v>6</v>
      </c>
      <c r="D764" s="45" t="s">
        <v>26</v>
      </c>
      <c r="E764" s="46" t="s">
        <v>27</v>
      </c>
      <c r="F764" s="45">
        <v>1</v>
      </c>
      <c r="G764" s="45" t="s">
        <v>78</v>
      </c>
      <c r="H764" s="46" t="s">
        <v>27</v>
      </c>
      <c r="I764" s="45">
        <v>3</v>
      </c>
      <c r="J764" s="45" t="s">
        <v>91</v>
      </c>
      <c r="O764" s="74">
        <f t="shared" si="279"/>
        <v>18</v>
      </c>
      <c r="P764" s="74" t="s">
        <v>28</v>
      </c>
      <c r="Q764" s="74">
        <v>67000</v>
      </c>
      <c r="R764" s="2">
        <f t="shared" si="280"/>
        <v>1206000</v>
      </c>
    </row>
    <row r="765" spans="1:18" x14ac:dyDescent="0.3">
      <c r="A765" s="1" t="s">
        <v>8</v>
      </c>
      <c r="B765" s="83" t="s">
        <v>200</v>
      </c>
      <c r="C765" s="45">
        <v>1</v>
      </c>
      <c r="D765" s="45" t="s">
        <v>23</v>
      </c>
      <c r="O765" s="74">
        <f t="shared" si="279"/>
        <v>1</v>
      </c>
      <c r="P765" s="74" t="s">
        <v>23</v>
      </c>
      <c r="Q765" s="74">
        <v>1500000</v>
      </c>
      <c r="R765" s="2">
        <f t="shared" si="280"/>
        <v>1500000</v>
      </c>
    </row>
    <row r="766" spans="1:18" x14ac:dyDescent="0.3">
      <c r="A766" s="32" t="s">
        <v>24</v>
      </c>
      <c r="B766" s="82" t="s">
        <v>25</v>
      </c>
      <c r="C766" s="68"/>
      <c r="D766" s="68"/>
      <c r="E766" s="69"/>
      <c r="F766" s="68"/>
      <c r="G766" s="68"/>
      <c r="H766" s="69"/>
      <c r="I766" s="68"/>
      <c r="J766" s="68"/>
      <c r="K766" s="69"/>
      <c r="L766" s="68"/>
      <c r="M766" s="68"/>
      <c r="N766" s="68"/>
      <c r="O766" s="102">
        <v>0</v>
      </c>
      <c r="P766" s="102" t="s">
        <v>8</v>
      </c>
      <c r="Q766" s="102">
        <v>0</v>
      </c>
      <c r="R766" s="7">
        <f>SUM(R767:R768)</f>
        <v>1350000</v>
      </c>
    </row>
    <row r="767" spans="1:18" x14ac:dyDescent="0.3">
      <c r="A767" s="1" t="s">
        <v>8</v>
      </c>
      <c r="B767" s="83" t="s">
        <v>520</v>
      </c>
      <c r="C767" s="45">
        <v>1</v>
      </c>
      <c r="D767" s="45" t="s">
        <v>26</v>
      </c>
      <c r="E767" s="46" t="s">
        <v>27</v>
      </c>
      <c r="F767" s="45">
        <v>1</v>
      </c>
      <c r="G767" s="45" t="s">
        <v>78</v>
      </c>
      <c r="O767" s="74">
        <f t="shared" ref="O767:O768" si="281">PRODUCT(C767:N767)</f>
        <v>1</v>
      </c>
      <c r="P767" s="74" t="s">
        <v>28</v>
      </c>
      <c r="Q767" s="74">
        <v>450000</v>
      </c>
      <c r="R767" s="2">
        <f t="shared" ref="R767:R768" si="282">O767*Q767</f>
        <v>450000</v>
      </c>
    </row>
    <row r="768" spans="1:18" x14ac:dyDescent="0.3">
      <c r="A768" s="1" t="s">
        <v>8</v>
      </c>
      <c r="B768" s="83" t="s">
        <v>443</v>
      </c>
      <c r="C768" s="45">
        <v>3</v>
      </c>
      <c r="D768" s="45" t="s">
        <v>26</v>
      </c>
      <c r="E768" s="46" t="s">
        <v>27</v>
      </c>
      <c r="F768" s="45">
        <v>1</v>
      </c>
      <c r="G768" s="45" t="s">
        <v>78</v>
      </c>
      <c r="O768" s="74">
        <f t="shared" si="281"/>
        <v>3</v>
      </c>
      <c r="P768" s="74" t="s">
        <v>28</v>
      </c>
      <c r="Q768" s="74">
        <v>300000</v>
      </c>
      <c r="R768" s="2">
        <f t="shared" si="282"/>
        <v>900000</v>
      </c>
    </row>
    <row r="769" spans="1:18" x14ac:dyDescent="0.3">
      <c r="A769" s="32" t="s">
        <v>235</v>
      </c>
      <c r="B769" s="82" t="s">
        <v>236</v>
      </c>
      <c r="C769" s="68"/>
      <c r="D769" s="68"/>
      <c r="E769" s="69"/>
      <c r="F769" s="68"/>
      <c r="G769" s="68"/>
      <c r="H769" s="69"/>
      <c r="I769" s="68"/>
      <c r="J769" s="68"/>
      <c r="K769" s="69"/>
      <c r="L769" s="68"/>
      <c r="M769" s="68"/>
      <c r="N769" s="68"/>
      <c r="O769" s="102">
        <v>0</v>
      </c>
      <c r="P769" s="102" t="s">
        <v>8</v>
      </c>
      <c r="Q769" s="102">
        <v>0</v>
      </c>
      <c r="R769" s="7">
        <f>R770</f>
        <v>2500000</v>
      </c>
    </row>
    <row r="770" spans="1:18" x14ac:dyDescent="0.3">
      <c r="A770" s="1" t="s">
        <v>8</v>
      </c>
      <c r="B770" s="83" t="s">
        <v>248</v>
      </c>
      <c r="C770" s="45">
        <v>1</v>
      </c>
      <c r="D770" s="45" t="s">
        <v>23</v>
      </c>
      <c r="O770" s="74">
        <f>PRODUCT(C770:N770)</f>
        <v>1</v>
      </c>
      <c r="P770" s="74" t="s">
        <v>23</v>
      </c>
      <c r="Q770" s="74">
        <v>2500000</v>
      </c>
      <c r="R770" s="2">
        <f>O770*Q770</f>
        <v>2500000</v>
      </c>
    </row>
    <row r="771" spans="1:18" x14ac:dyDescent="0.3">
      <c r="A771" s="32" t="s">
        <v>183</v>
      </c>
      <c r="B771" s="82" t="s">
        <v>184</v>
      </c>
      <c r="C771" s="68"/>
      <c r="D771" s="68"/>
      <c r="E771" s="69"/>
      <c r="F771" s="68"/>
      <c r="G771" s="68"/>
      <c r="H771" s="69"/>
      <c r="I771" s="68"/>
      <c r="J771" s="68"/>
      <c r="K771" s="69"/>
      <c r="L771" s="68"/>
      <c r="M771" s="68"/>
      <c r="N771" s="68"/>
      <c r="O771" s="102">
        <v>0</v>
      </c>
      <c r="P771" s="102" t="s">
        <v>8</v>
      </c>
      <c r="Q771" s="102">
        <v>0</v>
      </c>
      <c r="R771" s="7">
        <f>SUM(R772:R775)</f>
        <v>5900000</v>
      </c>
    </row>
    <row r="772" spans="1:18" x14ac:dyDescent="0.3">
      <c r="A772" s="1" t="s">
        <v>8</v>
      </c>
      <c r="B772" s="83" t="s">
        <v>521</v>
      </c>
      <c r="C772" s="45">
        <v>1</v>
      </c>
      <c r="D772" s="45" t="s">
        <v>26</v>
      </c>
      <c r="E772" s="46" t="s">
        <v>27</v>
      </c>
      <c r="F772" s="45">
        <v>1</v>
      </c>
      <c r="G772" s="45" t="s">
        <v>78</v>
      </c>
      <c r="O772" s="74">
        <f t="shared" ref="O772:O775" si="283">PRODUCT(C772:N772)</f>
        <v>1</v>
      </c>
      <c r="P772" s="74" t="s">
        <v>28</v>
      </c>
      <c r="Q772" s="74">
        <v>600000</v>
      </c>
      <c r="R772" s="2">
        <f t="shared" ref="R772:R775" si="284">O772*Q772</f>
        <v>600000</v>
      </c>
    </row>
    <row r="773" spans="1:18" x14ac:dyDescent="0.3">
      <c r="A773" s="1" t="s">
        <v>8</v>
      </c>
      <c r="B773" s="83" t="s">
        <v>522</v>
      </c>
      <c r="C773" s="45">
        <v>1</v>
      </c>
      <c r="D773" s="45" t="s">
        <v>26</v>
      </c>
      <c r="E773" s="46" t="s">
        <v>27</v>
      </c>
      <c r="F773" s="45">
        <v>1</v>
      </c>
      <c r="G773" s="45" t="s">
        <v>78</v>
      </c>
      <c r="O773" s="74">
        <f t="shared" si="283"/>
        <v>1</v>
      </c>
      <c r="P773" s="74" t="s">
        <v>28</v>
      </c>
      <c r="Q773" s="74">
        <v>600000</v>
      </c>
      <c r="R773" s="2">
        <f t="shared" si="284"/>
        <v>600000</v>
      </c>
    </row>
    <row r="774" spans="1:18" x14ac:dyDescent="0.3">
      <c r="A774" s="1" t="s">
        <v>8</v>
      </c>
      <c r="B774" s="83" t="s">
        <v>523</v>
      </c>
      <c r="C774" s="45">
        <v>1</v>
      </c>
      <c r="D774" s="45" t="s">
        <v>26</v>
      </c>
      <c r="E774" s="46" t="s">
        <v>27</v>
      </c>
      <c r="F774" s="45">
        <v>1</v>
      </c>
      <c r="G774" s="45" t="s">
        <v>78</v>
      </c>
      <c r="O774" s="74">
        <f t="shared" si="283"/>
        <v>1</v>
      </c>
      <c r="P774" s="74" t="s">
        <v>28</v>
      </c>
      <c r="Q774" s="74">
        <v>500000</v>
      </c>
      <c r="R774" s="2">
        <f t="shared" si="284"/>
        <v>500000</v>
      </c>
    </row>
    <row r="775" spans="1:18" x14ac:dyDescent="0.3">
      <c r="A775" s="1" t="s">
        <v>8</v>
      </c>
      <c r="B775" s="83" t="s">
        <v>524</v>
      </c>
      <c r="C775" s="45">
        <v>6</v>
      </c>
      <c r="D775" s="45" t="s">
        <v>26</v>
      </c>
      <c r="E775" s="46" t="s">
        <v>27</v>
      </c>
      <c r="F775" s="45">
        <v>1</v>
      </c>
      <c r="G775" s="45" t="s">
        <v>78</v>
      </c>
      <c r="O775" s="74">
        <f t="shared" si="283"/>
        <v>6</v>
      </c>
      <c r="P775" s="74" t="s">
        <v>28</v>
      </c>
      <c r="Q775" s="74">
        <v>700000</v>
      </c>
      <c r="R775" s="2">
        <f t="shared" si="284"/>
        <v>4200000</v>
      </c>
    </row>
    <row r="776" spans="1:18" x14ac:dyDescent="0.3">
      <c r="A776" s="33" t="s">
        <v>187</v>
      </c>
      <c r="B776" s="88" t="s">
        <v>188</v>
      </c>
      <c r="C776" s="70"/>
      <c r="D776" s="70"/>
      <c r="E776" s="71"/>
      <c r="F776" s="70"/>
      <c r="G776" s="70"/>
      <c r="H776" s="71"/>
      <c r="I776" s="70"/>
      <c r="J776" s="70"/>
      <c r="K776" s="71"/>
      <c r="L776" s="70"/>
      <c r="M776" s="70"/>
      <c r="N776" s="70"/>
      <c r="O776" s="103">
        <v>0</v>
      </c>
      <c r="P776" s="103" t="s">
        <v>8</v>
      </c>
      <c r="Q776" s="103">
        <v>0</v>
      </c>
      <c r="R776" s="3">
        <f>SUM(R777:R778)</f>
        <v>7800000</v>
      </c>
    </row>
    <row r="777" spans="1:18" x14ac:dyDescent="0.3">
      <c r="A777" s="1" t="s">
        <v>8</v>
      </c>
      <c r="B777" s="83" t="s">
        <v>525</v>
      </c>
      <c r="C777" s="45">
        <v>6</v>
      </c>
      <c r="D777" s="45" t="s">
        <v>26</v>
      </c>
      <c r="E777" s="46" t="s">
        <v>27</v>
      </c>
      <c r="F777" s="45">
        <v>2</v>
      </c>
      <c r="G777" s="45" t="s">
        <v>91</v>
      </c>
      <c r="O777" s="74">
        <f t="shared" ref="O777:O778" si="285">PRODUCT(C777:N777)</f>
        <v>12</v>
      </c>
      <c r="P777" s="74" t="s">
        <v>28</v>
      </c>
      <c r="Q777" s="74">
        <v>240000</v>
      </c>
      <c r="R777" s="2">
        <f t="shared" ref="R777:R778" si="286">O777*Q777</f>
        <v>2880000</v>
      </c>
    </row>
    <row r="778" spans="1:18" x14ac:dyDescent="0.3">
      <c r="A778" s="1" t="s">
        <v>8</v>
      </c>
      <c r="B778" s="83" t="s">
        <v>490</v>
      </c>
      <c r="C778" s="45">
        <v>6</v>
      </c>
      <c r="D778" s="45" t="s">
        <v>26</v>
      </c>
      <c r="E778" s="46" t="s">
        <v>27</v>
      </c>
      <c r="F778" s="45">
        <v>2</v>
      </c>
      <c r="G778" s="45" t="s">
        <v>91</v>
      </c>
      <c r="H778" s="46" t="s">
        <v>27</v>
      </c>
      <c r="I778" s="45">
        <v>1</v>
      </c>
      <c r="J778" s="45" t="s">
        <v>23</v>
      </c>
      <c r="O778" s="74">
        <f t="shared" si="285"/>
        <v>12</v>
      </c>
      <c r="P778" s="74" t="s">
        <v>28</v>
      </c>
      <c r="Q778" s="74">
        <v>410000</v>
      </c>
      <c r="R778" s="2">
        <f t="shared" si="286"/>
        <v>4920000</v>
      </c>
    </row>
    <row r="779" spans="1:18" x14ac:dyDescent="0.3">
      <c r="A779" s="19" t="s">
        <v>70</v>
      </c>
      <c r="B779" s="81" t="s">
        <v>249</v>
      </c>
      <c r="C779" s="57"/>
      <c r="D779" s="57"/>
      <c r="E779" s="58"/>
      <c r="F779" s="57"/>
      <c r="G779" s="57"/>
      <c r="H779" s="58"/>
      <c r="I779" s="57"/>
      <c r="J779" s="57"/>
      <c r="K779" s="58"/>
      <c r="L779" s="57"/>
      <c r="M779" s="57"/>
      <c r="N779" s="57"/>
      <c r="O779" s="97">
        <v>0</v>
      </c>
      <c r="P779" s="97" t="s">
        <v>8</v>
      </c>
      <c r="Q779" s="97">
        <v>0</v>
      </c>
      <c r="R779" s="20">
        <f>SUM(R780,R786,R788,R790)</f>
        <v>234856000</v>
      </c>
    </row>
    <row r="780" spans="1:18" x14ac:dyDescent="0.3">
      <c r="A780" s="32" t="s">
        <v>19</v>
      </c>
      <c r="B780" s="82" t="s">
        <v>20</v>
      </c>
      <c r="C780" s="68"/>
      <c r="D780" s="68"/>
      <c r="E780" s="69"/>
      <c r="F780" s="68"/>
      <c r="G780" s="68"/>
      <c r="H780" s="69"/>
      <c r="I780" s="68"/>
      <c r="J780" s="68"/>
      <c r="K780" s="69"/>
      <c r="L780" s="68"/>
      <c r="M780" s="68"/>
      <c r="N780" s="68"/>
      <c r="O780" s="102">
        <v>0</v>
      </c>
      <c r="P780" s="102" t="s">
        <v>8</v>
      </c>
      <c r="Q780" s="102">
        <v>0</v>
      </c>
      <c r="R780" s="7">
        <f>SUM(R781:R785)</f>
        <v>34800000</v>
      </c>
    </row>
    <row r="781" spans="1:18" x14ac:dyDescent="0.3">
      <c r="A781" s="1" t="s">
        <v>8</v>
      </c>
      <c r="B781" s="83" t="s">
        <v>200</v>
      </c>
      <c r="C781" s="45">
        <v>2</v>
      </c>
      <c r="D781" s="45" t="s">
        <v>23</v>
      </c>
      <c r="O781" s="74">
        <f t="shared" ref="O781:O785" si="287">PRODUCT(C781:N781)</f>
        <v>2</v>
      </c>
      <c r="P781" s="74" t="s">
        <v>23</v>
      </c>
      <c r="Q781" s="74">
        <v>1500000</v>
      </c>
      <c r="R781" s="2">
        <f t="shared" ref="R781:R785" si="288">O781*Q781</f>
        <v>3000000</v>
      </c>
    </row>
    <row r="782" spans="1:18" x14ac:dyDescent="0.3">
      <c r="A782" s="1" t="s">
        <v>8</v>
      </c>
      <c r="B782" s="83" t="s">
        <v>182</v>
      </c>
      <c r="C782" s="45">
        <v>2</v>
      </c>
      <c r="D782" s="45" t="s">
        <v>23</v>
      </c>
      <c r="O782" s="74">
        <f t="shared" si="287"/>
        <v>2</v>
      </c>
      <c r="P782" s="74" t="s">
        <v>23</v>
      </c>
      <c r="Q782" s="74">
        <v>2500000</v>
      </c>
      <c r="R782" s="2">
        <f t="shared" si="288"/>
        <v>5000000</v>
      </c>
    </row>
    <row r="783" spans="1:18" x14ac:dyDescent="0.3">
      <c r="A783" s="1" t="s">
        <v>8</v>
      </c>
      <c r="B783" s="85" t="s">
        <v>526</v>
      </c>
      <c r="C783" s="45">
        <v>40</v>
      </c>
      <c r="D783" s="45" t="s">
        <v>26</v>
      </c>
      <c r="E783" s="46" t="s">
        <v>27</v>
      </c>
      <c r="F783" s="61">
        <v>2</v>
      </c>
      <c r="G783" s="61" t="s">
        <v>23</v>
      </c>
      <c r="O783" s="74">
        <f t="shared" si="287"/>
        <v>80</v>
      </c>
      <c r="P783" s="74" t="s">
        <v>28</v>
      </c>
      <c r="Q783" s="74">
        <v>50000</v>
      </c>
      <c r="R783" s="2">
        <f t="shared" si="288"/>
        <v>4000000</v>
      </c>
    </row>
    <row r="784" spans="1:18" x14ac:dyDescent="0.3">
      <c r="A784" s="1" t="s">
        <v>8</v>
      </c>
      <c r="B784" s="83" t="s">
        <v>250</v>
      </c>
      <c r="C784" s="45">
        <v>40</v>
      </c>
      <c r="D784" s="45" t="s">
        <v>26</v>
      </c>
      <c r="E784" s="46" t="s">
        <v>27</v>
      </c>
      <c r="F784" s="45">
        <v>2</v>
      </c>
      <c r="G784" s="45" t="s">
        <v>23</v>
      </c>
      <c r="O784" s="74">
        <f t="shared" si="287"/>
        <v>80</v>
      </c>
      <c r="P784" s="74" t="s">
        <v>28</v>
      </c>
      <c r="Q784" s="74">
        <v>35000</v>
      </c>
      <c r="R784" s="2">
        <f t="shared" si="288"/>
        <v>2800000</v>
      </c>
    </row>
    <row r="785" spans="1:18" x14ac:dyDescent="0.3">
      <c r="A785" s="1" t="s">
        <v>8</v>
      </c>
      <c r="B785" s="83" t="s">
        <v>251</v>
      </c>
      <c r="C785" s="45">
        <v>40</v>
      </c>
      <c r="D785" s="45" t="s">
        <v>26</v>
      </c>
      <c r="E785" s="46" t="s">
        <v>27</v>
      </c>
      <c r="F785" s="45">
        <v>2</v>
      </c>
      <c r="G785" s="45" t="s">
        <v>23</v>
      </c>
      <c r="O785" s="74">
        <f t="shared" si="287"/>
        <v>80</v>
      </c>
      <c r="P785" s="74" t="s">
        <v>28</v>
      </c>
      <c r="Q785" s="74">
        <v>250000</v>
      </c>
      <c r="R785" s="2">
        <f t="shared" si="288"/>
        <v>20000000</v>
      </c>
    </row>
    <row r="786" spans="1:18" x14ac:dyDescent="0.3">
      <c r="A786" s="32" t="s">
        <v>24</v>
      </c>
      <c r="B786" s="82" t="s">
        <v>25</v>
      </c>
      <c r="C786" s="68"/>
      <c r="D786" s="68"/>
      <c r="E786" s="69"/>
      <c r="F786" s="68"/>
      <c r="G786" s="68"/>
      <c r="H786" s="69"/>
      <c r="I786" s="68"/>
      <c r="J786" s="68"/>
      <c r="K786" s="69"/>
      <c r="L786" s="68"/>
      <c r="M786" s="68"/>
      <c r="N786" s="68"/>
      <c r="O786" s="102">
        <v>0</v>
      </c>
      <c r="P786" s="102" t="s">
        <v>8</v>
      </c>
      <c r="Q786" s="102">
        <v>0</v>
      </c>
      <c r="R786" s="7">
        <f>R787</f>
        <v>2400000</v>
      </c>
    </row>
    <row r="787" spans="1:18" x14ac:dyDescent="0.3">
      <c r="A787" s="1" t="s">
        <v>8</v>
      </c>
      <c r="B787" s="83" t="s">
        <v>471</v>
      </c>
      <c r="C787" s="45">
        <v>4</v>
      </c>
      <c r="D787" s="45" t="s">
        <v>26</v>
      </c>
      <c r="E787" s="46" t="s">
        <v>27</v>
      </c>
      <c r="F787" s="45">
        <v>2</v>
      </c>
      <c r="G787" s="45" t="s">
        <v>23</v>
      </c>
      <c r="O787" s="74">
        <f>PRODUCT(C787:N787)</f>
        <v>8</v>
      </c>
      <c r="P787" s="74" t="s">
        <v>28</v>
      </c>
      <c r="Q787" s="74">
        <v>300000</v>
      </c>
      <c r="R787" s="2">
        <f>O787*Q787</f>
        <v>2400000</v>
      </c>
    </row>
    <row r="788" spans="1:18" x14ac:dyDescent="0.3">
      <c r="A788" s="32" t="s">
        <v>183</v>
      </c>
      <c r="B788" s="82" t="s">
        <v>184</v>
      </c>
      <c r="C788" s="68"/>
      <c r="D788" s="68"/>
      <c r="E788" s="69"/>
      <c r="F788" s="68"/>
      <c r="G788" s="68"/>
      <c r="H788" s="69"/>
      <c r="I788" s="68"/>
      <c r="J788" s="68"/>
      <c r="K788" s="69"/>
      <c r="L788" s="68"/>
      <c r="M788" s="68"/>
      <c r="N788" s="68"/>
      <c r="O788" s="102">
        <v>0</v>
      </c>
      <c r="P788" s="102" t="s">
        <v>8</v>
      </c>
      <c r="Q788" s="102">
        <v>0</v>
      </c>
      <c r="R788" s="7">
        <f>R789</f>
        <v>14400000</v>
      </c>
    </row>
    <row r="789" spans="1:18" x14ac:dyDescent="0.3">
      <c r="A789" s="1" t="s">
        <v>8</v>
      </c>
      <c r="B789" s="83" t="s">
        <v>252</v>
      </c>
      <c r="C789" s="45">
        <v>2</v>
      </c>
      <c r="D789" s="45" t="s">
        <v>26</v>
      </c>
      <c r="E789" s="46" t="s">
        <v>27</v>
      </c>
      <c r="F789" s="45">
        <v>4</v>
      </c>
      <c r="G789" s="45" t="s">
        <v>34</v>
      </c>
      <c r="H789" s="46" t="s">
        <v>27</v>
      </c>
      <c r="I789" s="45">
        <v>2</v>
      </c>
      <c r="J789" s="45" t="s">
        <v>23</v>
      </c>
      <c r="O789" s="74">
        <f>PRODUCT(C789:N789)</f>
        <v>16</v>
      </c>
      <c r="P789" s="74" t="s">
        <v>37</v>
      </c>
      <c r="Q789" s="74">
        <v>900000</v>
      </c>
      <c r="R789" s="2">
        <f>O789*Q789</f>
        <v>14400000</v>
      </c>
    </row>
    <row r="790" spans="1:18" x14ac:dyDescent="0.3">
      <c r="A790" s="33" t="s">
        <v>187</v>
      </c>
      <c r="B790" s="88" t="s">
        <v>188</v>
      </c>
      <c r="C790" s="70"/>
      <c r="D790" s="70"/>
      <c r="E790" s="71"/>
      <c r="F790" s="70"/>
      <c r="G790" s="70"/>
      <c r="H790" s="71"/>
      <c r="I790" s="70"/>
      <c r="J790" s="70"/>
      <c r="K790" s="71"/>
      <c r="L790" s="70"/>
      <c r="M790" s="70"/>
      <c r="N790" s="70"/>
      <c r="O790" s="103">
        <v>0</v>
      </c>
      <c r="P790" s="103" t="s">
        <v>8</v>
      </c>
      <c r="Q790" s="103">
        <v>0</v>
      </c>
      <c r="R790" s="3">
        <f>SUM(R791:R795)</f>
        <v>183256000</v>
      </c>
    </row>
    <row r="791" spans="1:18" x14ac:dyDescent="0.3">
      <c r="A791" s="1" t="s">
        <v>8</v>
      </c>
      <c r="B791" s="89" t="s">
        <v>517</v>
      </c>
      <c r="C791" s="61">
        <v>2</v>
      </c>
      <c r="D791" s="61" t="s">
        <v>26</v>
      </c>
      <c r="E791" s="46" t="s">
        <v>27</v>
      </c>
      <c r="F791" s="45">
        <v>1</v>
      </c>
      <c r="G791" s="45" t="s">
        <v>23</v>
      </c>
      <c r="H791" s="46" t="s">
        <v>27</v>
      </c>
      <c r="I791" s="45">
        <v>2</v>
      </c>
      <c r="J791" s="45" t="s">
        <v>78</v>
      </c>
      <c r="O791" s="74">
        <f t="shared" ref="O791:O795" si="289">PRODUCT(C791:N791)</f>
        <v>4</v>
      </c>
      <c r="P791" s="74" t="s">
        <v>28</v>
      </c>
      <c r="Q791" s="74">
        <v>2674000</v>
      </c>
      <c r="R791" s="2">
        <f t="shared" ref="R791:R795" si="290">O791*Q791</f>
        <v>10696000</v>
      </c>
    </row>
    <row r="792" spans="1:18" x14ac:dyDescent="0.3">
      <c r="A792" s="1" t="s">
        <v>8</v>
      </c>
      <c r="B792" s="89" t="s">
        <v>518</v>
      </c>
      <c r="C792" s="61">
        <v>2</v>
      </c>
      <c r="D792" s="61" t="s">
        <v>26</v>
      </c>
      <c r="E792" s="46" t="s">
        <v>27</v>
      </c>
      <c r="F792" s="45">
        <v>1</v>
      </c>
      <c r="G792" s="45" t="s">
        <v>91</v>
      </c>
      <c r="H792" s="46" t="s">
        <v>27</v>
      </c>
      <c r="I792" s="45">
        <v>2</v>
      </c>
      <c r="J792" s="45" t="s">
        <v>78</v>
      </c>
      <c r="O792" s="74">
        <f t="shared" si="289"/>
        <v>4</v>
      </c>
      <c r="P792" s="74" t="s">
        <v>92</v>
      </c>
      <c r="Q792" s="74">
        <v>900000</v>
      </c>
      <c r="R792" s="2">
        <f t="shared" si="290"/>
        <v>3600000</v>
      </c>
    </row>
    <row r="793" spans="1:18" x14ac:dyDescent="0.3">
      <c r="A793" s="1" t="s">
        <v>8</v>
      </c>
      <c r="B793" s="83" t="s">
        <v>452</v>
      </c>
      <c r="C793" s="45">
        <v>44</v>
      </c>
      <c r="D793" s="45" t="s">
        <v>26</v>
      </c>
      <c r="E793" s="46" t="s">
        <v>27</v>
      </c>
      <c r="F793" s="45">
        <v>2</v>
      </c>
      <c r="G793" s="45" t="s">
        <v>78</v>
      </c>
      <c r="H793" s="46" t="s">
        <v>27</v>
      </c>
      <c r="I793" s="45">
        <v>2</v>
      </c>
      <c r="J793" s="45" t="s">
        <v>23</v>
      </c>
      <c r="O793" s="74">
        <f t="shared" si="289"/>
        <v>176</v>
      </c>
      <c r="P793" s="74" t="s">
        <v>28</v>
      </c>
      <c r="Q793" s="74">
        <v>200000</v>
      </c>
      <c r="R793" s="2">
        <f t="shared" si="290"/>
        <v>35200000</v>
      </c>
    </row>
    <row r="794" spans="1:18" x14ac:dyDescent="0.3">
      <c r="A794" s="1" t="s">
        <v>8</v>
      </c>
      <c r="B794" s="83" t="s">
        <v>453</v>
      </c>
      <c r="C794" s="45">
        <v>44</v>
      </c>
      <c r="D794" s="45" t="s">
        <v>26</v>
      </c>
      <c r="E794" s="46" t="s">
        <v>27</v>
      </c>
      <c r="F794" s="45">
        <v>3</v>
      </c>
      <c r="G794" s="45" t="s">
        <v>91</v>
      </c>
      <c r="H794" s="46" t="s">
        <v>27</v>
      </c>
      <c r="I794" s="45">
        <v>2</v>
      </c>
      <c r="J794" s="45" t="s">
        <v>23</v>
      </c>
      <c r="O794" s="74">
        <f t="shared" si="289"/>
        <v>264</v>
      </c>
      <c r="P794" s="74" t="s">
        <v>92</v>
      </c>
      <c r="Q794" s="74">
        <v>140000</v>
      </c>
      <c r="R794" s="2">
        <f t="shared" si="290"/>
        <v>36960000</v>
      </c>
    </row>
    <row r="795" spans="1:18" x14ac:dyDescent="0.3">
      <c r="A795" s="1" t="s">
        <v>8</v>
      </c>
      <c r="B795" s="83" t="s">
        <v>240</v>
      </c>
      <c r="C795" s="45">
        <v>44</v>
      </c>
      <c r="D795" s="45" t="s">
        <v>26</v>
      </c>
      <c r="E795" s="46" t="s">
        <v>27</v>
      </c>
      <c r="F795" s="45">
        <v>2</v>
      </c>
      <c r="G795" s="45" t="s">
        <v>91</v>
      </c>
      <c r="H795" s="46" t="s">
        <v>27</v>
      </c>
      <c r="I795" s="45">
        <v>2</v>
      </c>
      <c r="J795" s="45" t="s">
        <v>23</v>
      </c>
      <c r="O795" s="74">
        <f t="shared" si="289"/>
        <v>176</v>
      </c>
      <c r="P795" s="74" t="s">
        <v>92</v>
      </c>
      <c r="Q795" s="99">
        <v>550000</v>
      </c>
      <c r="R795" s="2">
        <f t="shared" si="290"/>
        <v>96800000</v>
      </c>
    </row>
    <row r="796" spans="1:18" x14ac:dyDescent="0.3">
      <c r="A796" s="19" t="s">
        <v>130</v>
      </c>
      <c r="B796" s="81" t="s">
        <v>253</v>
      </c>
      <c r="C796" s="57"/>
      <c r="D796" s="57"/>
      <c r="E796" s="58"/>
      <c r="F796" s="57"/>
      <c r="G796" s="57"/>
      <c r="H796" s="58"/>
      <c r="I796" s="57"/>
      <c r="J796" s="57"/>
      <c r="K796" s="58"/>
      <c r="L796" s="57"/>
      <c r="M796" s="57"/>
      <c r="N796" s="57"/>
      <c r="O796" s="97">
        <v>0</v>
      </c>
      <c r="P796" s="97" t="s">
        <v>8</v>
      </c>
      <c r="Q796" s="97">
        <v>0</v>
      </c>
      <c r="R796" s="20">
        <f>SUM(R797,R799,R806)</f>
        <v>119760000</v>
      </c>
    </row>
    <row r="797" spans="1:18" x14ac:dyDescent="0.3">
      <c r="A797" s="32" t="s">
        <v>19</v>
      </c>
      <c r="B797" s="82" t="s">
        <v>20</v>
      </c>
      <c r="C797" s="68"/>
      <c r="D797" s="68"/>
      <c r="E797" s="69"/>
      <c r="F797" s="68"/>
      <c r="G797" s="68"/>
      <c r="H797" s="69"/>
      <c r="I797" s="68"/>
      <c r="J797" s="68"/>
      <c r="K797" s="69"/>
      <c r="L797" s="68"/>
      <c r="M797" s="68"/>
      <c r="N797" s="68"/>
      <c r="O797" s="102">
        <v>0</v>
      </c>
      <c r="P797" s="102" t="s">
        <v>8</v>
      </c>
      <c r="Q797" s="102">
        <v>0</v>
      </c>
      <c r="R797" s="7">
        <f>R798</f>
        <v>5500000</v>
      </c>
    </row>
    <row r="798" spans="1:18" x14ac:dyDescent="0.3">
      <c r="A798" s="1" t="s">
        <v>8</v>
      </c>
      <c r="B798" s="83" t="s">
        <v>254</v>
      </c>
      <c r="C798" s="45">
        <v>2</v>
      </c>
      <c r="D798" s="45" t="s">
        <v>23</v>
      </c>
      <c r="O798" s="74">
        <f>PRODUCT(C798:N798)</f>
        <v>2</v>
      </c>
      <c r="P798" s="74" t="s">
        <v>23</v>
      </c>
      <c r="Q798" s="74">
        <v>2750000</v>
      </c>
      <c r="R798" s="2">
        <f>O798*Q798</f>
        <v>5500000</v>
      </c>
    </row>
    <row r="799" spans="1:18" x14ac:dyDescent="0.3">
      <c r="A799" s="32" t="s">
        <v>24</v>
      </c>
      <c r="B799" s="82" t="s">
        <v>25</v>
      </c>
      <c r="C799" s="68"/>
      <c r="D799" s="68"/>
      <c r="E799" s="69"/>
      <c r="F799" s="68"/>
      <c r="G799" s="68"/>
      <c r="H799" s="69"/>
      <c r="I799" s="68"/>
      <c r="J799" s="68"/>
      <c r="K799" s="69"/>
      <c r="L799" s="68"/>
      <c r="M799" s="68"/>
      <c r="N799" s="68"/>
      <c r="O799" s="102">
        <v>0</v>
      </c>
      <c r="P799" s="102" t="s">
        <v>8</v>
      </c>
      <c r="Q799" s="102">
        <v>0</v>
      </c>
      <c r="R799" s="7">
        <f>SUM(R800:R805)</f>
        <v>44260000</v>
      </c>
    </row>
    <row r="800" spans="1:18" ht="28.8" x14ac:dyDescent="0.3">
      <c r="A800" s="1" t="s">
        <v>8</v>
      </c>
      <c r="B800" s="83" t="s">
        <v>527</v>
      </c>
      <c r="C800" s="45">
        <v>1</v>
      </c>
      <c r="D800" s="45" t="s">
        <v>26</v>
      </c>
      <c r="E800" s="46" t="s">
        <v>27</v>
      </c>
      <c r="F800" s="45">
        <v>2</v>
      </c>
      <c r="G800" s="45" t="s">
        <v>255</v>
      </c>
      <c r="O800" s="74">
        <f t="shared" ref="O800:O805" si="291">PRODUCT(C800:N800)</f>
        <v>2</v>
      </c>
      <c r="P800" s="74" t="s">
        <v>256</v>
      </c>
      <c r="Q800" s="74">
        <v>500000</v>
      </c>
      <c r="R800" s="2">
        <f t="shared" ref="R800:R805" si="292">O800*Q800</f>
        <v>1000000</v>
      </c>
    </row>
    <row r="801" spans="1:18" x14ac:dyDescent="0.3">
      <c r="A801" s="1" t="s">
        <v>8</v>
      </c>
      <c r="B801" s="83" t="s">
        <v>528</v>
      </c>
      <c r="C801" s="45">
        <v>1</v>
      </c>
      <c r="D801" s="45" t="s">
        <v>26</v>
      </c>
      <c r="E801" s="46" t="s">
        <v>27</v>
      </c>
      <c r="F801" s="45">
        <v>2</v>
      </c>
      <c r="G801" s="45" t="s">
        <v>255</v>
      </c>
      <c r="O801" s="74">
        <f t="shared" si="291"/>
        <v>2</v>
      </c>
      <c r="P801" s="74" t="s">
        <v>256</v>
      </c>
      <c r="Q801" s="74">
        <v>400000</v>
      </c>
      <c r="R801" s="2">
        <f t="shared" si="292"/>
        <v>800000</v>
      </c>
    </row>
    <row r="802" spans="1:18" ht="28.8" x14ac:dyDescent="0.3">
      <c r="A802" s="1" t="s">
        <v>8</v>
      </c>
      <c r="B802" s="83" t="s">
        <v>529</v>
      </c>
      <c r="C802" s="45">
        <v>2</v>
      </c>
      <c r="D802" s="45" t="s">
        <v>26</v>
      </c>
      <c r="E802" s="46" t="s">
        <v>27</v>
      </c>
      <c r="F802" s="45">
        <v>2</v>
      </c>
      <c r="G802" s="45" t="s">
        <v>255</v>
      </c>
      <c r="O802" s="74">
        <f t="shared" si="291"/>
        <v>4</v>
      </c>
      <c r="P802" s="74" t="s">
        <v>256</v>
      </c>
      <c r="Q802" s="74">
        <v>300000</v>
      </c>
      <c r="R802" s="2">
        <f t="shared" si="292"/>
        <v>1200000</v>
      </c>
    </row>
    <row r="803" spans="1:18" ht="28.8" x14ac:dyDescent="0.3">
      <c r="A803" s="1" t="s">
        <v>8</v>
      </c>
      <c r="B803" s="83" t="s">
        <v>530</v>
      </c>
      <c r="C803" s="45">
        <v>1</v>
      </c>
      <c r="D803" s="45" t="s">
        <v>26</v>
      </c>
      <c r="E803" s="46" t="s">
        <v>27</v>
      </c>
      <c r="F803" s="45">
        <v>2</v>
      </c>
      <c r="G803" s="45" t="s">
        <v>255</v>
      </c>
      <c r="O803" s="74">
        <f t="shared" si="291"/>
        <v>2</v>
      </c>
      <c r="P803" s="74" t="s">
        <v>256</v>
      </c>
      <c r="Q803" s="74">
        <v>180000</v>
      </c>
      <c r="R803" s="2">
        <f t="shared" si="292"/>
        <v>360000</v>
      </c>
    </row>
    <row r="804" spans="1:18" ht="28.8" x14ac:dyDescent="0.3">
      <c r="A804" s="1" t="s">
        <v>8</v>
      </c>
      <c r="B804" s="83" t="s">
        <v>531</v>
      </c>
      <c r="C804" s="45">
        <v>3</v>
      </c>
      <c r="D804" s="45" t="s">
        <v>26</v>
      </c>
      <c r="E804" s="46" t="s">
        <v>27</v>
      </c>
      <c r="F804" s="45">
        <v>2</v>
      </c>
      <c r="G804" s="45" t="s">
        <v>255</v>
      </c>
      <c r="O804" s="74">
        <f t="shared" si="291"/>
        <v>6</v>
      </c>
      <c r="P804" s="74" t="s">
        <v>256</v>
      </c>
      <c r="Q804" s="74">
        <v>150000</v>
      </c>
      <c r="R804" s="2">
        <f t="shared" si="292"/>
        <v>900000</v>
      </c>
    </row>
    <row r="805" spans="1:18" ht="28.8" x14ac:dyDescent="0.3">
      <c r="A805" s="1" t="s">
        <v>8</v>
      </c>
      <c r="B805" s="83" t="s">
        <v>532</v>
      </c>
      <c r="C805" s="45">
        <v>100</v>
      </c>
      <c r="D805" s="45" t="s">
        <v>257</v>
      </c>
      <c r="E805" s="46" t="s">
        <v>27</v>
      </c>
      <c r="F805" s="45">
        <v>2</v>
      </c>
      <c r="G805" s="45" t="s">
        <v>255</v>
      </c>
      <c r="O805" s="74">
        <f t="shared" si="291"/>
        <v>200</v>
      </c>
      <c r="P805" s="74" t="s">
        <v>257</v>
      </c>
      <c r="Q805" s="74">
        <v>200000</v>
      </c>
      <c r="R805" s="2">
        <f t="shared" si="292"/>
        <v>40000000</v>
      </c>
    </row>
    <row r="806" spans="1:18" x14ac:dyDescent="0.3">
      <c r="A806" s="32" t="s">
        <v>235</v>
      </c>
      <c r="B806" s="82" t="s">
        <v>236</v>
      </c>
      <c r="C806" s="68"/>
      <c r="D806" s="68"/>
      <c r="E806" s="69"/>
      <c r="F806" s="68"/>
      <c r="G806" s="68"/>
      <c r="H806" s="69"/>
      <c r="I806" s="68"/>
      <c r="J806" s="68"/>
      <c r="K806" s="69"/>
      <c r="L806" s="68"/>
      <c r="M806" s="68"/>
      <c r="N806" s="68"/>
      <c r="O806" s="102">
        <v>0</v>
      </c>
      <c r="P806" s="102" t="s">
        <v>8</v>
      </c>
      <c r="Q806" s="102">
        <v>0</v>
      </c>
      <c r="R806" s="7">
        <f>R807</f>
        <v>70000000</v>
      </c>
    </row>
    <row r="807" spans="1:18" x14ac:dyDescent="0.3">
      <c r="A807" s="1" t="s">
        <v>8</v>
      </c>
      <c r="B807" s="83" t="s">
        <v>258</v>
      </c>
      <c r="C807" s="45">
        <v>2</v>
      </c>
      <c r="D807" s="45" t="s">
        <v>23</v>
      </c>
      <c r="O807" s="74">
        <f>PRODUCT(C807:N807)</f>
        <v>2</v>
      </c>
      <c r="P807" s="74" t="s">
        <v>23</v>
      </c>
      <c r="Q807" s="74">
        <v>35000000</v>
      </c>
      <c r="R807" s="2">
        <f>O807*Q807</f>
        <v>70000000</v>
      </c>
    </row>
    <row r="808" spans="1:18" x14ac:dyDescent="0.3">
      <c r="A808" s="19" t="s">
        <v>157</v>
      </c>
      <c r="B808" s="81" t="s">
        <v>259</v>
      </c>
      <c r="C808" s="57"/>
      <c r="D808" s="57"/>
      <c r="E808" s="58"/>
      <c r="F808" s="57"/>
      <c r="G808" s="57"/>
      <c r="H808" s="58"/>
      <c r="I808" s="57"/>
      <c r="J808" s="57"/>
      <c r="K808" s="58"/>
      <c r="L808" s="57"/>
      <c r="M808" s="57"/>
      <c r="N808" s="57"/>
      <c r="O808" s="97">
        <v>0</v>
      </c>
      <c r="P808" s="97" t="s">
        <v>8</v>
      </c>
      <c r="Q808" s="97">
        <v>0</v>
      </c>
      <c r="R808" s="20">
        <f>R809</f>
        <v>207540000</v>
      </c>
    </row>
    <row r="809" spans="1:18" x14ac:dyDescent="0.3">
      <c r="A809" s="32" t="s">
        <v>235</v>
      </c>
      <c r="B809" s="82" t="s">
        <v>236</v>
      </c>
      <c r="C809" s="68"/>
      <c r="D809" s="68"/>
      <c r="E809" s="69"/>
      <c r="F809" s="68"/>
      <c r="G809" s="68"/>
      <c r="H809" s="69"/>
      <c r="I809" s="68"/>
      <c r="J809" s="68"/>
      <c r="K809" s="69"/>
      <c r="L809" s="68"/>
      <c r="M809" s="68"/>
      <c r="N809" s="68"/>
      <c r="O809" s="102">
        <v>0</v>
      </c>
      <c r="P809" s="102" t="s">
        <v>8</v>
      </c>
      <c r="Q809" s="102">
        <v>0</v>
      </c>
      <c r="R809" s="7">
        <f>SUM(R810:R813)</f>
        <v>207540000</v>
      </c>
    </row>
    <row r="810" spans="1:18" x14ac:dyDescent="0.3">
      <c r="A810" s="1" t="s">
        <v>8</v>
      </c>
      <c r="B810" s="83" t="s">
        <v>260</v>
      </c>
      <c r="C810" s="45">
        <v>300</v>
      </c>
      <c r="D810" s="45" t="s">
        <v>261</v>
      </c>
      <c r="O810" s="74">
        <f t="shared" ref="O810:O813" si="293">PRODUCT(C810:N810)</f>
        <v>300</v>
      </c>
      <c r="P810" s="74" t="s">
        <v>261</v>
      </c>
      <c r="Q810" s="74">
        <v>150000</v>
      </c>
      <c r="R810" s="2">
        <f t="shared" ref="R810:R813" si="294">O810*Q810</f>
        <v>45000000</v>
      </c>
    </row>
    <row r="811" spans="1:18" x14ac:dyDescent="0.3">
      <c r="A811" s="1" t="s">
        <v>8</v>
      </c>
      <c r="B811" s="83" t="s">
        <v>262</v>
      </c>
      <c r="C811" s="45">
        <v>300</v>
      </c>
      <c r="D811" s="45" t="s">
        <v>261</v>
      </c>
      <c r="O811" s="74">
        <f t="shared" si="293"/>
        <v>300</v>
      </c>
      <c r="P811" s="74" t="s">
        <v>261</v>
      </c>
      <c r="Q811" s="74">
        <v>225000</v>
      </c>
      <c r="R811" s="2">
        <f t="shared" si="294"/>
        <v>67500000</v>
      </c>
    </row>
    <row r="812" spans="1:18" x14ac:dyDescent="0.3">
      <c r="A812" s="1" t="s">
        <v>8</v>
      </c>
      <c r="B812" s="83" t="s">
        <v>263</v>
      </c>
      <c r="C812" s="45">
        <v>300</v>
      </c>
      <c r="D812" s="45" t="s">
        <v>261</v>
      </c>
      <c r="O812" s="74">
        <f t="shared" si="293"/>
        <v>300</v>
      </c>
      <c r="P812" s="74" t="s">
        <v>261</v>
      </c>
      <c r="Q812" s="74">
        <v>175000</v>
      </c>
      <c r="R812" s="2">
        <f t="shared" si="294"/>
        <v>52500000</v>
      </c>
    </row>
    <row r="813" spans="1:18" ht="28.8" x14ac:dyDescent="0.3">
      <c r="A813" s="1" t="s">
        <v>8</v>
      </c>
      <c r="B813" s="83" t="s">
        <v>264</v>
      </c>
      <c r="C813" s="45">
        <v>1</v>
      </c>
      <c r="D813" s="45" t="s">
        <v>175</v>
      </c>
      <c r="O813" s="74">
        <f t="shared" si="293"/>
        <v>1</v>
      </c>
      <c r="P813" s="74" t="s">
        <v>261</v>
      </c>
      <c r="Q813" s="74">
        <v>42540000</v>
      </c>
      <c r="R813" s="2">
        <f t="shared" si="294"/>
        <v>42540000</v>
      </c>
    </row>
    <row r="814" spans="1:18" ht="28.8" x14ac:dyDescent="0.3">
      <c r="A814" s="19" t="s">
        <v>201</v>
      </c>
      <c r="B814" s="81" t="s">
        <v>265</v>
      </c>
      <c r="C814" s="57"/>
      <c r="D814" s="57"/>
      <c r="E814" s="58"/>
      <c r="F814" s="57"/>
      <c r="G814" s="57"/>
      <c r="H814" s="58"/>
      <c r="I814" s="57"/>
      <c r="J814" s="57"/>
      <c r="K814" s="58"/>
      <c r="L814" s="57"/>
      <c r="M814" s="57"/>
      <c r="N814" s="57"/>
      <c r="O814" s="97">
        <v>0</v>
      </c>
      <c r="P814" s="97" t="s">
        <v>8</v>
      </c>
      <c r="Q814" s="97">
        <v>0</v>
      </c>
      <c r="R814" s="20">
        <f>SUM(R815,R823)</f>
        <v>201360000</v>
      </c>
    </row>
    <row r="815" spans="1:18" x14ac:dyDescent="0.3">
      <c r="A815" s="32" t="s">
        <v>24</v>
      </c>
      <c r="B815" s="82" t="s">
        <v>25</v>
      </c>
      <c r="C815" s="68"/>
      <c r="D815" s="68"/>
      <c r="E815" s="69"/>
      <c r="F815" s="68"/>
      <c r="G815" s="68"/>
      <c r="H815" s="69"/>
      <c r="I815" s="68"/>
      <c r="J815" s="68"/>
      <c r="K815" s="69"/>
      <c r="L815" s="68"/>
      <c r="M815" s="68"/>
      <c r="N815" s="68"/>
      <c r="O815" s="102">
        <v>0</v>
      </c>
      <c r="P815" s="102" t="s">
        <v>8</v>
      </c>
      <c r="Q815" s="102">
        <v>0</v>
      </c>
      <c r="R815" s="7">
        <f>SUM(R816:R822)</f>
        <v>21360000</v>
      </c>
    </row>
    <row r="816" spans="1:18" ht="28.8" x14ac:dyDescent="0.3">
      <c r="A816" s="1" t="s">
        <v>8</v>
      </c>
      <c r="B816" s="83" t="s">
        <v>266</v>
      </c>
      <c r="C816" s="45">
        <v>3</v>
      </c>
      <c r="D816" s="45" t="s">
        <v>256</v>
      </c>
      <c r="O816" s="74">
        <f t="shared" ref="O816:O822" si="295">PRODUCT(C816:N816)</f>
        <v>3</v>
      </c>
      <c r="P816" s="74" t="s">
        <v>256</v>
      </c>
      <c r="Q816" s="74">
        <v>400000</v>
      </c>
      <c r="R816" s="2">
        <f t="shared" ref="R816:R822" si="296">O816*Q816</f>
        <v>1200000</v>
      </c>
    </row>
    <row r="817" spans="1:18" ht="28.8" x14ac:dyDescent="0.3">
      <c r="A817" s="1" t="s">
        <v>8</v>
      </c>
      <c r="B817" s="83" t="s">
        <v>267</v>
      </c>
      <c r="C817" s="45">
        <v>3</v>
      </c>
      <c r="D817" s="45" t="s">
        <v>256</v>
      </c>
      <c r="O817" s="74">
        <f t="shared" si="295"/>
        <v>3</v>
      </c>
      <c r="P817" s="74" t="s">
        <v>256</v>
      </c>
      <c r="Q817" s="74">
        <v>300000</v>
      </c>
      <c r="R817" s="2">
        <f t="shared" si="296"/>
        <v>900000</v>
      </c>
    </row>
    <row r="818" spans="1:18" ht="28.8" x14ac:dyDescent="0.3">
      <c r="A818" s="1" t="s">
        <v>8</v>
      </c>
      <c r="B818" s="83" t="s">
        <v>268</v>
      </c>
      <c r="C818" s="45">
        <v>3</v>
      </c>
      <c r="D818" s="45" t="s">
        <v>256</v>
      </c>
      <c r="O818" s="74">
        <f t="shared" si="295"/>
        <v>3</v>
      </c>
      <c r="P818" s="74" t="s">
        <v>256</v>
      </c>
      <c r="Q818" s="74">
        <v>250000</v>
      </c>
      <c r="R818" s="2">
        <f t="shared" si="296"/>
        <v>750000</v>
      </c>
    </row>
    <row r="819" spans="1:18" ht="28.8" x14ac:dyDescent="0.3">
      <c r="A819" s="1" t="s">
        <v>8</v>
      </c>
      <c r="B819" s="83" t="s">
        <v>533</v>
      </c>
      <c r="C819" s="45">
        <v>2</v>
      </c>
      <c r="D819" s="45" t="s">
        <v>26</v>
      </c>
      <c r="E819" s="46" t="s">
        <v>27</v>
      </c>
      <c r="F819" s="45">
        <v>3</v>
      </c>
      <c r="G819" s="45" t="s">
        <v>269</v>
      </c>
      <c r="O819" s="74">
        <f t="shared" si="295"/>
        <v>6</v>
      </c>
      <c r="P819" s="74" t="s">
        <v>256</v>
      </c>
      <c r="Q819" s="74">
        <v>180000</v>
      </c>
      <c r="R819" s="2">
        <f t="shared" si="296"/>
        <v>1080000</v>
      </c>
    </row>
    <row r="820" spans="1:18" ht="28.8" x14ac:dyDescent="0.3">
      <c r="A820" s="1" t="s">
        <v>8</v>
      </c>
      <c r="B820" s="83" t="s">
        <v>534</v>
      </c>
      <c r="C820" s="45">
        <v>2</v>
      </c>
      <c r="D820" s="45" t="s">
        <v>26</v>
      </c>
      <c r="E820" s="46" t="s">
        <v>27</v>
      </c>
      <c r="F820" s="45">
        <v>3</v>
      </c>
      <c r="G820" s="45" t="s">
        <v>269</v>
      </c>
      <c r="O820" s="74">
        <f t="shared" si="295"/>
        <v>6</v>
      </c>
      <c r="P820" s="74" t="s">
        <v>256</v>
      </c>
      <c r="Q820" s="74">
        <v>180000</v>
      </c>
      <c r="R820" s="2">
        <f t="shared" si="296"/>
        <v>1080000</v>
      </c>
    </row>
    <row r="821" spans="1:18" ht="28.8" x14ac:dyDescent="0.3">
      <c r="A821" s="1" t="s">
        <v>8</v>
      </c>
      <c r="B821" s="83" t="s">
        <v>535</v>
      </c>
      <c r="C821" s="45">
        <v>3</v>
      </c>
      <c r="D821" s="45" t="s">
        <v>26</v>
      </c>
      <c r="E821" s="46" t="s">
        <v>27</v>
      </c>
      <c r="F821" s="45">
        <v>3</v>
      </c>
      <c r="G821" s="45" t="s">
        <v>78</v>
      </c>
      <c r="O821" s="74">
        <f t="shared" si="295"/>
        <v>9</v>
      </c>
      <c r="P821" s="74" t="s">
        <v>256</v>
      </c>
      <c r="Q821" s="74">
        <v>150000</v>
      </c>
      <c r="R821" s="2">
        <f t="shared" si="296"/>
        <v>1350000</v>
      </c>
    </row>
    <row r="822" spans="1:18" ht="28.8" x14ac:dyDescent="0.3">
      <c r="A822" s="1" t="s">
        <v>8</v>
      </c>
      <c r="B822" s="83" t="s">
        <v>536</v>
      </c>
      <c r="C822" s="45">
        <v>50</v>
      </c>
      <c r="D822" s="45" t="s">
        <v>257</v>
      </c>
      <c r="E822" s="46" t="s">
        <v>27</v>
      </c>
      <c r="F822" s="45">
        <v>3</v>
      </c>
      <c r="G822" s="45" t="s">
        <v>269</v>
      </c>
      <c r="O822" s="74">
        <f t="shared" si="295"/>
        <v>150</v>
      </c>
      <c r="P822" s="74" t="s">
        <v>257</v>
      </c>
      <c r="Q822" s="74">
        <v>100000</v>
      </c>
      <c r="R822" s="2">
        <f t="shared" si="296"/>
        <v>15000000</v>
      </c>
    </row>
    <row r="823" spans="1:18" x14ac:dyDescent="0.3">
      <c r="A823" s="32" t="s">
        <v>235</v>
      </c>
      <c r="B823" s="82" t="s">
        <v>236</v>
      </c>
      <c r="C823" s="68"/>
      <c r="D823" s="68"/>
      <c r="E823" s="69"/>
      <c r="F823" s="68"/>
      <c r="G823" s="68"/>
      <c r="H823" s="69"/>
      <c r="I823" s="68"/>
      <c r="J823" s="68"/>
      <c r="K823" s="69"/>
      <c r="L823" s="68"/>
      <c r="M823" s="68"/>
      <c r="N823" s="68"/>
      <c r="O823" s="102">
        <v>0</v>
      </c>
      <c r="P823" s="102" t="s">
        <v>8</v>
      </c>
      <c r="Q823" s="102">
        <v>0</v>
      </c>
      <c r="R823" s="7">
        <f>SUM(R824:R826)</f>
        <v>180000000</v>
      </c>
    </row>
    <row r="824" spans="1:18" x14ac:dyDescent="0.3">
      <c r="A824" s="1" t="s">
        <v>8</v>
      </c>
      <c r="B824" s="83" t="s">
        <v>270</v>
      </c>
      <c r="C824" s="45">
        <v>1</v>
      </c>
      <c r="D824" s="45" t="s">
        <v>47</v>
      </c>
      <c r="O824" s="74">
        <f t="shared" ref="O824:O826" si="297">PRODUCT(C824:N824)</f>
        <v>1</v>
      </c>
      <c r="P824" s="74" t="s">
        <v>47</v>
      </c>
      <c r="Q824" s="74">
        <v>25000000</v>
      </c>
      <c r="R824" s="2">
        <f t="shared" ref="R824:R826" si="298">O824*Q824</f>
        <v>25000000</v>
      </c>
    </row>
    <row r="825" spans="1:18" x14ac:dyDescent="0.3">
      <c r="A825" s="1" t="s">
        <v>8</v>
      </c>
      <c r="B825" s="83" t="s">
        <v>271</v>
      </c>
      <c r="C825" s="45">
        <v>3</v>
      </c>
      <c r="D825" s="45" t="s">
        <v>23</v>
      </c>
      <c r="O825" s="74">
        <f t="shared" si="297"/>
        <v>3</v>
      </c>
      <c r="P825" s="74" t="s">
        <v>23</v>
      </c>
      <c r="Q825" s="74">
        <v>35000000</v>
      </c>
      <c r="R825" s="2">
        <f t="shared" si="298"/>
        <v>105000000</v>
      </c>
    </row>
    <row r="826" spans="1:18" x14ac:dyDescent="0.3">
      <c r="A826" s="1" t="s">
        <v>8</v>
      </c>
      <c r="B826" s="83" t="s">
        <v>272</v>
      </c>
      <c r="C826" s="45">
        <v>2</v>
      </c>
      <c r="D826" s="45" t="s">
        <v>47</v>
      </c>
      <c r="O826" s="74">
        <f t="shared" si="297"/>
        <v>2</v>
      </c>
      <c r="P826" s="74" t="s">
        <v>47</v>
      </c>
      <c r="Q826" s="74">
        <v>25000000</v>
      </c>
      <c r="R826" s="2">
        <f t="shared" si="298"/>
        <v>50000000</v>
      </c>
    </row>
    <row r="827" spans="1:18" ht="28.8" x14ac:dyDescent="0.3">
      <c r="A827" s="17" t="s">
        <v>56</v>
      </c>
      <c r="B827" s="80" t="s">
        <v>273</v>
      </c>
      <c r="C827" s="55"/>
      <c r="D827" s="55"/>
      <c r="E827" s="56"/>
      <c r="F827" s="55"/>
      <c r="G827" s="55"/>
      <c r="H827" s="56"/>
      <c r="I827" s="55"/>
      <c r="J827" s="55"/>
      <c r="K827" s="56"/>
      <c r="L827" s="55"/>
      <c r="M827" s="55"/>
      <c r="N827" s="55"/>
      <c r="O827" s="96">
        <v>0</v>
      </c>
      <c r="P827" s="96" t="s">
        <v>8</v>
      </c>
      <c r="Q827" s="96">
        <v>0</v>
      </c>
      <c r="R827" s="18">
        <f>SUM(R828,R841,R861,R883,R893,R901)</f>
        <v>2591895000</v>
      </c>
    </row>
    <row r="828" spans="1:18" x14ac:dyDescent="0.3">
      <c r="A828" s="19" t="s">
        <v>17</v>
      </c>
      <c r="B828" s="81" t="s">
        <v>274</v>
      </c>
      <c r="C828" s="57"/>
      <c r="D828" s="57"/>
      <c r="E828" s="58"/>
      <c r="F828" s="57"/>
      <c r="G828" s="57"/>
      <c r="H828" s="58"/>
      <c r="I828" s="57"/>
      <c r="J828" s="57"/>
      <c r="K828" s="58"/>
      <c r="L828" s="57"/>
      <c r="M828" s="57"/>
      <c r="N828" s="57"/>
      <c r="O828" s="97">
        <v>0</v>
      </c>
      <c r="P828" s="97" t="s">
        <v>8</v>
      </c>
      <c r="Q828" s="97">
        <v>0</v>
      </c>
      <c r="R828" s="20">
        <f>SUM(R829,R837)</f>
        <v>281500000</v>
      </c>
    </row>
    <row r="829" spans="1:18" x14ac:dyDescent="0.3">
      <c r="A829" s="32" t="s">
        <v>19</v>
      </c>
      <c r="B829" s="82" t="s">
        <v>20</v>
      </c>
      <c r="C829" s="68"/>
      <c r="D829" s="68"/>
      <c r="E829" s="69"/>
      <c r="F829" s="68"/>
      <c r="G829" s="68"/>
      <c r="H829" s="69"/>
      <c r="I829" s="68"/>
      <c r="J829" s="68"/>
      <c r="K829" s="69"/>
      <c r="L829" s="68"/>
      <c r="M829" s="68"/>
      <c r="N829" s="68"/>
      <c r="O829" s="102">
        <v>0</v>
      </c>
      <c r="P829" s="102" t="s">
        <v>8</v>
      </c>
      <c r="Q829" s="102">
        <v>0</v>
      </c>
      <c r="R829" s="7">
        <f>SUM(R830:R836)</f>
        <v>169000000</v>
      </c>
    </row>
    <row r="830" spans="1:18" x14ac:dyDescent="0.3">
      <c r="A830" s="1" t="s">
        <v>8</v>
      </c>
      <c r="B830" s="83" t="s">
        <v>275</v>
      </c>
      <c r="C830" s="45">
        <v>5</v>
      </c>
      <c r="D830" s="45" t="s">
        <v>23</v>
      </c>
      <c r="O830" s="74">
        <f t="shared" ref="O830:O836" si="299">PRODUCT(C830:N830)</f>
        <v>5</v>
      </c>
      <c r="P830" s="74" t="s">
        <v>23</v>
      </c>
      <c r="Q830" s="74">
        <v>2000000</v>
      </c>
      <c r="R830" s="2">
        <f t="shared" ref="R830:R836" si="300">O830*Q830</f>
        <v>10000000</v>
      </c>
    </row>
    <row r="831" spans="1:18" x14ac:dyDescent="0.3">
      <c r="A831" s="1" t="s">
        <v>8</v>
      </c>
      <c r="B831" s="83" t="s">
        <v>276</v>
      </c>
      <c r="C831" s="45">
        <v>12</v>
      </c>
      <c r="D831" s="45" t="s">
        <v>60</v>
      </c>
      <c r="O831" s="74">
        <f t="shared" si="299"/>
        <v>12</v>
      </c>
      <c r="P831" s="74" t="s">
        <v>60</v>
      </c>
      <c r="Q831" s="74">
        <v>2000000</v>
      </c>
      <c r="R831" s="2">
        <f t="shared" si="300"/>
        <v>24000000</v>
      </c>
    </row>
    <row r="832" spans="1:18" x14ac:dyDescent="0.3">
      <c r="A832" s="1" t="s">
        <v>8</v>
      </c>
      <c r="B832" s="83" t="s">
        <v>277</v>
      </c>
      <c r="C832" s="45">
        <v>12</v>
      </c>
      <c r="D832" s="45" t="s">
        <v>60</v>
      </c>
      <c r="O832" s="74">
        <f t="shared" si="299"/>
        <v>12</v>
      </c>
      <c r="P832" s="74" t="s">
        <v>60</v>
      </c>
      <c r="Q832" s="74">
        <v>1200000</v>
      </c>
      <c r="R832" s="2">
        <f t="shared" si="300"/>
        <v>14400000</v>
      </c>
    </row>
    <row r="833" spans="1:18" x14ac:dyDescent="0.3">
      <c r="A833" s="1" t="s">
        <v>8</v>
      </c>
      <c r="B833" s="83" t="s">
        <v>537</v>
      </c>
      <c r="C833" s="45">
        <v>25</v>
      </c>
      <c r="D833" s="45" t="s">
        <v>26</v>
      </c>
      <c r="E833" s="46" t="s">
        <v>27</v>
      </c>
      <c r="F833" s="45">
        <v>4</v>
      </c>
      <c r="G833" s="45" t="s">
        <v>91</v>
      </c>
      <c r="H833" s="46" t="s">
        <v>27</v>
      </c>
      <c r="I833" s="45">
        <v>3</v>
      </c>
      <c r="J833" s="45" t="s">
        <v>278</v>
      </c>
      <c r="K833" s="46" t="s">
        <v>27</v>
      </c>
      <c r="L833" s="45">
        <v>5</v>
      </c>
      <c r="M833" s="45" t="s">
        <v>23</v>
      </c>
      <c r="O833" s="74">
        <f t="shared" si="299"/>
        <v>1500</v>
      </c>
      <c r="P833" s="74" t="s">
        <v>28</v>
      </c>
      <c r="Q833" s="74">
        <v>44000</v>
      </c>
      <c r="R833" s="2">
        <f t="shared" si="300"/>
        <v>66000000</v>
      </c>
    </row>
    <row r="834" spans="1:18" x14ac:dyDescent="0.3">
      <c r="A834" s="1" t="s">
        <v>8</v>
      </c>
      <c r="B834" s="83" t="s">
        <v>538</v>
      </c>
      <c r="C834" s="45">
        <v>25</v>
      </c>
      <c r="D834" s="45" t="s">
        <v>26</v>
      </c>
      <c r="E834" s="46" t="s">
        <v>27</v>
      </c>
      <c r="F834" s="45">
        <v>4</v>
      </c>
      <c r="G834" s="45" t="s">
        <v>91</v>
      </c>
      <c r="H834" s="46" t="s">
        <v>27</v>
      </c>
      <c r="I834" s="45">
        <v>3</v>
      </c>
      <c r="J834" s="45" t="s">
        <v>278</v>
      </c>
      <c r="K834" s="46" t="s">
        <v>27</v>
      </c>
      <c r="L834" s="45">
        <v>5</v>
      </c>
      <c r="M834" s="45" t="s">
        <v>23</v>
      </c>
      <c r="O834" s="74">
        <f t="shared" si="299"/>
        <v>1500</v>
      </c>
      <c r="P834" s="74" t="s">
        <v>28</v>
      </c>
      <c r="Q834" s="74">
        <v>23000</v>
      </c>
      <c r="R834" s="2">
        <f t="shared" si="300"/>
        <v>34500000</v>
      </c>
    </row>
    <row r="835" spans="1:18" x14ac:dyDescent="0.3">
      <c r="A835" s="1" t="s">
        <v>8</v>
      </c>
      <c r="B835" s="83" t="s">
        <v>539</v>
      </c>
      <c r="C835" s="45">
        <v>5</v>
      </c>
      <c r="D835" s="45" t="s">
        <v>26</v>
      </c>
      <c r="E835" s="46" t="s">
        <v>27</v>
      </c>
      <c r="F835" s="45">
        <v>4</v>
      </c>
      <c r="G835" s="45" t="s">
        <v>91</v>
      </c>
      <c r="H835" s="46" t="s">
        <v>27</v>
      </c>
      <c r="I835" s="45">
        <v>3</v>
      </c>
      <c r="J835" s="45" t="s">
        <v>278</v>
      </c>
      <c r="K835" s="46" t="s">
        <v>27</v>
      </c>
      <c r="L835" s="45">
        <v>5</v>
      </c>
      <c r="M835" s="45" t="s">
        <v>23</v>
      </c>
      <c r="O835" s="74">
        <f t="shared" si="299"/>
        <v>300</v>
      </c>
      <c r="P835" s="74" t="s">
        <v>28</v>
      </c>
      <c r="Q835" s="74">
        <v>44000</v>
      </c>
      <c r="R835" s="2">
        <f t="shared" si="300"/>
        <v>13200000</v>
      </c>
    </row>
    <row r="836" spans="1:18" x14ac:dyDescent="0.3">
      <c r="A836" s="1" t="s">
        <v>8</v>
      </c>
      <c r="B836" s="83" t="s">
        <v>540</v>
      </c>
      <c r="C836" s="45">
        <v>5</v>
      </c>
      <c r="D836" s="45" t="s">
        <v>26</v>
      </c>
      <c r="E836" s="46" t="s">
        <v>27</v>
      </c>
      <c r="F836" s="45">
        <v>4</v>
      </c>
      <c r="G836" s="45" t="s">
        <v>91</v>
      </c>
      <c r="H836" s="46" t="s">
        <v>27</v>
      </c>
      <c r="I836" s="45">
        <v>3</v>
      </c>
      <c r="J836" s="45" t="s">
        <v>278</v>
      </c>
      <c r="K836" s="46" t="s">
        <v>27</v>
      </c>
      <c r="L836" s="45">
        <v>5</v>
      </c>
      <c r="M836" s="45" t="s">
        <v>23</v>
      </c>
      <c r="O836" s="74">
        <f t="shared" si="299"/>
        <v>300</v>
      </c>
      <c r="P836" s="74" t="s">
        <v>28</v>
      </c>
      <c r="Q836" s="74">
        <v>23000</v>
      </c>
      <c r="R836" s="2">
        <f t="shared" si="300"/>
        <v>6900000</v>
      </c>
    </row>
    <row r="837" spans="1:18" x14ac:dyDescent="0.3">
      <c r="A837" s="32" t="s">
        <v>24</v>
      </c>
      <c r="B837" s="82" t="s">
        <v>25</v>
      </c>
      <c r="C837" s="68"/>
      <c r="D837" s="68"/>
      <c r="E837" s="69"/>
      <c r="F837" s="68"/>
      <c r="G837" s="68"/>
      <c r="H837" s="69"/>
      <c r="I837" s="68"/>
      <c r="J837" s="68"/>
      <c r="K837" s="69"/>
      <c r="L837" s="68"/>
      <c r="M837" s="68"/>
      <c r="N837" s="68"/>
      <c r="O837" s="102">
        <v>0</v>
      </c>
      <c r="P837" s="102" t="s">
        <v>8</v>
      </c>
      <c r="Q837" s="102">
        <v>0</v>
      </c>
      <c r="R837" s="7">
        <f>SUM(R838:R840)</f>
        <v>112500000</v>
      </c>
    </row>
    <row r="838" spans="1:18" x14ac:dyDescent="0.3">
      <c r="A838" s="1" t="s">
        <v>8</v>
      </c>
      <c r="B838" s="83" t="s">
        <v>541</v>
      </c>
      <c r="C838" s="45">
        <v>25</v>
      </c>
      <c r="D838" s="45" t="s">
        <v>26</v>
      </c>
      <c r="E838" s="46" t="s">
        <v>27</v>
      </c>
      <c r="F838" s="45">
        <v>5</v>
      </c>
      <c r="G838" s="45" t="s">
        <v>23</v>
      </c>
      <c r="O838" s="74">
        <f t="shared" ref="O838:O840" si="301">PRODUCT(C838:N838)</f>
        <v>125</v>
      </c>
      <c r="P838" s="74" t="s">
        <v>28</v>
      </c>
      <c r="Q838" s="74">
        <v>300000</v>
      </c>
      <c r="R838" s="2">
        <f t="shared" ref="R838:R840" si="302">O838*Q838</f>
        <v>37500000</v>
      </c>
    </row>
    <row r="839" spans="1:18" x14ac:dyDescent="0.3">
      <c r="A839" s="1" t="s">
        <v>8</v>
      </c>
      <c r="B839" s="83" t="s">
        <v>542</v>
      </c>
      <c r="C839" s="45">
        <v>25</v>
      </c>
      <c r="D839" s="45" t="s">
        <v>26</v>
      </c>
      <c r="E839" s="46" t="s">
        <v>27</v>
      </c>
      <c r="F839" s="45">
        <v>5</v>
      </c>
      <c r="G839" s="45" t="s">
        <v>23</v>
      </c>
      <c r="O839" s="74">
        <f t="shared" si="301"/>
        <v>125</v>
      </c>
      <c r="P839" s="74" t="s">
        <v>28</v>
      </c>
      <c r="Q839" s="74">
        <v>300000</v>
      </c>
      <c r="R839" s="2">
        <f t="shared" si="302"/>
        <v>37500000</v>
      </c>
    </row>
    <row r="840" spans="1:18" x14ac:dyDescent="0.3">
      <c r="A840" s="1" t="s">
        <v>8</v>
      </c>
      <c r="B840" s="83" t="s">
        <v>543</v>
      </c>
      <c r="C840" s="45">
        <v>25</v>
      </c>
      <c r="D840" s="45" t="s">
        <v>26</v>
      </c>
      <c r="E840" s="46" t="s">
        <v>27</v>
      </c>
      <c r="F840" s="45">
        <v>5</v>
      </c>
      <c r="G840" s="45" t="s">
        <v>23</v>
      </c>
      <c r="O840" s="74">
        <f t="shared" si="301"/>
        <v>125</v>
      </c>
      <c r="P840" s="74" t="s">
        <v>28</v>
      </c>
      <c r="Q840" s="74">
        <v>300000</v>
      </c>
      <c r="R840" s="2">
        <f t="shared" si="302"/>
        <v>37500000</v>
      </c>
    </row>
    <row r="841" spans="1:18" x14ac:dyDescent="0.3">
      <c r="A841" s="19" t="s">
        <v>70</v>
      </c>
      <c r="B841" s="81" t="s">
        <v>279</v>
      </c>
      <c r="C841" s="57"/>
      <c r="D841" s="57"/>
      <c r="E841" s="58"/>
      <c r="F841" s="57"/>
      <c r="G841" s="57"/>
      <c r="H841" s="58"/>
      <c r="I841" s="57"/>
      <c r="J841" s="57"/>
      <c r="K841" s="58"/>
      <c r="L841" s="57"/>
      <c r="M841" s="57"/>
      <c r="N841" s="57"/>
      <c r="O841" s="97">
        <v>0</v>
      </c>
      <c r="P841" s="97" t="s">
        <v>8</v>
      </c>
      <c r="Q841" s="97">
        <v>0</v>
      </c>
      <c r="R841" s="20">
        <f>SUM(R842,R849,R851,R854)</f>
        <v>570276000</v>
      </c>
    </row>
    <row r="842" spans="1:18" x14ac:dyDescent="0.3">
      <c r="A842" s="32" t="s">
        <v>19</v>
      </c>
      <c r="B842" s="82" t="s">
        <v>20</v>
      </c>
      <c r="C842" s="68"/>
      <c r="D842" s="68"/>
      <c r="E842" s="69"/>
      <c r="F842" s="68"/>
      <c r="G842" s="68"/>
      <c r="H842" s="69"/>
      <c r="I842" s="68"/>
      <c r="J842" s="68"/>
      <c r="K842" s="69"/>
      <c r="L842" s="68"/>
      <c r="M842" s="68"/>
      <c r="N842" s="68"/>
      <c r="O842" s="102">
        <v>0</v>
      </c>
      <c r="P842" s="102" t="s">
        <v>8</v>
      </c>
      <c r="Q842" s="102">
        <v>0</v>
      </c>
      <c r="R842" s="7">
        <f>SUM(R843:R848)</f>
        <v>78900000</v>
      </c>
    </row>
    <row r="843" spans="1:18" x14ac:dyDescent="0.3">
      <c r="A843" s="1" t="s">
        <v>8</v>
      </c>
      <c r="B843" s="83" t="s">
        <v>182</v>
      </c>
      <c r="C843" s="45">
        <v>1</v>
      </c>
      <c r="D843" s="45" t="s">
        <v>23</v>
      </c>
      <c r="O843" s="74">
        <f t="shared" ref="O843:O848" si="303">PRODUCT(C843:N843)</f>
        <v>1</v>
      </c>
      <c r="P843" s="74" t="s">
        <v>23</v>
      </c>
      <c r="Q843" s="99">
        <v>5000000</v>
      </c>
      <c r="R843" s="2">
        <f t="shared" ref="R843:R848" si="304">O843*Q843</f>
        <v>5000000</v>
      </c>
    </row>
    <row r="844" spans="1:18" x14ac:dyDescent="0.3">
      <c r="A844" s="1" t="s">
        <v>8</v>
      </c>
      <c r="B844" s="83" t="s">
        <v>280</v>
      </c>
      <c r="C844" s="45">
        <v>1</v>
      </c>
      <c r="D844" s="45" t="s">
        <v>23</v>
      </c>
      <c r="O844" s="74">
        <f t="shared" si="303"/>
        <v>1</v>
      </c>
      <c r="P844" s="74" t="s">
        <v>23</v>
      </c>
      <c r="Q844" s="99">
        <v>500000</v>
      </c>
      <c r="R844" s="2">
        <f t="shared" si="304"/>
        <v>500000</v>
      </c>
    </row>
    <row r="845" spans="1:18" x14ac:dyDescent="0.3">
      <c r="A845" s="1" t="s">
        <v>8</v>
      </c>
      <c r="B845" s="83" t="s">
        <v>192</v>
      </c>
      <c r="C845" s="45">
        <v>1</v>
      </c>
      <c r="D845" s="45" t="s">
        <v>23</v>
      </c>
      <c r="O845" s="74">
        <f t="shared" si="303"/>
        <v>1</v>
      </c>
      <c r="P845" s="74" t="s">
        <v>23</v>
      </c>
      <c r="Q845" s="99">
        <v>1500000</v>
      </c>
      <c r="R845" s="2">
        <f t="shared" si="304"/>
        <v>1500000</v>
      </c>
    </row>
    <row r="846" spans="1:18" x14ac:dyDescent="0.3">
      <c r="A846" s="1" t="s">
        <v>8</v>
      </c>
      <c r="B846" s="85" t="s">
        <v>440</v>
      </c>
      <c r="C846" s="61">
        <v>128</v>
      </c>
      <c r="D846" s="61" t="s">
        <v>26</v>
      </c>
      <c r="E846" s="46" t="s">
        <v>27</v>
      </c>
      <c r="F846" s="45">
        <v>1</v>
      </c>
      <c r="G846" s="45" t="s">
        <v>86</v>
      </c>
      <c r="O846" s="74">
        <f t="shared" si="303"/>
        <v>128</v>
      </c>
      <c r="P846" s="74" t="s">
        <v>86</v>
      </c>
      <c r="Q846" s="99">
        <v>500000</v>
      </c>
      <c r="R846" s="2">
        <f t="shared" si="304"/>
        <v>64000000</v>
      </c>
    </row>
    <row r="847" spans="1:18" x14ac:dyDescent="0.3">
      <c r="A847" s="1" t="s">
        <v>8</v>
      </c>
      <c r="B847" s="83" t="s">
        <v>281</v>
      </c>
      <c r="C847" s="61">
        <v>1</v>
      </c>
      <c r="D847" s="61" t="s">
        <v>23</v>
      </c>
      <c r="O847" s="74">
        <f t="shared" si="303"/>
        <v>1</v>
      </c>
      <c r="P847" s="74" t="s">
        <v>23</v>
      </c>
      <c r="Q847" s="99">
        <v>1500000</v>
      </c>
      <c r="R847" s="2">
        <f t="shared" si="304"/>
        <v>1500000</v>
      </c>
    </row>
    <row r="848" spans="1:18" x14ac:dyDescent="0.3">
      <c r="A848" s="1" t="s">
        <v>8</v>
      </c>
      <c r="B848" s="85" t="s">
        <v>544</v>
      </c>
      <c r="C848" s="61">
        <v>128</v>
      </c>
      <c r="D848" s="61" t="s">
        <v>26</v>
      </c>
      <c r="E848" s="46" t="s">
        <v>27</v>
      </c>
      <c r="F848" s="45">
        <v>1</v>
      </c>
      <c r="G848" s="45" t="s">
        <v>86</v>
      </c>
      <c r="H848" s="46" t="s">
        <v>27</v>
      </c>
      <c r="I848" s="45">
        <v>1</v>
      </c>
      <c r="J848" s="45" t="s">
        <v>23</v>
      </c>
      <c r="O848" s="74">
        <f t="shared" si="303"/>
        <v>128</v>
      </c>
      <c r="P848" s="74" t="s">
        <v>28</v>
      </c>
      <c r="Q848" s="99">
        <v>50000</v>
      </c>
      <c r="R848" s="2">
        <f t="shared" si="304"/>
        <v>6400000</v>
      </c>
    </row>
    <row r="849" spans="1:18" x14ac:dyDescent="0.3">
      <c r="A849" s="32" t="s">
        <v>24</v>
      </c>
      <c r="B849" s="82" t="s">
        <v>25</v>
      </c>
      <c r="C849" s="59"/>
      <c r="D849" s="59"/>
      <c r="E849" s="69"/>
      <c r="F849" s="68"/>
      <c r="G849" s="68"/>
      <c r="H849" s="69"/>
      <c r="I849" s="68"/>
      <c r="J849" s="68"/>
      <c r="K849" s="69"/>
      <c r="L849" s="68"/>
      <c r="M849" s="68"/>
      <c r="N849" s="68"/>
      <c r="O849" s="102">
        <v>0</v>
      </c>
      <c r="P849" s="102" t="s">
        <v>8</v>
      </c>
      <c r="Q849" s="98">
        <v>0</v>
      </c>
      <c r="R849" s="7">
        <f>R850</f>
        <v>3600000</v>
      </c>
    </row>
    <row r="850" spans="1:18" x14ac:dyDescent="0.3">
      <c r="A850" s="1" t="s">
        <v>8</v>
      </c>
      <c r="B850" s="83" t="s">
        <v>471</v>
      </c>
      <c r="C850" s="61">
        <v>12</v>
      </c>
      <c r="D850" s="61" t="s">
        <v>26</v>
      </c>
      <c r="E850" s="46" t="s">
        <v>27</v>
      </c>
      <c r="F850" s="45">
        <v>1</v>
      </c>
      <c r="G850" s="45" t="s">
        <v>23</v>
      </c>
      <c r="O850" s="74">
        <f>PRODUCT(C850:N850)</f>
        <v>12</v>
      </c>
      <c r="P850" s="74" t="s">
        <v>28</v>
      </c>
      <c r="Q850" s="99">
        <v>300000</v>
      </c>
      <c r="R850" s="2">
        <f>O850*Q850</f>
        <v>3600000</v>
      </c>
    </row>
    <row r="851" spans="1:18" x14ac:dyDescent="0.3">
      <c r="A851" s="32" t="s">
        <v>183</v>
      </c>
      <c r="B851" s="82" t="s">
        <v>184</v>
      </c>
      <c r="C851" s="59"/>
      <c r="D851" s="59"/>
      <c r="E851" s="69"/>
      <c r="F851" s="68"/>
      <c r="G851" s="68"/>
      <c r="H851" s="69"/>
      <c r="I851" s="68"/>
      <c r="J851" s="68"/>
      <c r="K851" s="69"/>
      <c r="L851" s="68"/>
      <c r="M851" s="68"/>
      <c r="N851" s="68"/>
      <c r="O851" s="102">
        <v>0</v>
      </c>
      <c r="P851" s="102" t="s">
        <v>8</v>
      </c>
      <c r="Q851" s="98">
        <v>0</v>
      </c>
      <c r="R851" s="7">
        <f>SUM(R852:R853)</f>
        <v>22000000</v>
      </c>
    </row>
    <row r="852" spans="1:18" x14ac:dyDescent="0.3">
      <c r="A852" s="1" t="s">
        <v>8</v>
      </c>
      <c r="B852" s="83" t="s">
        <v>252</v>
      </c>
      <c r="C852" s="61">
        <v>2</v>
      </c>
      <c r="D852" s="61" t="s">
        <v>26</v>
      </c>
      <c r="E852" s="46" t="s">
        <v>27</v>
      </c>
      <c r="F852" s="45">
        <v>4</v>
      </c>
      <c r="G852" s="45" t="s">
        <v>34</v>
      </c>
      <c r="H852" s="46" t="s">
        <v>27</v>
      </c>
      <c r="I852" s="45">
        <v>1</v>
      </c>
      <c r="J852" s="45" t="s">
        <v>23</v>
      </c>
      <c r="O852" s="74">
        <f t="shared" ref="O852:O853" si="305">PRODUCT(C852:N852)</f>
        <v>8</v>
      </c>
      <c r="P852" s="74" t="s">
        <v>37</v>
      </c>
      <c r="Q852" s="99">
        <v>1400000</v>
      </c>
      <c r="R852" s="2">
        <f>O852*Q852</f>
        <v>11200000</v>
      </c>
    </row>
    <row r="853" spans="1:18" x14ac:dyDescent="0.3">
      <c r="A853" s="1" t="s">
        <v>8</v>
      </c>
      <c r="B853" s="83" t="s">
        <v>545</v>
      </c>
      <c r="C853" s="61">
        <v>3</v>
      </c>
      <c r="D853" s="61" t="s">
        <v>26</v>
      </c>
      <c r="E853" s="46" t="s">
        <v>27</v>
      </c>
      <c r="F853" s="45">
        <v>4</v>
      </c>
      <c r="G853" s="45" t="s">
        <v>34</v>
      </c>
      <c r="H853" s="46" t="s">
        <v>27</v>
      </c>
      <c r="I853" s="45">
        <v>1</v>
      </c>
      <c r="J853" s="45" t="s">
        <v>23</v>
      </c>
      <c r="O853" s="74">
        <f t="shared" si="305"/>
        <v>12</v>
      </c>
      <c r="P853" s="74" t="s">
        <v>37</v>
      </c>
      <c r="Q853" s="99">
        <v>900000</v>
      </c>
      <c r="R853" s="2">
        <f>O853*Q853</f>
        <v>10800000</v>
      </c>
    </row>
    <row r="854" spans="1:18" x14ac:dyDescent="0.3">
      <c r="A854" s="33" t="s">
        <v>187</v>
      </c>
      <c r="B854" s="88" t="s">
        <v>188</v>
      </c>
      <c r="C854" s="63"/>
      <c r="D854" s="63"/>
      <c r="E854" s="71"/>
      <c r="F854" s="70"/>
      <c r="G854" s="70"/>
      <c r="H854" s="71"/>
      <c r="I854" s="70"/>
      <c r="J854" s="70"/>
      <c r="K854" s="71"/>
      <c r="L854" s="70"/>
      <c r="M854" s="70"/>
      <c r="N854" s="70"/>
      <c r="O854" s="103">
        <v>0</v>
      </c>
      <c r="P854" s="103" t="s">
        <v>8</v>
      </c>
      <c r="Q854" s="100">
        <v>0</v>
      </c>
      <c r="R854" s="3">
        <f>SUM(R855:R860)</f>
        <v>465776000</v>
      </c>
    </row>
    <row r="855" spans="1:18" x14ac:dyDescent="0.3">
      <c r="A855" s="1" t="s">
        <v>8</v>
      </c>
      <c r="B855" s="83" t="s">
        <v>546</v>
      </c>
      <c r="C855" s="61">
        <v>2</v>
      </c>
      <c r="D855" s="61" t="s">
        <v>26</v>
      </c>
      <c r="E855" s="46" t="s">
        <v>27</v>
      </c>
      <c r="F855" s="45">
        <v>1</v>
      </c>
      <c r="G855" s="45" t="s">
        <v>78</v>
      </c>
      <c r="H855" s="46" t="s">
        <v>27</v>
      </c>
      <c r="I855" s="45">
        <v>1</v>
      </c>
      <c r="J855" s="45" t="s">
        <v>23</v>
      </c>
      <c r="O855" s="74">
        <f t="shared" ref="O855:O860" si="306">PRODUCT(C855:N855)</f>
        <v>2</v>
      </c>
      <c r="P855" s="74" t="s">
        <v>28</v>
      </c>
      <c r="Q855" s="99">
        <v>5466000</v>
      </c>
      <c r="R855" s="2">
        <f t="shared" ref="R855:R860" si="307">O855*Q855</f>
        <v>10932000</v>
      </c>
    </row>
    <row r="856" spans="1:18" x14ac:dyDescent="0.3">
      <c r="A856" s="1" t="s">
        <v>8</v>
      </c>
      <c r="B856" s="83" t="s">
        <v>465</v>
      </c>
      <c r="C856" s="61">
        <v>3</v>
      </c>
      <c r="D856" s="61" t="s">
        <v>26</v>
      </c>
      <c r="E856" s="46" t="s">
        <v>27</v>
      </c>
      <c r="F856" s="45">
        <v>1</v>
      </c>
      <c r="G856" s="45" t="s">
        <v>23</v>
      </c>
      <c r="H856" s="46" t="s">
        <v>27</v>
      </c>
      <c r="I856" s="45">
        <v>2</v>
      </c>
      <c r="J856" s="45" t="s">
        <v>78</v>
      </c>
      <c r="O856" s="74">
        <f t="shared" si="306"/>
        <v>6</v>
      </c>
      <c r="P856" s="74" t="s">
        <v>28</v>
      </c>
      <c r="Q856" s="99">
        <v>2674000</v>
      </c>
      <c r="R856" s="2">
        <f t="shared" si="307"/>
        <v>16044000</v>
      </c>
    </row>
    <row r="857" spans="1:18" x14ac:dyDescent="0.3">
      <c r="A857" s="1" t="s">
        <v>8</v>
      </c>
      <c r="B857" s="83" t="s">
        <v>547</v>
      </c>
      <c r="C857" s="61">
        <v>12</v>
      </c>
      <c r="D857" s="61" t="s">
        <v>26</v>
      </c>
      <c r="E857" s="46" t="s">
        <v>27</v>
      </c>
      <c r="F857" s="45">
        <v>1</v>
      </c>
      <c r="G857" s="45" t="s">
        <v>23</v>
      </c>
      <c r="H857" s="46" t="s">
        <v>27</v>
      </c>
      <c r="I857" s="45">
        <v>2</v>
      </c>
      <c r="J857" s="45" t="s">
        <v>78</v>
      </c>
      <c r="O857" s="74">
        <f t="shared" si="306"/>
        <v>24</v>
      </c>
      <c r="P857" s="74" t="s">
        <v>28</v>
      </c>
      <c r="Q857" s="99">
        <v>425000</v>
      </c>
      <c r="R857" s="2">
        <f t="shared" si="307"/>
        <v>10200000</v>
      </c>
    </row>
    <row r="858" spans="1:18" x14ac:dyDescent="0.3">
      <c r="A858" s="1" t="s">
        <v>8</v>
      </c>
      <c r="B858" s="83" t="s">
        <v>457</v>
      </c>
      <c r="C858" s="61">
        <v>128</v>
      </c>
      <c r="D858" s="61" t="s">
        <v>26</v>
      </c>
      <c r="E858" s="46" t="s">
        <v>27</v>
      </c>
      <c r="F858" s="45">
        <v>2</v>
      </c>
      <c r="G858" s="45" t="s">
        <v>78</v>
      </c>
      <c r="O858" s="74">
        <f t="shared" si="306"/>
        <v>256</v>
      </c>
      <c r="P858" s="74" t="s">
        <v>28</v>
      </c>
      <c r="Q858" s="99">
        <v>425000</v>
      </c>
      <c r="R858" s="2">
        <f t="shared" si="307"/>
        <v>108800000</v>
      </c>
    </row>
    <row r="859" spans="1:18" x14ac:dyDescent="0.3">
      <c r="A859" s="1" t="s">
        <v>8</v>
      </c>
      <c r="B859" s="83" t="s">
        <v>548</v>
      </c>
      <c r="C859" s="61">
        <v>140</v>
      </c>
      <c r="D859" s="61" t="s">
        <v>26</v>
      </c>
      <c r="E859" s="46" t="s">
        <v>27</v>
      </c>
      <c r="F859" s="45">
        <v>3</v>
      </c>
      <c r="G859" s="45" t="s">
        <v>91</v>
      </c>
      <c r="H859" s="46" t="s">
        <v>27</v>
      </c>
      <c r="I859" s="45">
        <v>1</v>
      </c>
      <c r="J859" s="45" t="s">
        <v>23</v>
      </c>
      <c r="O859" s="74">
        <f t="shared" si="306"/>
        <v>420</v>
      </c>
      <c r="P859" s="74" t="s">
        <v>28</v>
      </c>
      <c r="Q859" s="99">
        <v>140000</v>
      </c>
      <c r="R859" s="2">
        <f t="shared" si="307"/>
        <v>58800000</v>
      </c>
    </row>
    <row r="860" spans="1:18" ht="28.8" x14ac:dyDescent="0.3">
      <c r="A860" s="1" t="s">
        <v>8</v>
      </c>
      <c r="B860" s="83" t="s">
        <v>479</v>
      </c>
      <c r="C860" s="61">
        <v>145</v>
      </c>
      <c r="D860" s="61" t="s">
        <v>26</v>
      </c>
      <c r="E860" s="46" t="s">
        <v>27</v>
      </c>
      <c r="F860" s="45">
        <v>2</v>
      </c>
      <c r="G860" s="45" t="s">
        <v>91</v>
      </c>
      <c r="H860" s="46" t="s">
        <v>27</v>
      </c>
      <c r="I860" s="45">
        <v>1</v>
      </c>
      <c r="J860" s="45" t="s">
        <v>23</v>
      </c>
      <c r="O860" s="74">
        <f t="shared" si="306"/>
        <v>290</v>
      </c>
      <c r="P860" s="74" t="s">
        <v>189</v>
      </c>
      <c r="Q860" s="99">
        <v>900000</v>
      </c>
      <c r="R860" s="2">
        <f t="shared" si="307"/>
        <v>261000000</v>
      </c>
    </row>
    <row r="861" spans="1:18" x14ac:dyDescent="0.3">
      <c r="A861" s="19" t="s">
        <v>130</v>
      </c>
      <c r="B861" s="81" t="s">
        <v>282</v>
      </c>
      <c r="C861" s="57"/>
      <c r="D861" s="57"/>
      <c r="E861" s="58"/>
      <c r="F861" s="57"/>
      <c r="G861" s="57"/>
      <c r="H861" s="58"/>
      <c r="I861" s="57"/>
      <c r="J861" s="57"/>
      <c r="K861" s="58"/>
      <c r="L861" s="57"/>
      <c r="M861" s="57"/>
      <c r="N861" s="57"/>
      <c r="O861" s="97">
        <v>0</v>
      </c>
      <c r="P861" s="97" t="s">
        <v>8</v>
      </c>
      <c r="Q861" s="97">
        <v>0</v>
      </c>
      <c r="R861" s="20">
        <f>SUM(R862,R870,R872,R876)</f>
        <v>576104000</v>
      </c>
    </row>
    <row r="862" spans="1:18" x14ac:dyDescent="0.3">
      <c r="A862" s="32" t="s">
        <v>19</v>
      </c>
      <c r="B862" s="82" t="s">
        <v>20</v>
      </c>
      <c r="C862" s="68"/>
      <c r="D862" s="68"/>
      <c r="E862" s="69"/>
      <c r="F862" s="68"/>
      <c r="G862" s="68"/>
      <c r="H862" s="69"/>
      <c r="I862" s="68"/>
      <c r="J862" s="68"/>
      <c r="K862" s="69"/>
      <c r="L862" s="68"/>
      <c r="M862" s="68"/>
      <c r="N862" s="68"/>
      <c r="O862" s="102">
        <v>0</v>
      </c>
      <c r="P862" s="102" t="s">
        <v>8</v>
      </c>
      <c r="Q862" s="102">
        <v>0</v>
      </c>
      <c r="R862" s="7">
        <f>SUM(R863:R869)</f>
        <v>44040000</v>
      </c>
    </row>
    <row r="863" spans="1:18" x14ac:dyDescent="0.3">
      <c r="A863" s="1" t="s">
        <v>8</v>
      </c>
      <c r="B863" s="83" t="s">
        <v>182</v>
      </c>
      <c r="C863" s="45">
        <v>2</v>
      </c>
      <c r="D863" s="45" t="s">
        <v>23</v>
      </c>
      <c r="O863" s="74">
        <f t="shared" ref="O863:O869" si="308">PRODUCT(C863:N863)</f>
        <v>2</v>
      </c>
      <c r="P863" s="74" t="s">
        <v>23</v>
      </c>
      <c r="Q863" s="74">
        <v>3000000</v>
      </c>
      <c r="R863" s="2">
        <f t="shared" ref="R863:R869" si="309">O863*Q863</f>
        <v>6000000</v>
      </c>
    </row>
    <row r="864" spans="1:18" x14ac:dyDescent="0.3">
      <c r="A864" s="1" t="s">
        <v>8</v>
      </c>
      <c r="B864" s="83" t="s">
        <v>192</v>
      </c>
      <c r="C864" s="45">
        <v>2</v>
      </c>
      <c r="D864" s="45" t="s">
        <v>23</v>
      </c>
      <c r="O864" s="74">
        <f t="shared" si="308"/>
        <v>2</v>
      </c>
      <c r="P864" s="74" t="s">
        <v>23</v>
      </c>
      <c r="Q864" s="74">
        <v>1500000</v>
      </c>
      <c r="R864" s="2">
        <f t="shared" si="309"/>
        <v>3000000</v>
      </c>
    </row>
    <row r="865" spans="1:18" x14ac:dyDescent="0.3">
      <c r="A865" s="1" t="s">
        <v>8</v>
      </c>
      <c r="B865" s="83" t="s">
        <v>549</v>
      </c>
      <c r="C865" s="45">
        <v>60</v>
      </c>
      <c r="D865" s="45" t="s">
        <v>26</v>
      </c>
      <c r="E865" s="46" t="s">
        <v>27</v>
      </c>
      <c r="F865" s="45">
        <v>1</v>
      </c>
      <c r="G865" s="45" t="s">
        <v>78</v>
      </c>
      <c r="H865" s="46" t="s">
        <v>27</v>
      </c>
      <c r="I865" s="45">
        <v>2</v>
      </c>
      <c r="J865" s="45" t="s">
        <v>23</v>
      </c>
      <c r="O865" s="74">
        <f t="shared" si="308"/>
        <v>120</v>
      </c>
      <c r="P865" s="74" t="s">
        <v>28</v>
      </c>
      <c r="Q865" s="74">
        <v>23000</v>
      </c>
      <c r="R865" s="2">
        <f t="shared" si="309"/>
        <v>2760000</v>
      </c>
    </row>
    <row r="866" spans="1:18" x14ac:dyDescent="0.3">
      <c r="A866" s="1" t="s">
        <v>8</v>
      </c>
      <c r="B866" s="83" t="s">
        <v>550</v>
      </c>
      <c r="C866" s="45">
        <v>60</v>
      </c>
      <c r="D866" s="45" t="s">
        <v>26</v>
      </c>
      <c r="E866" s="46" t="s">
        <v>27</v>
      </c>
      <c r="F866" s="45">
        <v>1</v>
      </c>
      <c r="G866" s="45" t="s">
        <v>78</v>
      </c>
      <c r="H866" s="46" t="s">
        <v>27</v>
      </c>
      <c r="I866" s="45">
        <v>2</v>
      </c>
      <c r="J866" s="45" t="s">
        <v>23</v>
      </c>
      <c r="O866" s="74">
        <f t="shared" si="308"/>
        <v>120</v>
      </c>
      <c r="P866" s="74" t="s">
        <v>28</v>
      </c>
      <c r="Q866" s="74">
        <v>44000</v>
      </c>
      <c r="R866" s="2">
        <f t="shared" si="309"/>
        <v>5280000</v>
      </c>
    </row>
    <row r="867" spans="1:18" x14ac:dyDescent="0.3">
      <c r="A867" s="1" t="s">
        <v>8</v>
      </c>
      <c r="B867" s="83" t="s">
        <v>469</v>
      </c>
      <c r="C867" s="45">
        <v>60</v>
      </c>
      <c r="D867" s="45" t="s">
        <v>26</v>
      </c>
      <c r="E867" s="46" t="s">
        <v>27</v>
      </c>
      <c r="F867" s="45">
        <v>2</v>
      </c>
      <c r="G867" s="45" t="s">
        <v>23</v>
      </c>
      <c r="O867" s="74">
        <f t="shared" si="308"/>
        <v>120</v>
      </c>
      <c r="P867" s="74" t="s">
        <v>28</v>
      </c>
      <c r="Q867" s="74">
        <v>150000</v>
      </c>
      <c r="R867" s="2">
        <f t="shared" si="309"/>
        <v>18000000</v>
      </c>
    </row>
    <row r="868" spans="1:18" x14ac:dyDescent="0.3">
      <c r="A868" s="1" t="s">
        <v>8</v>
      </c>
      <c r="B868" s="83" t="s">
        <v>459</v>
      </c>
      <c r="C868" s="45">
        <v>60</v>
      </c>
      <c r="D868" s="45" t="s">
        <v>26</v>
      </c>
      <c r="E868" s="46" t="s">
        <v>27</v>
      </c>
      <c r="F868" s="45">
        <v>1</v>
      </c>
      <c r="G868" s="45" t="s">
        <v>86</v>
      </c>
      <c r="H868" s="46" t="s">
        <v>27</v>
      </c>
      <c r="I868" s="45">
        <v>2</v>
      </c>
      <c r="J868" s="45" t="s">
        <v>23</v>
      </c>
      <c r="O868" s="74">
        <f t="shared" si="308"/>
        <v>120</v>
      </c>
      <c r="P868" s="74" t="s">
        <v>23</v>
      </c>
      <c r="Q868" s="74">
        <v>50000</v>
      </c>
      <c r="R868" s="2">
        <f t="shared" si="309"/>
        <v>6000000</v>
      </c>
    </row>
    <row r="869" spans="1:18" x14ac:dyDescent="0.3">
      <c r="A869" s="1" t="s">
        <v>8</v>
      </c>
      <c r="B869" s="83" t="s">
        <v>551</v>
      </c>
      <c r="C869" s="45">
        <v>2</v>
      </c>
      <c r="D869" s="45" t="s">
        <v>23</v>
      </c>
      <c r="E869" s="46" t="s">
        <v>27</v>
      </c>
      <c r="F869" s="45">
        <v>1</v>
      </c>
      <c r="G869" s="45" t="s">
        <v>86</v>
      </c>
      <c r="O869" s="74">
        <f t="shared" si="308"/>
        <v>2</v>
      </c>
      <c r="P869" s="74" t="s">
        <v>23</v>
      </c>
      <c r="Q869" s="74">
        <v>1500000</v>
      </c>
      <c r="R869" s="2">
        <f t="shared" si="309"/>
        <v>3000000</v>
      </c>
    </row>
    <row r="870" spans="1:18" x14ac:dyDescent="0.3">
      <c r="A870" s="32" t="s">
        <v>24</v>
      </c>
      <c r="B870" s="82" t="s">
        <v>25</v>
      </c>
      <c r="C870" s="68"/>
      <c r="D870" s="68"/>
      <c r="E870" s="69"/>
      <c r="F870" s="68"/>
      <c r="G870" s="68"/>
      <c r="H870" s="69"/>
      <c r="I870" s="68"/>
      <c r="J870" s="68"/>
      <c r="K870" s="69"/>
      <c r="L870" s="68"/>
      <c r="M870" s="68"/>
      <c r="N870" s="68"/>
      <c r="O870" s="102">
        <v>0</v>
      </c>
      <c r="P870" s="102" t="s">
        <v>8</v>
      </c>
      <c r="Q870" s="102">
        <v>0</v>
      </c>
      <c r="R870" s="7">
        <f>R871</f>
        <v>3600000</v>
      </c>
    </row>
    <row r="871" spans="1:18" x14ac:dyDescent="0.3">
      <c r="A871" s="1" t="s">
        <v>8</v>
      </c>
      <c r="B871" s="83" t="s">
        <v>471</v>
      </c>
      <c r="C871" s="45">
        <v>6</v>
      </c>
      <c r="D871" s="45" t="s">
        <v>26</v>
      </c>
      <c r="E871" s="46" t="s">
        <v>27</v>
      </c>
      <c r="F871" s="45">
        <v>2</v>
      </c>
      <c r="G871" s="45" t="s">
        <v>23</v>
      </c>
      <c r="O871" s="74">
        <f>PRODUCT(C871:N871)</f>
        <v>12</v>
      </c>
      <c r="P871" s="74" t="s">
        <v>28</v>
      </c>
      <c r="Q871" s="74">
        <v>300000</v>
      </c>
      <c r="R871" s="2">
        <f>O871*Q871</f>
        <v>3600000</v>
      </c>
    </row>
    <row r="872" spans="1:18" x14ac:dyDescent="0.3">
      <c r="A872" s="32" t="s">
        <v>183</v>
      </c>
      <c r="B872" s="82" t="s">
        <v>184</v>
      </c>
      <c r="C872" s="68"/>
      <c r="D872" s="68"/>
      <c r="E872" s="69"/>
      <c r="F872" s="68"/>
      <c r="G872" s="68"/>
      <c r="H872" s="69"/>
      <c r="I872" s="68"/>
      <c r="J872" s="68"/>
      <c r="K872" s="69"/>
      <c r="L872" s="68"/>
      <c r="M872" s="68"/>
      <c r="N872" s="68"/>
      <c r="O872" s="102">
        <v>0</v>
      </c>
      <c r="P872" s="102" t="s">
        <v>8</v>
      </c>
      <c r="Q872" s="102">
        <v>0</v>
      </c>
      <c r="R872" s="7">
        <f>SUM(R873:R875)</f>
        <v>34400000</v>
      </c>
    </row>
    <row r="873" spans="1:18" x14ac:dyDescent="0.3">
      <c r="A873" s="1" t="s">
        <v>8</v>
      </c>
      <c r="B873" s="83" t="s">
        <v>455</v>
      </c>
      <c r="C873" s="45">
        <v>2</v>
      </c>
      <c r="D873" s="45" t="s">
        <v>26</v>
      </c>
      <c r="E873" s="46" t="s">
        <v>27</v>
      </c>
      <c r="F873" s="45">
        <v>4</v>
      </c>
      <c r="G873" s="45" t="s">
        <v>34</v>
      </c>
      <c r="H873" s="46" t="s">
        <v>27</v>
      </c>
      <c r="I873" s="45">
        <v>2</v>
      </c>
      <c r="J873" s="45" t="s">
        <v>23</v>
      </c>
      <c r="O873" s="74">
        <f t="shared" ref="O873:O875" si="310">PRODUCT(C873:N873)</f>
        <v>16</v>
      </c>
      <c r="P873" s="74" t="s">
        <v>28</v>
      </c>
      <c r="Q873" s="74">
        <v>1400000</v>
      </c>
      <c r="R873" s="2">
        <f t="shared" ref="R873:R875" si="311">O873*Q873</f>
        <v>22400000</v>
      </c>
    </row>
    <row r="874" spans="1:18" x14ac:dyDescent="0.3">
      <c r="A874" s="1" t="s">
        <v>8</v>
      </c>
      <c r="B874" s="83" t="s">
        <v>552</v>
      </c>
      <c r="C874" s="45">
        <v>2</v>
      </c>
      <c r="D874" s="45" t="s">
        <v>26</v>
      </c>
      <c r="E874" s="46" t="s">
        <v>27</v>
      </c>
      <c r="F874" s="45">
        <v>2</v>
      </c>
      <c r="G874" s="45" t="s">
        <v>34</v>
      </c>
      <c r="H874" s="46" t="s">
        <v>27</v>
      </c>
      <c r="I874" s="45">
        <v>2</v>
      </c>
      <c r="J874" s="45" t="s">
        <v>23</v>
      </c>
      <c r="O874" s="74">
        <f t="shared" si="310"/>
        <v>8</v>
      </c>
      <c r="P874" s="74" t="s">
        <v>28</v>
      </c>
      <c r="Q874" s="74">
        <v>900000</v>
      </c>
      <c r="R874" s="2">
        <f t="shared" si="311"/>
        <v>7200000</v>
      </c>
    </row>
    <row r="875" spans="1:18" x14ac:dyDescent="0.3">
      <c r="A875" s="1" t="s">
        <v>8</v>
      </c>
      <c r="B875" s="83" t="s">
        <v>553</v>
      </c>
      <c r="C875" s="45">
        <v>2</v>
      </c>
      <c r="D875" s="45" t="s">
        <v>26</v>
      </c>
      <c r="E875" s="46" t="s">
        <v>27</v>
      </c>
      <c r="F875" s="45">
        <v>6</v>
      </c>
      <c r="G875" s="45" t="s">
        <v>34</v>
      </c>
      <c r="H875" s="46" t="s">
        <v>27</v>
      </c>
      <c r="I875" s="45">
        <v>2</v>
      </c>
      <c r="J875" s="45" t="s">
        <v>23</v>
      </c>
      <c r="O875" s="74">
        <f t="shared" si="310"/>
        <v>24</v>
      </c>
      <c r="P875" s="74" t="s">
        <v>28</v>
      </c>
      <c r="Q875" s="74">
        <v>200000</v>
      </c>
      <c r="R875" s="2">
        <f t="shared" si="311"/>
        <v>4800000</v>
      </c>
    </row>
    <row r="876" spans="1:18" x14ac:dyDescent="0.3">
      <c r="A876" s="33" t="s">
        <v>187</v>
      </c>
      <c r="B876" s="88" t="s">
        <v>188</v>
      </c>
      <c r="C876" s="70"/>
      <c r="D876" s="70"/>
      <c r="E876" s="71"/>
      <c r="F876" s="70"/>
      <c r="G876" s="70"/>
      <c r="H876" s="71"/>
      <c r="I876" s="70"/>
      <c r="J876" s="70"/>
      <c r="K876" s="71"/>
      <c r="L876" s="70"/>
      <c r="M876" s="70"/>
      <c r="N876" s="70"/>
      <c r="O876" s="103">
        <v>0</v>
      </c>
      <c r="P876" s="103" t="s">
        <v>8</v>
      </c>
      <c r="Q876" s="103">
        <v>0</v>
      </c>
      <c r="R876" s="3">
        <f>SUM(R877:R882)</f>
        <v>494064000</v>
      </c>
    </row>
    <row r="877" spans="1:18" x14ac:dyDescent="0.3">
      <c r="A877" s="1" t="s">
        <v>8</v>
      </c>
      <c r="B877" s="83" t="s">
        <v>449</v>
      </c>
      <c r="C877" s="45">
        <v>2</v>
      </c>
      <c r="D877" s="45" t="s">
        <v>26</v>
      </c>
      <c r="E877" s="46" t="s">
        <v>27</v>
      </c>
      <c r="F877" s="45">
        <v>2</v>
      </c>
      <c r="G877" s="45" t="s">
        <v>23</v>
      </c>
      <c r="H877" s="46" t="s">
        <v>27</v>
      </c>
      <c r="I877" s="45">
        <v>2</v>
      </c>
      <c r="J877" s="45" t="s">
        <v>78</v>
      </c>
      <c r="O877" s="74">
        <f t="shared" ref="O877:O882" si="312">PRODUCT(C877:N877)</f>
        <v>8</v>
      </c>
      <c r="P877" s="74" t="s">
        <v>28</v>
      </c>
      <c r="Q877" s="74">
        <v>225000</v>
      </c>
      <c r="R877" s="2">
        <f t="shared" ref="R877:R882" si="313">O877*Q877</f>
        <v>1800000</v>
      </c>
    </row>
    <row r="878" spans="1:18" x14ac:dyDescent="0.3">
      <c r="A878" s="1" t="s">
        <v>8</v>
      </c>
      <c r="B878" s="83" t="s">
        <v>450</v>
      </c>
      <c r="C878" s="45">
        <v>2</v>
      </c>
      <c r="D878" s="45" t="s">
        <v>26</v>
      </c>
      <c r="E878" s="46" t="s">
        <v>27</v>
      </c>
      <c r="F878" s="45">
        <v>2</v>
      </c>
      <c r="G878" s="45" t="s">
        <v>23</v>
      </c>
      <c r="O878" s="74">
        <f t="shared" si="312"/>
        <v>4</v>
      </c>
      <c r="P878" s="74" t="s">
        <v>28</v>
      </c>
      <c r="Q878" s="74">
        <v>5466000</v>
      </c>
      <c r="R878" s="2">
        <f t="shared" si="313"/>
        <v>21864000</v>
      </c>
    </row>
    <row r="879" spans="1:18" x14ac:dyDescent="0.3">
      <c r="A879" s="1" t="s">
        <v>8</v>
      </c>
      <c r="B879" s="83" t="s">
        <v>554</v>
      </c>
      <c r="C879" s="45">
        <v>2</v>
      </c>
      <c r="D879" s="45" t="s">
        <v>26</v>
      </c>
      <c r="E879" s="46" t="s">
        <v>27</v>
      </c>
      <c r="F879" s="45">
        <v>2</v>
      </c>
      <c r="G879" s="45" t="s">
        <v>23</v>
      </c>
      <c r="H879" s="46" t="s">
        <v>27</v>
      </c>
      <c r="I879" s="45">
        <v>2</v>
      </c>
      <c r="J879" s="45" t="s">
        <v>78</v>
      </c>
      <c r="O879" s="74">
        <f t="shared" si="312"/>
        <v>8</v>
      </c>
      <c r="P879" s="74" t="s">
        <v>28</v>
      </c>
      <c r="Q879" s="74">
        <v>225000</v>
      </c>
      <c r="R879" s="2">
        <f t="shared" si="313"/>
        <v>1800000</v>
      </c>
    </row>
    <row r="880" spans="1:18" x14ac:dyDescent="0.3">
      <c r="A880" s="1" t="s">
        <v>8</v>
      </c>
      <c r="B880" s="83" t="s">
        <v>555</v>
      </c>
      <c r="C880" s="45">
        <v>66</v>
      </c>
      <c r="D880" s="45" t="s">
        <v>26</v>
      </c>
      <c r="E880" s="46" t="s">
        <v>27</v>
      </c>
      <c r="F880" s="45">
        <v>2</v>
      </c>
      <c r="G880" s="45" t="s">
        <v>78</v>
      </c>
      <c r="H880" s="46" t="s">
        <v>27</v>
      </c>
      <c r="I880" s="45">
        <v>2</v>
      </c>
      <c r="J880" s="45" t="s">
        <v>23</v>
      </c>
      <c r="O880" s="74">
        <f t="shared" si="312"/>
        <v>264</v>
      </c>
      <c r="P880" s="74" t="s">
        <v>28</v>
      </c>
      <c r="Q880" s="74">
        <v>225000</v>
      </c>
      <c r="R880" s="2">
        <f t="shared" si="313"/>
        <v>59400000</v>
      </c>
    </row>
    <row r="881" spans="1:18" x14ac:dyDescent="0.3">
      <c r="A881" s="1" t="s">
        <v>8</v>
      </c>
      <c r="B881" s="83" t="s">
        <v>453</v>
      </c>
      <c r="C881" s="45">
        <v>66</v>
      </c>
      <c r="D881" s="45" t="s">
        <v>26</v>
      </c>
      <c r="E881" s="46" t="s">
        <v>27</v>
      </c>
      <c r="F881" s="45">
        <v>5</v>
      </c>
      <c r="G881" s="45" t="s">
        <v>91</v>
      </c>
      <c r="H881" s="46" t="s">
        <v>27</v>
      </c>
      <c r="I881" s="45">
        <v>2</v>
      </c>
      <c r="J881" s="45" t="s">
        <v>23</v>
      </c>
      <c r="O881" s="74">
        <f t="shared" si="312"/>
        <v>660</v>
      </c>
      <c r="P881" s="74" t="s">
        <v>92</v>
      </c>
      <c r="Q881" s="74">
        <v>140000</v>
      </c>
      <c r="R881" s="2">
        <f t="shared" si="313"/>
        <v>92400000</v>
      </c>
    </row>
    <row r="882" spans="1:18" ht="28.8" x14ac:dyDescent="0.3">
      <c r="A882" s="1" t="s">
        <v>8</v>
      </c>
      <c r="B882" s="83" t="s">
        <v>479</v>
      </c>
      <c r="C882" s="45">
        <v>72</v>
      </c>
      <c r="D882" s="45" t="s">
        <v>26</v>
      </c>
      <c r="E882" s="46" t="s">
        <v>27</v>
      </c>
      <c r="F882" s="45">
        <v>4</v>
      </c>
      <c r="G882" s="45" t="s">
        <v>91</v>
      </c>
      <c r="H882" s="46" t="s">
        <v>27</v>
      </c>
      <c r="I882" s="45">
        <v>2</v>
      </c>
      <c r="J882" s="45" t="s">
        <v>23</v>
      </c>
      <c r="O882" s="74">
        <f t="shared" si="312"/>
        <v>576</v>
      </c>
      <c r="P882" s="74" t="s">
        <v>189</v>
      </c>
      <c r="Q882" s="99">
        <v>550000</v>
      </c>
      <c r="R882" s="2">
        <f t="shared" si="313"/>
        <v>316800000</v>
      </c>
    </row>
    <row r="883" spans="1:18" x14ac:dyDescent="0.3">
      <c r="A883" s="19" t="s">
        <v>157</v>
      </c>
      <c r="B883" s="81" t="s">
        <v>283</v>
      </c>
      <c r="C883" s="57"/>
      <c r="D883" s="57"/>
      <c r="E883" s="58"/>
      <c r="F883" s="57"/>
      <c r="G883" s="57"/>
      <c r="H883" s="58"/>
      <c r="I883" s="57"/>
      <c r="J883" s="57"/>
      <c r="K883" s="58"/>
      <c r="L883" s="57"/>
      <c r="M883" s="57"/>
      <c r="N883" s="57"/>
      <c r="O883" s="97">
        <v>0</v>
      </c>
      <c r="P883" s="97" t="s">
        <v>8</v>
      </c>
      <c r="Q883" s="97">
        <v>0</v>
      </c>
      <c r="R883" s="20">
        <f>SUM(R884,R890)</f>
        <v>90180000</v>
      </c>
    </row>
    <row r="884" spans="1:18" x14ac:dyDescent="0.3">
      <c r="A884" s="32" t="s">
        <v>19</v>
      </c>
      <c r="B884" s="82" t="s">
        <v>20</v>
      </c>
      <c r="C884" s="68"/>
      <c r="D884" s="68"/>
      <c r="E884" s="69"/>
      <c r="F884" s="68"/>
      <c r="G884" s="68"/>
      <c r="H884" s="69"/>
      <c r="I884" s="68"/>
      <c r="J884" s="68"/>
      <c r="K884" s="69"/>
      <c r="L884" s="68"/>
      <c r="M884" s="68"/>
      <c r="N884" s="68"/>
      <c r="O884" s="102">
        <v>0</v>
      </c>
      <c r="P884" s="102" t="s">
        <v>8</v>
      </c>
      <c r="Q884" s="102">
        <v>0</v>
      </c>
      <c r="R884" s="7">
        <f>SUM(R885:R889)</f>
        <v>45180000</v>
      </c>
    </row>
    <row r="885" spans="1:18" x14ac:dyDescent="0.3">
      <c r="A885" s="1" t="s">
        <v>8</v>
      </c>
      <c r="B885" s="83" t="s">
        <v>191</v>
      </c>
      <c r="C885" s="45">
        <v>3</v>
      </c>
      <c r="D885" s="45" t="s">
        <v>23</v>
      </c>
      <c r="O885" s="74">
        <f t="shared" ref="O885:O889" si="314">PRODUCT(C885:N885)</f>
        <v>3</v>
      </c>
      <c r="P885" s="74" t="s">
        <v>23</v>
      </c>
      <c r="Q885" s="74">
        <v>3000000</v>
      </c>
      <c r="R885" s="2">
        <f t="shared" ref="R885:R889" si="315">O885*Q885</f>
        <v>9000000</v>
      </c>
    </row>
    <row r="886" spans="1:18" x14ac:dyDescent="0.3">
      <c r="A886" s="1" t="s">
        <v>8</v>
      </c>
      <c r="B886" s="83" t="s">
        <v>537</v>
      </c>
      <c r="C886" s="45">
        <v>25</v>
      </c>
      <c r="D886" s="45" t="s">
        <v>26</v>
      </c>
      <c r="E886" s="46" t="s">
        <v>27</v>
      </c>
      <c r="F886" s="45">
        <v>3</v>
      </c>
      <c r="G886" s="45" t="s">
        <v>91</v>
      </c>
      <c r="H886" s="46" t="s">
        <v>27</v>
      </c>
      <c r="I886" s="45">
        <v>2</v>
      </c>
      <c r="J886" s="45" t="s">
        <v>278</v>
      </c>
      <c r="K886" s="46" t="s">
        <v>27</v>
      </c>
      <c r="L886" s="45">
        <v>3</v>
      </c>
      <c r="M886" s="45" t="s">
        <v>23</v>
      </c>
      <c r="O886" s="74">
        <f t="shared" si="314"/>
        <v>450</v>
      </c>
      <c r="P886" s="74" t="s">
        <v>28</v>
      </c>
      <c r="Q886" s="74">
        <v>44000</v>
      </c>
      <c r="R886" s="2">
        <f t="shared" si="315"/>
        <v>19800000</v>
      </c>
    </row>
    <row r="887" spans="1:18" x14ac:dyDescent="0.3">
      <c r="A887" s="1" t="s">
        <v>8</v>
      </c>
      <c r="B887" s="83" t="s">
        <v>538</v>
      </c>
      <c r="C887" s="45">
        <v>25</v>
      </c>
      <c r="D887" s="45" t="s">
        <v>26</v>
      </c>
      <c r="E887" s="46" t="s">
        <v>27</v>
      </c>
      <c r="F887" s="45">
        <v>3</v>
      </c>
      <c r="G887" s="45" t="s">
        <v>91</v>
      </c>
      <c r="H887" s="46" t="s">
        <v>27</v>
      </c>
      <c r="I887" s="45">
        <v>2</v>
      </c>
      <c r="J887" s="45" t="s">
        <v>278</v>
      </c>
      <c r="K887" s="46" t="s">
        <v>27</v>
      </c>
      <c r="L887" s="45">
        <v>3</v>
      </c>
      <c r="M887" s="45" t="s">
        <v>23</v>
      </c>
      <c r="O887" s="74">
        <f t="shared" si="314"/>
        <v>450</v>
      </c>
      <c r="P887" s="74" t="s">
        <v>28</v>
      </c>
      <c r="Q887" s="74">
        <v>23000</v>
      </c>
      <c r="R887" s="2">
        <f t="shared" si="315"/>
        <v>10350000</v>
      </c>
    </row>
    <row r="888" spans="1:18" x14ac:dyDescent="0.3">
      <c r="A888" s="1" t="s">
        <v>8</v>
      </c>
      <c r="B888" s="83" t="s">
        <v>556</v>
      </c>
      <c r="C888" s="45">
        <v>5</v>
      </c>
      <c r="D888" s="45" t="s">
        <v>26</v>
      </c>
      <c r="E888" s="46" t="s">
        <v>27</v>
      </c>
      <c r="F888" s="45">
        <v>3</v>
      </c>
      <c r="G888" s="45" t="s">
        <v>91</v>
      </c>
      <c r="H888" s="46" t="s">
        <v>27</v>
      </c>
      <c r="I888" s="45">
        <v>2</v>
      </c>
      <c r="J888" s="45" t="s">
        <v>278</v>
      </c>
      <c r="K888" s="46" t="s">
        <v>27</v>
      </c>
      <c r="L888" s="45">
        <v>3</v>
      </c>
      <c r="M888" s="45" t="s">
        <v>23</v>
      </c>
      <c r="O888" s="74">
        <f t="shared" si="314"/>
        <v>90</v>
      </c>
      <c r="P888" s="74" t="s">
        <v>28</v>
      </c>
      <c r="Q888" s="74">
        <v>44000</v>
      </c>
      <c r="R888" s="2">
        <f t="shared" si="315"/>
        <v>3960000</v>
      </c>
    </row>
    <row r="889" spans="1:18" x14ac:dyDescent="0.3">
      <c r="A889" s="1" t="s">
        <v>8</v>
      </c>
      <c r="B889" s="83" t="s">
        <v>540</v>
      </c>
      <c r="C889" s="45">
        <v>5</v>
      </c>
      <c r="D889" s="45" t="s">
        <v>26</v>
      </c>
      <c r="E889" s="46" t="s">
        <v>27</v>
      </c>
      <c r="F889" s="45">
        <v>3</v>
      </c>
      <c r="G889" s="45" t="s">
        <v>91</v>
      </c>
      <c r="H889" s="46" t="s">
        <v>27</v>
      </c>
      <c r="I889" s="45">
        <v>2</v>
      </c>
      <c r="J889" s="45" t="s">
        <v>278</v>
      </c>
      <c r="K889" s="46" t="s">
        <v>27</v>
      </c>
      <c r="L889" s="45">
        <v>3</v>
      </c>
      <c r="M889" s="45" t="s">
        <v>23</v>
      </c>
      <c r="O889" s="74">
        <f t="shared" si="314"/>
        <v>90</v>
      </c>
      <c r="P889" s="74" t="s">
        <v>28</v>
      </c>
      <c r="Q889" s="74">
        <v>23000</v>
      </c>
      <c r="R889" s="2">
        <f t="shared" si="315"/>
        <v>2070000</v>
      </c>
    </row>
    <row r="890" spans="1:18" x14ac:dyDescent="0.3">
      <c r="A890" s="32" t="s">
        <v>24</v>
      </c>
      <c r="B890" s="82" t="s">
        <v>25</v>
      </c>
      <c r="C890" s="68"/>
      <c r="D890" s="68"/>
      <c r="E890" s="69"/>
      <c r="F890" s="68"/>
      <c r="G890" s="68"/>
      <c r="H890" s="69"/>
      <c r="I890" s="68"/>
      <c r="J890" s="68"/>
      <c r="K890" s="69"/>
      <c r="L890" s="68"/>
      <c r="M890" s="68"/>
      <c r="N890" s="68"/>
      <c r="O890" s="102">
        <v>0</v>
      </c>
      <c r="P890" s="102" t="s">
        <v>8</v>
      </c>
      <c r="Q890" s="102">
        <v>0</v>
      </c>
      <c r="R890" s="7">
        <f>SUM(R891:R892)</f>
        <v>45000000</v>
      </c>
    </row>
    <row r="891" spans="1:18" x14ac:dyDescent="0.3">
      <c r="A891" s="1" t="s">
        <v>8</v>
      </c>
      <c r="B891" s="83" t="s">
        <v>541</v>
      </c>
      <c r="C891" s="45">
        <v>25</v>
      </c>
      <c r="D891" s="45" t="s">
        <v>26</v>
      </c>
      <c r="E891" s="46" t="s">
        <v>27</v>
      </c>
      <c r="F891" s="45">
        <v>3</v>
      </c>
      <c r="G891" s="45" t="s">
        <v>23</v>
      </c>
      <c r="O891" s="74">
        <f t="shared" ref="O891:O892" si="316">PRODUCT(C891:N891)</f>
        <v>75</v>
      </c>
      <c r="P891" s="74" t="s">
        <v>28</v>
      </c>
      <c r="Q891" s="74">
        <v>300000</v>
      </c>
      <c r="R891" s="2">
        <f t="shared" ref="R891:R892" si="317">O891*Q891</f>
        <v>22500000</v>
      </c>
    </row>
    <row r="892" spans="1:18" x14ac:dyDescent="0.3">
      <c r="A892" s="1" t="s">
        <v>8</v>
      </c>
      <c r="B892" s="83" t="s">
        <v>542</v>
      </c>
      <c r="C892" s="45">
        <v>25</v>
      </c>
      <c r="D892" s="45" t="s">
        <v>26</v>
      </c>
      <c r="E892" s="46" t="s">
        <v>27</v>
      </c>
      <c r="F892" s="45">
        <v>3</v>
      </c>
      <c r="G892" s="45" t="s">
        <v>23</v>
      </c>
      <c r="O892" s="74">
        <f t="shared" si="316"/>
        <v>75</v>
      </c>
      <c r="P892" s="74" t="s">
        <v>28</v>
      </c>
      <c r="Q892" s="74">
        <v>300000</v>
      </c>
      <c r="R892" s="2">
        <f t="shared" si="317"/>
        <v>22500000</v>
      </c>
    </row>
    <row r="893" spans="1:18" ht="28.8" x14ac:dyDescent="0.3">
      <c r="A893" s="19" t="s">
        <v>201</v>
      </c>
      <c r="B893" s="81" t="s">
        <v>284</v>
      </c>
      <c r="C893" s="57"/>
      <c r="D893" s="57"/>
      <c r="E893" s="58"/>
      <c r="F893" s="57"/>
      <c r="G893" s="57"/>
      <c r="H893" s="58"/>
      <c r="I893" s="57"/>
      <c r="J893" s="57"/>
      <c r="K893" s="58"/>
      <c r="L893" s="57"/>
      <c r="M893" s="57"/>
      <c r="N893" s="57"/>
      <c r="O893" s="97">
        <v>0</v>
      </c>
      <c r="P893" s="97" t="s">
        <v>8</v>
      </c>
      <c r="Q893" s="97">
        <v>0</v>
      </c>
      <c r="R893" s="20">
        <f>SUM(R894,R897)</f>
        <v>78800000</v>
      </c>
    </row>
    <row r="894" spans="1:18" x14ac:dyDescent="0.3">
      <c r="A894" s="32" t="s">
        <v>19</v>
      </c>
      <c r="B894" s="82" t="s">
        <v>20</v>
      </c>
      <c r="C894" s="68"/>
      <c r="D894" s="68"/>
      <c r="E894" s="69"/>
      <c r="F894" s="68"/>
      <c r="G894" s="68"/>
      <c r="H894" s="69"/>
      <c r="I894" s="68"/>
      <c r="J894" s="68"/>
      <c r="K894" s="69"/>
      <c r="L894" s="68"/>
      <c r="M894" s="68"/>
      <c r="N894" s="68"/>
      <c r="O894" s="102">
        <v>0</v>
      </c>
      <c r="P894" s="102" t="s">
        <v>8</v>
      </c>
      <c r="Q894" s="102">
        <v>0</v>
      </c>
      <c r="R894" s="7">
        <f>SUM(R895:R896)</f>
        <v>8000000</v>
      </c>
    </row>
    <row r="895" spans="1:18" x14ac:dyDescent="0.3">
      <c r="A895" s="1" t="s">
        <v>8</v>
      </c>
      <c r="B895" s="83" t="s">
        <v>191</v>
      </c>
      <c r="C895" s="45">
        <v>2</v>
      </c>
      <c r="D895" s="45" t="s">
        <v>23</v>
      </c>
      <c r="O895" s="74">
        <f t="shared" ref="O895:O896" si="318">PRODUCT(C895:N895)</f>
        <v>2</v>
      </c>
      <c r="P895" s="74" t="s">
        <v>23</v>
      </c>
      <c r="Q895" s="74">
        <v>2500000</v>
      </c>
      <c r="R895" s="2">
        <f t="shared" ref="R895:R896" si="319">O895*Q895</f>
        <v>5000000</v>
      </c>
    </row>
    <row r="896" spans="1:18" x14ac:dyDescent="0.3">
      <c r="A896" s="1" t="s">
        <v>8</v>
      </c>
      <c r="B896" s="83" t="s">
        <v>192</v>
      </c>
      <c r="C896" s="45">
        <v>2</v>
      </c>
      <c r="D896" s="45" t="s">
        <v>23</v>
      </c>
      <c r="O896" s="74">
        <f t="shared" si="318"/>
        <v>2</v>
      </c>
      <c r="P896" s="74" t="s">
        <v>23</v>
      </c>
      <c r="Q896" s="74">
        <v>1500000</v>
      </c>
      <c r="R896" s="2">
        <f t="shared" si="319"/>
        <v>3000000</v>
      </c>
    </row>
    <row r="897" spans="1:18" x14ac:dyDescent="0.3">
      <c r="A897" s="33" t="s">
        <v>193</v>
      </c>
      <c r="B897" s="88" t="s">
        <v>194</v>
      </c>
      <c r="C897" s="70"/>
      <c r="D897" s="70"/>
      <c r="E897" s="71"/>
      <c r="F897" s="70"/>
      <c r="G897" s="70"/>
      <c r="H897" s="71"/>
      <c r="I897" s="70"/>
      <c r="J897" s="70"/>
      <c r="K897" s="71"/>
      <c r="L897" s="70"/>
      <c r="M897" s="70"/>
      <c r="N897" s="70"/>
      <c r="O897" s="103">
        <v>0</v>
      </c>
      <c r="P897" s="103" t="s">
        <v>8</v>
      </c>
      <c r="Q897" s="103">
        <v>0</v>
      </c>
      <c r="R897" s="3">
        <f>SUM(R898:R900)</f>
        <v>70800000</v>
      </c>
    </row>
    <row r="898" spans="1:18" x14ac:dyDescent="0.3">
      <c r="A898" s="1" t="s">
        <v>8</v>
      </c>
      <c r="B898" s="83" t="s">
        <v>557</v>
      </c>
      <c r="C898" s="45">
        <v>2</v>
      </c>
      <c r="D898" s="45" t="s">
        <v>26</v>
      </c>
      <c r="E898" s="46" t="s">
        <v>27</v>
      </c>
      <c r="F898" s="45">
        <v>10</v>
      </c>
      <c r="G898" s="45" t="s">
        <v>285</v>
      </c>
      <c r="H898" s="46" t="s">
        <v>27</v>
      </c>
      <c r="I898" s="45">
        <v>2</v>
      </c>
      <c r="J898" s="45" t="s">
        <v>23</v>
      </c>
      <c r="K898" s="46" t="s">
        <v>27</v>
      </c>
      <c r="L898" s="45">
        <v>2</v>
      </c>
      <c r="M898" s="45" t="s">
        <v>78</v>
      </c>
      <c r="O898" s="74">
        <f t="shared" ref="O898:O900" si="320">PRODUCT(C898:N898)</f>
        <v>80</v>
      </c>
      <c r="P898" s="74" t="s">
        <v>28</v>
      </c>
      <c r="Q898" s="74">
        <v>225000</v>
      </c>
      <c r="R898" s="2">
        <f t="shared" ref="R898:R900" si="321">O898*Q898</f>
        <v>18000000</v>
      </c>
    </row>
    <row r="899" spans="1:18" x14ac:dyDescent="0.3">
      <c r="A899" s="1" t="s">
        <v>8</v>
      </c>
      <c r="B899" s="83" t="s">
        <v>558</v>
      </c>
      <c r="C899" s="45">
        <v>2</v>
      </c>
      <c r="D899" s="45" t="s">
        <v>26</v>
      </c>
      <c r="E899" s="46" t="s">
        <v>27</v>
      </c>
      <c r="F899" s="45">
        <v>10</v>
      </c>
      <c r="G899" s="45" t="s">
        <v>285</v>
      </c>
      <c r="H899" s="46" t="s">
        <v>27</v>
      </c>
      <c r="I899" s="45">
        <v>2</v>
      </c>
      <c r="J899" s="45" t="s">
        <v>91</v>
      </c>
      <c r="K899" s="46" t="s">
        <v>27</v>
      </c>
      <c r="L899" s="45">
        <v>2</v>
      </c>
      <c r="M899" s="45" t="s">
        <v>23</v>
      </c>
      <c r="O899" s="74">
        <f t="shared" si="320"/>
        <v>80</v>
      </c>
      <c r="P899" s="74" t="s">
        <v>28</v>
      </c>
      <c r="Q899" s="74">
        <v>410000</v>
      </c>
      <c r="R899" s="2">
        <f t="shared" si="321"/>
        <v>32800000</v>
      </c>
    </row>
    <row r="900" spans="1:18" x14ac:dyDescent="0.3">
      <c r="A900" s="1" t="s">
        <v>8</v>
      </c>
      <c r="B900" s="83" t="s">
        <v>559</v>
      </c>
      <c r="C900" s="45">
        <v>2</v>
      </c>
      <c r="D900" s="45" t="s">
        <v>26</v>
      </c>
      <c r="E900" s="46" t="s">
        <v>27</v>
      </c>
      <c r="F900" s="45">
        <v>10</v>
      </c>
      <c r="G900" s="45" t="s">
        <v>285</v>
      </c>
      <c r="H900" s="46" t="s">
        <v>27</v>
      </c>
      <c r="I900" s="45">
        <v>1</v>
      </c>
      <c r="J900" s="45" t="s">
        <v>286</v>
      </c>
      <c r="K900" s="46" t="s">
        <v>27</v>
      </c>
      <c r="L900" s="45">
        <v>2</v>
      </c>
      <c r="M900" s="45" t="s">
        <v>23</v>
      </c>
      <c r="O900" s="74">
        <f t="shared" si="320"/>
        <v>40</v>
      </c>
      <c r="P900" s="74" t="s">
        <v>92</v>
      </c>
      <c r="Q900" s="74">
        <v>500000</v>
      </c>
      <c r="R900" s="2">
        <f t="shared" si="321"/>
        <v>20000000</v>
      </c>
    </row>
    <row r="901" spans="1:18" x14ac:dyDescent="0.3">
      <c r="A901" s="42" t="s">
        <v>203</v>
      </c>
      <c r="B901" s="90" t="s">
        <v>287</v>
      </c>
      <c r="C901" s="72"/>
      <c r="D901" s="72"/>
      <c r="E901" s="73"/>
      <c r="F901" s="72"/>
      <c r="G901" s="72"/>
      <c r="H901" s="73"/>
      <c r="I901" s="72"/>
      <c r="J901" s="72"/>
      <c r="K901" s="73"/>
      <c r="L901" s="72"/>
      <c r="M901" s="72"/>
      <c r="N901" s="72"/>
      <c r="O901" s="104">
        <v>0</v>
      </c>
      <c r="P901" s="104" t="s">
        <v>8</v>
      </c>
      <c r="Q901" s="104">
        <v>0</v>
      </c>
      <c r="R901" s="43">
        <f>SUM(R902,R909,R912)</f>
        <v>995035000</v>
      </c>
    </row>
    <row r="902" spans="1:18" ht="28.8" x14ac:dyDescent="0.3">
      <c r="A902" s="35">
        <v>521131</v>
      </c>
      <c r="B902" s="91" t="s">
        <v>288</v>
      </c>
      <c r="C902" s="59"/>
      <c r="D902" s="59"/>
      <c r="E902" s="60"/>
      <c r="F902" s="59"/>
      <c r="G902" s="59"/>
      <c r="H902" s="60"/>
      <c r="I902" s="59"/>
      <c r="J902" s="59"/>
      <c r="K902" s="60"/>
      <c r="L902" s="59"/>
      <c r="M902" s="59"/>
      <c r="N902" s="59"/>
      <c r="O902" s="98">
        <v>0</v>
      </c>
      <c r="P902" s="98" t="s">
        <v>8</v>
      </c>
      <c r="Q902" s="98">
        <v>0</v>
      </c>
      <c r="R902" s="22">
        <f>SUM(R903:R908)</f>
        <v>475035000</v>
      </c>
    </row>
    <row r="903" spans="1:18" x14ac:dyDescent="0.3">
      <c r="A903" s="24" t="s">
        <v>8</v>
      </c>
      <c r="B903" s="85" t="s">
        <v>289</v>
      </c>
      <c r="C903" s="61">
        <v>165</v>
      </c>
      <c r="D903" s="61" t="s">
        <v>26</v>
      </c>
      <c r="E903" s="62" t="s">
        <v>27</v>
      </c>
      <c r="F903" s="61">
        <v>1</v>
      </c>
      <c r="G903" s="61" t="s">
        <v>78</v>
      </c>
      <c r="H903" s="62" t="s">
        <v>27</v>
      </c>
      <c r="I903" s="61">
        <v>7</v>
      </c>
      <c r="J903" s="61" t="s">
        <v>60</v>
      </c>
      <c r="K903" s="62"/>
      <c r="L903" s="61"/>
      <c r="M903" s="61"/>
      <c r="N903" s="61"/>
      <c r="O903" s="99">
        <f t="shared" ref="O903" si="322">PRODUCT(C903:N903)</f>
        <v>1155</v>
      </c>
      <c r="P903" s="99" t="s">
        <v>290</v>
      </c>
      <c r="Q903" s="99">
        <v>200000</v>
      </c>
      <c r="R903" s="25">
        <f t="shared" ref="R903" si="323">O903*Q903</f>
        <v>231000000</v>
      </c>
    </row>
    <row r="904" spans="1:18" x14ac:dyDescent="0.3">
      <c r="A904" s="24"/>
      <c r="B904" s="85" t="s">
        <v>291</v>
      </c>
      <c r="C904" s="61">
        <f>C903</f>
        <v>165</v>
      </c>
      <c r="D904" s="61" t="s">
        <v>26</v>
      </c>
      <c r="E904" s="62" t="s">
        <v>27</v>
      </c>
      <c r="F904" s="61">
        <v>4</v>
      </c>
      <c r="G904" s="61" t="s">
        <v>292</v>
      </c>
      <c r="H904" s="62" t="s">
        <v>43</v>
      </c>
      <c r="I904" s="61">
        <f>I903</f>
        <v>7</v>
      </c>
      <c r="J904" s="61" t="s">
        <v>60</v>
      </c>
      <c r="K904" s="62"/>
      <c r="L904" s="61"/>
      <c r="M904" s="61"/>
      <c r="N904" s="61"/>
      <c r="O904" s="99">
        <f>PRODUCT(C904:N904)</f>
        <v>4620</v>
      </c>
      <c r="P904" s="99" t="s">
        <v>290</v>
      </c>
      <c r="Q904" s="99">
        <v>15000</v>
      </c>
      <c r="R904" s="25">
        <f>O904*Q904</f>
        <v>69300000</v>
      </c>
    </row>
    <row r="905" spans="1:18" x14ac:dyDescent="0.3">
      <c r="A905" s="24"/>
      <c r="B905" s="85" t="s">
        <v>293</v>
      </c>
      <c r="C905" s="61">
        <f>C904</f>
        <v>165</v>
      </c>
      <c r="D905" s="61" t="s">
        <v>26</v>
      </c>
      <c r="E905" s="62" t="s">
        <v>27</v>
      </c>
      <c r="F905" s="61">
        <v>1</v>
      </c>
      <c r="G905" s="61" t="s">
        <v>292</v>
      </c>
      <c r="H905" s="62" t="s">
        <v>43</v>
      </c>
      <c r="I905" s="61">
        <f>I904</f>
        <v>7</v>
      </c>
      <c r="J905" s="61" t="s">
        <v>60</v>
      </c>
      <c r="K905" s="62"/>
      <c r="L905" s="61"/>
      <c r="M905" s="61"/>
      <c r="N905" s="61"/>
      <c r="O905" s="99">
        <f>PRODUCT(C905:N905)</f>
        <v>1155</v>
      </c>
      <c r="P905" s="99" t="s">
        <v>290</v>
      </c>
      <c r="Q905" s="99">
        <v>25000</v>
      </c>
      <c r="R905" s="25">
        <f>O905*Q905</f>
        <v>28875000</v>
      </c>
    </row>
    <row r="906" spans="1:18" x14ac:dyDescent="0.3">
      <c r="A906" s="24"/>
      <c r="B906" s="85" t="s">
        <v>294</v>
      </c>
      <c r="C906" s="61">
        <f>C905</f>
        <v>165</v>
      </c>
      <c r="D906" s="61" t="s">
        <v>26</v>
      </c>
      <c r="E906" s="62" t="s">
        <v>27</v>
      </c>
      <c r="F906" s="61">
        <v>12</v>
      </c>
      <c r="G906" s="61" t="s">
        <v>78</v>
      </c>
      <c r="H906" s="62" t="s">
        <v>43</v>
      </c>
      <c r="I906" s="61">
        <v>3</v>
      </c>
      <c r="J906" s="61" t="s">
        <v>60</v>
      </c>
      <c r="K906" s="62"/>
      <c r="L906" s="61"/>
      <c r="M906" s="61"/>
      <c r="N906" s="61"/>
      <c r="O906" s="99">
        <f>PRODUCT(C906:N906)</f>
        <v>5940</v>
      </c>
      <c r="P906" s="99" t="s">
        <v>290</v>
      </c>
      <c r="Q906" s="99">
        <v>19000</v>
      </c>
      <c r="R906" s="25">
        <f>O906*Q906</f>
        <v>112860000</v>
      </c>
    </row>
    <row r="907" spans="1:18" x14ac:dyDescent="0.3">
      <c r="A907" s="24"/>
      <c r="B907" s="85" t="s">
        <v>295</v>
      </c>
      <c r="C907" s="61">
        <f>C906</f>
        <v>165</v>
      </c>
      <c r="D907" s="61" t="s">
        <v>26</v>
      </c>
      <c r="E907" s="62" t="s">
        <v>27</v>
      </c>
      <c r="F907" s="61">
        <v>1</v>
      </c>
      <c r="G907" s="61" t="s">
        <v>292</v>
      </c>
      <c r="H907" s="62" t="s">
        <v>43</v>
      </c>
      <c r="I907" s="61">
        <v>7</v>
      </c>
      <c r="J907" s="61" t="s">
        <v>60</v>
      </c>
      <c r="K907" s="62"/>
      <c r="L907" s="61"/>
      <c r="M907" s="61"/>
      <c r="N907" s="61"/>
      <c r="O907" s="99">
        <f>PRODUCT(C907:N907)</f>
        <v>1155</v>
      </c>
      <c r="P907" s="99" t="s">
        <v>290</v>
      </c>
      <c r="Q907" s="99">
        <v>25000</v>
      </c>
      <c r="R907" s="25">
        <f>O907*Q907</f>
        <v>28875000</v>
      </c>
    </row>
    <row r="908" spans="1:18" x14ac:dyDescent="0.3">
      <c r="A908" s="24"/>
      <c r="B908" s="85" t="s">
        <v>296</v>
      </c>
      <c r="C908" s="61">
        <f>C907</f>
        <v>165</v>
      </c>
      <c r="D908" s="61" t="s">
        <v>26</v>
      </c>
      <c r="E908" s="62" t="s">
        <v>27</v>
      </c>
      <c r="F908" s="61">
        <v>1</v>
      </c>
      <c r="G908" s="61" t="s">
        <v>292</v>
      </c>
      <c r="H908" s="62"/>
      <c r="I908" s="61"/>
      <c r="J908" s="61"/>
      <c r="K908" s="62"/>
      <c r="L908" s="61"/>
      <c r="M908" s="61"/>
      <c r="N908" s="61"/>
      <c r="O908" s="99">
        <f>PRODUCT(C908:N908)</f>
        <v>165</v>
      </c>
      <c r="P908" s="99" t="s">
        <v>290</v>
      </c>
      <c r="Q908" s="99">
        <v>25000</v>
      </c>
      <c r="R908" s="25">
        <f>O908*Q908</f>
        <v>4125000</v>
      </c>
    </row>
    <row r="909" spans="1:18" x14ac:dyDescent="0.3">
      <c r="A909" s="35">
        <v>522192</v>
      </c>
      <c r="B909" s="91" t="s">
        <v>297</v>
      </c>
      <c r="C909" s="59"/>
      <c r="D909" s="59"/>
      <c r="E909" s="60"/>
      <c r="F909" s="59"/>
      <c r="G909" s="59"/>
      <c r="H909" s="60"/>
      <c r="I909" s="59"/>
      <c r="J909" s="59"/>
      <c r="K909" s="60"/>
      <c r="L909" s="59"/>
      <c r="M909" s="59"/>
      <c r="N909" s="59"/>
      <c r="O909" s="98">
        <v>0</v>
      </c>
      <c r="P909" s="98" t="s">
        <v>8</v>
      </c>
      <c r="Q909" s="98">
        <v>0</v>
      </c>
      <c r="R909" s="22">
        <f>SUM(R910:R911)</f>
        <v>277000000</v>
      </c>
    </row>
    <row r="910" spans="1:18" x14ac:dyDescent="0.3">
      <c r="A910" s="24" t="s">
        <v>8</v>
      </c>
      <c r="B910" s="85" t="s">
        <v>298</v>
      </c>
      <c r="C910" s="61">
        <f>C908</f>
        <v>165</v>
      </c>
      <c r="D910" s="61" t="s">
        <v>23</v>
      </c>
      <c r="E910" s="62" t="s">
        <v>27</v>
      </c>
      <c r="F910" s="61">
        <v>2</v>
      </c>
      <c r="G910" s="61" t="s">
        <v>78</v>
      </c>
      <c r="H910" s="62"/>
      <c r="I910" s="61"/>
      <c r="J910" s="61"/>
      <c r="K910" s="62"/>
      <c r="L910" s="61"/>
      <c r="M910" s="61"/>
      <c r="N910" s="61"/>
      <c r="O910" s="99">
        <f t="shared" ref="O910:O911" si="324">PRODUCT(C910:N910)</f>
        <v>330</v>
      </c>
      <c r="P910" s="99" t="s">
        <v>78</v>
      </c>
      <c r="Q910" s="99">
        <v>500000</v>
      </c>
      <c r="R910" s="25">
        <f t="shared" ref="R910:R911" si="325">O910*Q910</f>
        <v>165000000</v>
      </c>
    </row>
    <row r="911" spans="1:18" x14ac:dyDescent="0.3">
      <c r="A911" s="24" t="s">
        <v>8</v>
      </c>
      <c r="B911" s="85" t="s">
        <v>299</v>
      </c>
      <c r="C911" s="61">
        <v>2000</v>
      </c>
      <c r="D911" s="61" t="s">
        <v>300</v>
      </c>
      <c r="E911" s="62" t="s">
        <v>27</v>
      </c>
      <c r="F911" s="61">
        <v>1</v>
      </c>
      <c r="G911" s="61" t="s">
        <v>78</v>
      </c>
      <c r="H911" s="62" t="s">
        <v>43</v>
      </c>
      <c r="I911" s="61">
        <v>7</v>
      </c>
      <c r="J911" s="61" t="s">
        <v>60</v>
      </c>
      <c r="K911" s="62"/>
      <c r="L911" s="61"/>
      <c r="M911" s="61"/>
      <c r="N911" s="61"/>
      <c r="O911" s="99">
        <f t="shared" si="324"/>
        <v>14000</v>
      </c>
      <c r="P911" s="99" t="s">
        <v>301</v>
      </c>
      <c r="Q911" s="99">
        <v>8000</v>
      </c>
      <c r="R911" s="25">
        <f t="shared" si="325"/>
        <v>112000000</v>
      </c>
    </row>
    <row r="912" spans="1:18" ht="28.8" x14ac:dyDescent="0.3">
      <c r="A912" s="28">
        <v>524115</v>
      </c>
      <c r="B912" s="86" t="s">
        <v>302</v>
      </c>
      <c r="C912" s="63"/>
      <c r="D912" s="63"/>
      <c r="E912" s="64"/>
      <c r="F912" s="63"/>
      <c r="G912" s="63"/>
      <c r="H912" s="64"/>
      <c r="I912" s="63"/>
      <c r="J912" s="63"/>
      <c r="K912" s="64"/>
      <c r="L912" s="63"/>
      <c r="M912" s="63"/>
      <c r="N912" s="63"/>
      <c r="O912" s="100">
        <v>0</v>
      </c>
      <c r="P912" s="100" t="s">
        <v>8</v>
      </c>
      <c r="Q912" s="100">
        <v>0</v>
      </c>
      <c r="R912" s="29">
        <f>SUM(R913:R913)</f>
        <v>243000000</v>
      </c>
    </row>
    <row r="913" spans="1:18" x14ac:dyDescent="0.3">
      <c r="A913" s="24" t="s">
        <v>8</v>
      </c>
      <c r="B913" s="85" t="s">
        <v>303</v>
      </c>
      <c r="C913" s="61">
        <v>45</v>
      </c>
      <c r="D913" s="61" t="s">
        <v>26</v>
      </c>
      <c r="E913" s="62" t="s">
        <v>27</v>
      </c>
      <c r="F913" s="61">
        <v>3</v>
      </c>
      <c r="G913" s="61" t="s">
        <v>91</v>
      </c>
      <c r="H913" s="62" t="s">
        <v>27</v>
      </c>
      <c r="I913" s="61">
        <v>4</v>
      </c>
      <c r="J913" s="61" t="s">
        <v>304</v>
      </c>
      <c r="K913" s="62" t="s">
        <v>27</v>
      </c>
      <c r="L913" s="61">
        <v>3</v>
      </c>
      <c r="M913" s="61" t="s">
        <v>305</v>
      </c>
      <c r="N913" s="61"/>
      <c r="O913" s="99">
        <f t="shared" ref="O913" si="326">PRODUCT(C913:N913)</f>
        <v>1620</v>
      </c>
      <c r="P913" s="99" t="s">
        <v>28</v>
      </c>
      <c r="Q913" s="99">
        <v>150000</v>
      </c>
      <c r="R913" s="25">
        <f t="shared" ref="R913" si="327">O913*Q913</f>
        <v>243000000</v>
      </c>
    </row>
    <row r="914" spans="1:18" x14ac:dyDescent="0.3">
      <c r="A914" s="13" t="s">
        <v>306</v>
      </c>
      <c r="B914" s="78" t="s">
        <v>307</v>
      </c>
      <c r="C914" s="51"/>
      <c r="D914" s="51"/>
      <c r="E914" s="52"/>
      <c r="F914" s="51"/>
      <c r="G914" s="51"/>
      <c r="H914" s="52"/>
      <c r="I914" s="51"/>
      <c r="J914" s="51"/>
      <c r="K914" s="52"/>
      <c r="L914" s="51"/>
      <c r="M914" s="51"/>
      <c r="N914" s="51"/>
      <c r="O914" s="94">
        <v>1</v>
      </c>
      <c r="P914" s="94" t="s">
        <v>584</v>
      </c>
      <c r="Q914" s="94">
        <v>0</v>
      </c>
      <c r="R914" s="14">
        <f>R915</f>
        <v>25098404000</v>
      </c>
    </row>
    <row r="915" spans="1:18" x14ac:dyDescent="0.3">
      <c r="A915" s="15" t="s">
        <v>308</v>
      </c>
      <c r="B915" s="79" t="s">
        <v>309</v>
      </c>
      <c r="C915" s="53"/>
      <c r="D915" s="53"/>
      <c r="E915" s="54"/>
      <c r="F915" s="53"/>
      <c r="G915" s="53"/>
      <c r="H915" s="54"/>
      <c r="I915" s="53"/>
      <c r="J915" s="53"/>
      <c r="K915" s="54"/>
      <c r="L915" s="53"/>
      <c r="M915" s="53"/>
      <c r="N915" s="53"/>
      <c r="O915" s="95">
        <v>0</v>
      </c>
      <c r="P915" s="95" t="s">
        <v>8</v>
      </c>
      <c r="Q915" s="95">
        <v>0</v>
      </c>
      <c r="R915" s="16">
        <f>SUM(R916,R956)</f>
        <v>25098404000</v>
      </c>
    </row>
    <row r="916" spans="1:18" x14ac:dyDescent="0.3">
      <c r="A916" s="17" t="s">
        <v>310</v>
      </c>
      <c r="B916" s="80" t="s">
        <v>311</v>
      </c>
      <c r="C916" s="55"/>
      <c r="D916" s="55"/>
      <c r="E916" s="56"/>
      <c r="F916" s="55"/>
      <c r="G916" s="55"/>
      <c r="H916" s="56"/>
      <c r="I916" s="55"/>
      <c r="J916" s="55"/>
      <c r="K916" s="56"/>
      <c r="L916" s="55"/>
      <c r="M916" s="55"/>
      <c r="N916" s="55"/>
      <c r="O916" s="96">
        <v>0</v>
      </c>
      <c r="P916" s="96" t="s">
        <v>8</v>
      </c>
      <c r="Q916" s="96">
        <v>0</v>
      </c>
      <c r="R916" s="18">
        <f>R917</f>
        <v>15690364000</v>
      </c>
    </row>
    <row r="917" spans="1:18" x14ac:dyDescent="0.3">
      <c r="A917" s="19" t="s">
        <v>17</v>
      </c>
      <c r="B917" s="81" t="s">
        <v>312</v>
      </c>
      <c r="C917" s="57"/>
      <c r="D917" s="57"/>
      <c r="E917" s="58"/>
      <c r="F917" s="57"/>
      <c r="G917" s="57"/>
      <c r="H917" s="58"/>
      <c r="I917" s="57"/>
      <c r="J917" s="57"/>
      <c r="K917" s="58"/>
      <c r="L917" s="57"/>
      <c r="M917" s="57"/>
      <c r="N917" s="57"/>
      <c r="O917" s="97">
        <v>0</v>
      </c>
      <c r="P917" s="97" t="s">
        <v>8</v>
      </c>
      <c r="Q917" s="97">
        <v>0</v>
      </c>
      <c r="R917" s="20">
        <f>SUM(R918,R922,R926,R930,R934,R938,R942,R946,R948,R950,R954)</f>
        <v>15690364000</v>
      </c>
    </row>
    <row r="918" spans="1:18" x14ac:dyDescent="0.3">
      <c r="A918" s="32" t="s">
        <v>313</v>
      </c>
      <c r="B918" s="82" t="s">
        <v>314</v>
      </c>
      <c r="C918" s="68"/>
      <c r="D918" s="68"/>
      <c r="E918" s="69"/>
      <c r="F918" s="68"/>
      <c r="G918" s="68"/>
      <c r="H918" s="69"/>
      <c r="I918" s="68"/>
      <c r="J918" s="68"/>
      <c r="K918" s="69"/>
      <c r="L918" s="68"/>
      <c r="M918" s="68"/>
      <c r="N918" s="68"/>
      <c r="O918" s="102">
        <v>0</v>
      </c>
      <c r="P918" s="102" t="s">
        <v>8</v>
      </c>
      <c r="Q918" s="102">
        <v>0</v>
      </c>
      <c r="R918" s="7">
        <f>SUM(R919:R921)</f>
        <v>6010764000</v>
      </c>
    </row>
    <row r="919" spans="1:18" x14ac:dyDescent="0.3">
      <c r="A919" s="1" t="s">
        <v>8</v>
      </c>
      <c r="B919" s="83" t="s">
        <v>315</v>
      </c>
      <c r="C919" s="45">
        <v>1</v>
      </c>
      <c r="D919" s="45" t="s">
        <v>206</v>
      </c>
      <c r="O919" s="74">
        <f t="shared" ref="O919:O921" si="328">PRODUCT(C919:N919)</f>
        <v>1</v>
      </c>
      <c r="P919" s="74" t="s">
        <v>206</v>
      </c>
      <c r="Q919" s="99">
        <v>5107996000</v>
      </c>
      <c r="R919" s="2">
        <f t="shared" ref="R919:R921" si="329">O919*Q919</f>
        <v>5107996000</v>
      </c>
    </row>
    <row r="920" spans="1:18" x14ac:dyDescent="0.3">
      <c r="A920" s="1" t="s">
        <v>8</v>
      </c>
      <c r="B920" s="83" t="s">
        <v>316</v>
      </c>
      <c r="C920" s="45">
        <v>1</v>
      </c>
      <c r="D920" s="45" t="s">
        <v>60</v>
      </c>
      <c r="O920" s="74">
        <f t="shared" si="328"/>
        <v>1</v>
      </c>
      <c r="P920" s="74" t="s">
        <v>60</v>
      </c>
      <c r="Q920" s="74">
        <v>451384000</v>
      </c>
      <c r="R920" s="2">
        <f t="shared" si="329"/>
        <v>451384000</v>
      </c>
    </row>
    <row r="921" spans="1:18" x14ac:dyDescent="0.3">
      <c r="A921" s="1" t="s">
        <v>8</v>
      </c>
      <c r="B921" s="83" t="s">
        <v>317</v>
      </c>
      <c r="C921" s="45">
        <v>1</v>
      </c>
      <c r="D921" s="45" t="s">
        <v>60</v>
      </c>
      <c r="O921" s="74">
        <f t="shared" si="328"/>
        <v>1</v>
      </c>
      <c r="P921" s="74" t="s">
        <v>60</v>
      </c>
      <c r="Q921" s="74">
        <v>451384000</v>
      </c>
      <c r="R921" s="2">
        <f t="shared" si="329"/>
        <v>451384000</v>
      </c>
    </row>
    <row r="922" spans="1:18" x14ac:dyDescent="0.3">
      <c r="A922" s="32" t="s">
        <v>318</v>
      </c>
      <c r="B922" s="82" t="s">
        <v>319</v>
      </c>
      <c r="C922" s="68"/>
      <c r="D922" s="68"/>
      <c r="E922" s="69"/>
      <c r="F922" s="68"/>
      <c r="G922" s="68"/>
      <c r="H922" s="69"/>
      <c r="I922" s="68"/>
      <c r="J922" s="68"/>
      <c r="K922" s="69"/>
      <c r="L922" s="68"/>
      <c r="M922" s="68"/>
      <c r="N922" s="68"/>
      <c r="O922" s="102">
        <v>0</v>
      </c>
      <c r="P922" s="102" t="s">
        <v>8</v>
      </c>
      <c r="Q922" s="102">
        <v>0</v>
      </c>
      <c r="R922" s="7">
        <f>SUM(R923:R925)</f>
        <v>110000</v>
      </c>
    </row>
    <row r="923" spans="1:18" x14ac:dyDescent="0.3">
      <c r="A923" s="1" t="s">
        <v>8</v>
      </c>
      <c r="B923" s="83" t="s">
        <v>320</v>
      </c>
      <c r="C923" s="45">
        <v>1</v>
      </c>
      <c r="D923" s="45" t="s">
        <v>206</v>
      </c>
      <c r="O923" s="74">
        <f t="shared" ref="O923:O925" si="330">PRODUCT(C923:N923)</f>
        <v>1</v>
      </c>
      <c r="P923" s="74" t="s">
        <v>206</v>
      </c>
      <c r="Q923" s="74">
        <v>94000</v>
      </c>
      <c r="R923" s="2">
        <f t="shared" ref="R923:R925" si="331">O923*Q923</f>
        <v>94000</v>
      </c>
    </row>
    <row r="924" spans="1:18" x14ac:dyDescent="0.3">
      <c r="A924" s="1" t="s">
        <v>8</v>
      </c>
      <c r="B924" s="83" t="s">
        <v>321</v>
      </c>
      <c r="C924" s="45">
        <v>1</v>
      </c>
      <c r="D924" s="45" t="s">
        <v>60</v>
      </c>
      <c r="O924" s="74">
        <f t="shared" si="330"/>
        <v>1</v>
      </c>
      <c r="P924" s="74" t="s">
        <v>60</v>
      </c>
      <c r="Q924" s="74">
        <v>8000</v>
      </c>
      <c r="R924" s="2">
        <f t="shared" si="331"/>
        <v>8000</v>
      </c>
    </row>
    <row r="925" spans="1:18" x14ac:dyDescent="0.3">
      <c r="A925" s="1" t="s">
        <v>8</v>
      </c>
      <c r="B925" s="83" t="s">
        <v>322</v>
      </c>
      <c r="C925" s="45">
        <v>1</v>
      </c>
      <c r="D925" s="45" t="s">
        <v>60</v>
      </c>
      <c r="O925" s="74">
        <f t="shared" si="330"/>
        <v>1</v>
      </c>
      <c r="P925" s="74" t="s">
        <v>60</v>
      </c>
      <c r="Q925" s="74">
        <v>8000</v>
      </c>
      <c r="R925" s="2">
        <f t="shared" si="331"/>
        <v>8000</v>
      </c>
    </row>
    <row r="926" spans="1:18" x14ac:dyDescent="0.3">
      <c r="A926" s="32" t="s">
        <v>323</v>
      </c>
      <c r="B926" s="82" t="s">
        <v>324</v>
      </c>
      <c r="C926" s="68"/>
      <c r="D926" s="68"/>
      <c r="E926" s="69"/>
      <c r="F926" s="68"/>
      <c r="G926" s="68"/>
      <c r="H926" s="69"/>
      <c r="I926" s="68"/>
      <c r="J926" s="68"/>
      <c r="K926" s="69"/>
      <c r="L926" s="68"/>
      <c r="M926" s="68"/>
      <c r="N926" s="68"/>
      <c r="O926" s="102">
        <v>0</v>
      </c>
      <c r="P926" s="102" t="s">
        <v>8</v>
      </c>
      <c r="Q926" s="102">
        <v>0</v>
      </c>
      <c r="R926" s="7">
        <f>SUM(R927:R929)</f>
        <v>543634000</v>
      </c>
    </row>
    <row r="927" spans="1:18" x14ac:dyDescent="0.3">
      <c r="A927" s="1" t="s">
        <v>8</v>
      </c>
      <c r="B927" s="83" t="s">
        <v>325</v>
      </c>
      <c r="C927" s="45">
        <v>1</v>
      </c>
      <c r="D927" s="45" t="s">
        <v>206</v>
      </c>
      <c r="O927" s="74">
        <f t="shared" ref="O927:O929" si="332">PRODUCT(C927:N927)</f>
        <v>1</v>
      </c>
      <c r="P927" s="74" t="s">
        <v>206</v>
      </c>
      <c r="Q927" s="74">
        <v>465972000</v>
      </c>
      <c r="R927" s="2">
        <f t="shared" ref="R927:R929" si="333">O927*Q927</f>
        <v>465972000</v>
      </c>
    </row>
    <row r="928" spans="1:18" x14ac:dyDescent="0.3">
      <c r="A928" s="1" t="s">
        <v>8</v>
      </c>
      <c r="B928" s="83" t="s">
        <v>326</v>
      </c>
      <c r="C928" s="45">
        <v>1</v>
      </c>
      <c r="D928" s="45" t="s">
        <v>60</v>
      </c>
      <c r="O928" s="74">
        <f t="shared" si="332"/>
        <v>1</v>
      </c>
      <c r="P928" s="74" t="s">
        <v>60</v>
      </c>
      <c r="Q928" s="74">
        <v>38831000</v>
      </c>
      <c r="R928" s="2">
        <f t="shared" si="333"/>
        <v>38831000</v>
      </c>
    </row>
    <row r="929" spans="1:18" x14ac:dyDescent="0.3">
      <c r="A929" s="1" t="s">
        <v>8</v>
      </c>
      <c r="B929" s="83" t="s">
        <v>327</v>
      </c>
      <c r="C929" s="45">
        <v>1</v>
      </c>
      <c r="D929" s="45" t="s">
        <v>60</v>
      </c>
      <c r="O929" s="74">
        <f t="shared" si="332"/>
        <v>1</v>
      </c>
      <c r="P929" s="74" t="s">
        <v>60</v>
      </c>
      <c r="Q929" s="74">
        <v>38831000</v>
      </c>
      <c r="R929" s="2">
        <f t="shared" si="333"/>
        <v>38831000</v>
      </c>
    </row>
    <row r="930" spans="1:18" x14ac:dyDescent="0.3">
      <c r="A930" s="32" t="s">
        <v>328</v>
      </c>
      <c r="B930" s="82" t="s">
        <v>329</v>
      </c>
      <c r="C930" s="68"/>
      <c r="D930" s="68"/>
      <c r="E930" s="69"/>
      <c r="F930" s="68"/>
      <c r="G930" s="68"/>
      <c r="H930" s="69"/>
      <c r="I930" s="68"/>
      <c r="J930" s="68"/>
      <c r="K930" s="69"/>
      <c r="L930" s="68"/>
      <c r="M930" s="68"/>
      <c r="N930" s="68"/>
      <c r="O930" s="102">
        <v>0</v>
      </c>
      <c r="P930" s="102" t="s">
        <v>8</v>
      </c>
      <c r="Q930" s="102">
        <v>0</v>
      </c>
      <c r="R930" s="7">
        <f>SUM(R931:R933)</f>
        <v>157298000</v>
      </c>
    </row>
    <row r="931" spans="1:18" x14ac:dyDescent="0.3">
      <c r="A931" s="1" t="s">
        <v>8</v>
      </c>
      <c r="B931" s="83" t="s">
        <v>330</v>
      </c>
      <c r="C931" s="45">
        <v>1</v>
      </c>
      <c r="D931" s="45" t="s">
        <v>206</v>
      </c>
      <c r="O931" s="74">
        <f t="shared" ref="O931:O933" si="334">PRODUCT(C931:N931)</f>
        <v>1</v>
      </c>
      <c r="P931" s="74" t="s">
        <v>206</v>
      </c>
      <c r="Q931" s="74">
        <v>134826000</v>
      </c>
      <c r="R931" s="2">
        <f t="shared" ref="R931:R933" si="335">O931*Q931</f>
        <v>134826000</v>
      </c>
    </row>
    <row r="932" spans="1:18" x14ac:dyDescent="0.3">
      <c r="A932" s="1" t="s">
        <v>8</v>
      </c>
      <c r="B932" s="83" t="s">
        <v>331</v>
      </c>
      <c r="C932" s="45">
        <v>1</v>
      </c>
      <c r="D932" s="45" t="s">
        <v>60</v>
      </c>
      <c r="O932" s="74">
        <f t="shared" si="334"/>
        <v>1</v>
      </c>
      <c r="P932" s="74" t="s">
        <v>60</v>
      </c>
      <c r="Q932" s="74">
        <v>11236000</v>
      </c>
      <c r="R932" s="2">
        <f t="shared" si="335"/>
        <v>11236000</v>
      </c>
    </row>
    <row r="933" spans="1:18" x14ac:dyDescent="0.3">
      <c r="A933" s="1" t="s">
        <v>8</v>
      </c>
      <c r="B933" s="83" t="s">
        <v>332</v>
      </c>
      <c r="C933" s="45">
        <v>1</v>
      </c>
      <c r="D933" s="45" t="s">
        <v>60</v>
      </c>
      <c r="O933" s="74">
        <f t="shared" si="334"/>
        <v>1</v>
      </c>
      <c r="P933" s="74" t="s">
        <v>60</v>
      </c>
      <c r="Q933" s="74">
        <v>11236000</v>
      </c>
      <c r="R933" s="2">
        <f t="shared" si="335"/>
        <v>11236000</v>
      </c>
    </row>
    <row r="934" spans="1:18" x14ac:dyDescent="0.3">
      <c r="A934" s="32" t="s">
        <v>333</v>
      </c>
      <c r="B934" s="82" t="s">
        <v>334</v>
      </c>
      <c r="C934" s="68"/>
      <c r="D934" s="68"/>
      <c r="E934" s="69"/>
      <c r="F934" s="68"/>
      <c r="G934" s="68"/>
      <c r="H934" s="69"/>
      <c r="I934" s="68"/>
      <c r="J934" s="68"/>
      <c r="K934" s="69"/>
      <c r="L934" s="68"/>
      <c r="M934" s="68"/>
      <c r="N934" s="68"/>
      <c r="O934" s="102">
        <v>0</v>
      </c>
      <c r="P934" s="102" t="s">
        <v>8</v>
      </c>
      <c r="Q934" s="102">
        <v>0</v>
      </c>
      <c r="R934" s="7">
        <f>SUM(R935:R937)</f>
        <v>47880000</v>
      </c>
    </row>
    <row r="935" spans="1:18" x14ac:dyDescent="0.3">
      <c r="A935" s="1" t="s">
        <v>8</v>
      </c>
      <c r="B935" s="83" t="s">
        <v>335</v>
      </c>
      <c r="C935" s="45">
        <v>1</v>
      </c>
      <c r="D935" s="45" t="s">
        <v>206</v>
      </c>
      <c r="O935" s="74">
        <f t="shared" ref="O935:O937" si="336">PRODUCT(C935:N935)</f>
        <v>1</v>
      </c>
      <c r="P935" s="74" t="s">
        <v>206</v>
      </c>
      <c r="Q935" s="74">
        <v>41040000</v>
      </c>
      <c r="R935" s="2">
        <f t="shared" ref="R935:R937" si="337">O935*Q935</f>
        <v>41040000</v>
      </c>
    </row>
    <row r="936" spans="1:18" x14ac:dyDescent="0.3">
      <c r="A936" s="1" t="s">
        <v>8</v>
      </c>
      <c r="B936" s="83" t="s">
        <v>336</v>
      </c>
      <c r="C936" s="45">
        <v>1</v>
      </c>
      <c r="D936" s="45" t="s">
        <v>60</v>
      </c>
      <c r="O936" s="74">
        <f t="shared" si="336"/>
        <v>1</v>
      </c>
      <c r="P936" s="74" t="s">
        <v>60</v>
      </c>
      <c r="Q936" s="74">
        <v>3420000</v>
      </c>
      <c r="R936" s="2">
        <f t="shared" si="337"/>
        <v>3420000</v>
      </c>
    </row>
    <row r="937" spans="1:18" x14ac:dyDescent="0.3">
      <c r="A937" s="1" t="s">
        <v>8</v>
      </c>
      <c r="B937" s="83" t="s">
        <v>337</v>
      </c>
      <c r="C937" s="45">
        <v>1</v>
      </c>
      <c r="D937" s="45" t="s">
        <v>60</v>
      </c>
      <c r="O937" s="74">
        <f t="shared" si="336"/>
        <v>1</v>
      </c>
      <c r="P937" s="74" t="s">
        <v>60</v>
      </c>
      <c r="Q937" s="74">
        <v>3420000</v>
      </c>
      <c r="R937" s="2">
        <f t="shared" si="337"/>
        <v>3420000</v>
      </c>
    </row>
    <row r="938" spans="1:18" x14ac:dyDescent="0.3">
      <c r="A938" s="32" t="s">
        <v>338</v>
      </c>
      <c r="B938" s="82" t="s">
        <v>339</v>
      </c>
      <c r="C938" s="68"/>
      <c r="D938" s="68"/>
      <c r="E938" s="69"/>
      <c r="F938" s="68"/>
      <c r="G938" s="68"/>
      <c r="H938" s="69"/>
      <c r="I938" s="68"/>
      <c r="J938" s="68"/>
      <c r="K938" s="69"/>
      <c r="L938" s="68"/>
      <c r="M938" s="68"/>
      <c r="N938" s="68"/>
      <c r="O938" s="102">
        <v>0</v>
      </c>
      <c r="P938" s="102" t="s">
        <v>8</v>
      </c>
      <c r="Q938" s="102">
        <v>0</v>
      </c>
      <c r="R938" s="7">
        <f>SUM(R939:R941)</f>
        <v>298760000</v>
      </c>
    </row>
    <row r="939" spans="1:18" x14ac:dyDescent="0.3">
      <c r="A939" s="1" t="s">
        <v>8</v>
      </c>
      <c r="B939" s="83" t="s">
        <v>340</v>
      </c>
      <c r="C939" s="45">
        <v>1</v>
      </c>
      <c r="D939" s="45" t="s">
        <v>206</v>
      </c>
      <c r="O939" s="74">
        <f t="shared" ref="O939:O941" si="338">PRODUCT(C939:N939)</f>
        <v>1</v>
      </c>
      <c r="P939" s="74" t="s">
        <v>206</v>
      </c>
      <c r="Q939" s="74">
        <v>256080000</v>
      </c>
      <c r="R939" s="2">
        <f t="shared" ref="R939:R941" si="339">O939*Q939</f>
        <v>256080000</v>
      </c>
    </row>
    <row r="940" spans="1:18" x14ac:dyDescent="0.3">
      <c r="A940" s="1" t="s">
        <v>8</v>
      </c>
      <c r="B940" s="83" t="s">
        <v>341</v>
      </c>
      <c r="C940" s="45">
        <v>1</v>
      </c>
      <c r="D940" s="45" t="s">
        <v>60</v>
      </c>
      <c r="O940" s="74">
        <f t="shared" si="338"/>
        <v>1</v>
      </c>
      <c r="P940" s="74" t="s">
        <v>60</v>
      </c>
      <c r="Q940" s="74">
        <v>21340000</v>
      </c>
      <c r="R940" s="2">
        <f t="shared" si="339"/>
        <v>21340000</v>
      </c>
    </row>
    <row r="941" spans="1:18" x14ac:dyDescent="0.3">
      <c r="A941" s="1" t="s">
        <v>8</v>
      </c>
      <c r="B941" s="83" t="s">
        <v>342</v>
      </c>
      <c r="C941" s="45">
        <v>1</v>
      </c>
      <c r="D941" s="45" t="s">
        <v>60</v>
      </c>
      <c r="O941" s="74">
        <f t="shared" si="338"/>
        <v>1</v>
      </c>
      <c r="P941" s="74" t="s">
        <v>60</v>
      </c>
      <c r="Q941" s="74">
        <v>21340000</v>
      </c>
      <c r="R941" s="2">
        <f t="shared" si="339"/>
        <v>21340000</v>
      </c>
    </row>
    <row r="942" spans="1:18" x14ac:dyDescent="0.3">
      <c r="A942" s="32" t="s">
        <v>343</v>
      </c>
      <c r="B942" s="82" t="s">
        <v>344</v>
      </c>
      <c r="C942" s="68"/>
      <c r="D942" s="68"/>
      <c r="E942" s="69"/>
      <c r="F942" s="68"/>
      <c r="G942" s="68"/>
      <c r="H942" s="69"/>
      <c r="I942" s="68"/>
      <c r="J942" s="68"/>
      <c r="K942" s="69"/>
      <c r="L942" s="68"/>
      <c r="M942" s="68"/>
      <c r="N942" s="68"/>
      <c r="O942" s="102">
        <v>0</v>
      </c>
      <c r="P942" s="102" t="s">
        <v>8</v>
      </c>
      <c r="Q942" s="102">
        <v>0</v>
      </c>
      <c r="R942" s="7">
        <f>SUM(R943:R945)</f>
        <v>78187000</v>
      </c>
    </row>
    <row r="943" spans="1:18" x14ac:dyDescent="0.3">
      <c r="A943" s="1" t="s">
        <v>8</v>
      </c>
      <c r="B943" s="83" t="s">
        <v>345</v>
      </c>
      <c r="C943" s="45">
        <v>1</v>
      </c>
      <c r="D943" s="45" t="s">
        <v>206</v>
      </c>
      <c r="O943" s="74">
        <f t="shared" ref="O943:O945" si="340">PRODUCT(C943:N943)</f>
        <v>1</v>
      </c>
      <c r="P943" s="74" t="s">
        <v>206</v>
      </c>
      <c r="Q943" s="74">
        <v>67021000</v>
      </c>
      <c r="R943" s="2">
        <f t="shared" ref="R943:R945" si="341">O943*Q943</f>
        <v>67021000</v>
      </c>
    </row>
    <row r="944" spans="1:18" x14ac:dyDescent="0.3">
      <c r="A944" s="1" t="s">
        <v>8</v>
      </c>
      <c r="B944" s="83" t="s">
        <v>346</v>
      </c>
      <c r="C944" s="45">
        <v>1</v>
      </c>
      <c r="D944" s="45" t="s">
        <v>60</v>
      </c>
      <c r="O944" s="74">
        <f t="shared" si="340"/>
        <v>1</v>
      </c>
      <c r="P944" s="74" t="s">
        <v>60</v>
      </c>
      <c r="Q944" s="74">
        <v>5583000</v>
      </c>
      <c r="R944" s="2">
        <f t="shared" si="341"/>
        <v>5583000</v>
      </c>
    </row>
    <row r="945" spans="1:18" x14ac:dyDescent="0.3">
      <c r="A945" s="1" t="s">
        <v>8</v>
      </c>
      <c r="B945" s="83" t="s">
        <v>347</v>
      </c>
      <c r="C945" s="45">
        <v>1</v>
      </c>
      <c r="D945" s="45" t="s">
        <v>60</v>
      </c>
      <c r="O945" s="74">
        <f t="shared" si="340"/>
        <v>1</v>
      </c>
      <c r="P945" s="74" t="s">
        <v>60</v>
      </c>
      <c r="Q945" s="74">
        <v>5583000</v>
      </c>
      <c r="R945" s="2">
        <f t="shared" si="341"/>
        <v>5583000</v>
      </c>
    </row>
    <row r="946" spans="1:18" x14ac:dyDescent="0.3">
      <c r="A946" s="32" t="s">
        <v>348</v>
      </c>
      <c r="B946" s="82" t="s">
        <v>349</v>
      </c>
      <c r="C946" s="68"/>
      <c r="D946" s="68"/>
      <c r="E946" s="69"/>
      <c r="F946" s="68"/>
      <c r="G946" s="68"/>
      <c r="H946" s="69"/>
      <c r="I946" s="68"/>
      <c r="J946" s="68"/>
      <c r="K946" s="69"/>
      <c r="L946" s="68"/>
      <c r="M946" s="68"/>
      <c r="N946" s="68"/>
      <c r="O946" s="102">
        <v>0</v>
      </c>
      <c r="P946" s="102" t="s">
        <v>8</v>
      </c>
      <c r="Q946" s="102">
        <v>0</v>
      </c>
      <c r="R946" s="7">
        <f>R947</f>
        <v>351631000</v>
      </c>
    </row>
    <row r="947" spans="1:18" x14ac:dyDescent="0.3">
      <c r="A947" s="1" t="s">
        <v>8</v>
      </c>
      <c r="B947" s="83" t="s">
        <v>350</v>
      </c>
      <c r="C947" s="74">
        <v>1</v>
      </c>
      <c r="D947" s="74" t="s">
        <v>206</v>
      </c>
      <c r="O947" s="74">
        <f t="shared" ref="O947" si="342">PRODUCT(C947:N947)</f>
        <v>1</v>
      </c>
      <c r="P947" s="74" t="s">
        <v>206</v>
      </c>
      <c r="Q947" s="74">
        <v>351631000</v>
      </c>
      <c r="R947" s="2">
        <f>O947*Q947</f>
        <v>351631000</v>
      </c>
    </row>
    <row r="948" spans="1:18" x14ac:dyDescent="0.3">
      <c r="A948" s="32" t="s">
        <v>351</v>
      </c>
      <c r="B948" s="82" t="s">
        <v>352</v>
      </c>
      <c r="C948" s="68"/>
      <c r="D948" s="68"/>
      <c r="E948" s="69"/>
      <c r="F948" s="68"/>
      <c r="G948" s="68"/>
      <c r="H948" s="69"/>
      <c r="I948" s="68"/>
      <c r="J948" s="68"/>
      <c r="K948" s="69"/>
      <c r="L948" s="68"/>
      <c r="M948" s="68"/>
      <c r="N948" s="68"/>
      <c r="O948" s="102">
        <v>0</v>
      </c>
      <c r="P948" s="102" t="s">
        <v>8</v>
      </c>
      <c r="Q948" s="102">
        <v>0</v>
      </c>
      <c r="R948" s="7">
        <f>R949</f>
        <v>1210968000</v>
      </c>
    </row>
    <row r="949" spans="1:18" x14ac:dyDescent="0.3">
      <c r="A949" s="1" t="s">
        <v>8</v>
      </c>
      <c r="B949" s="83" t="s">
        <v>353</v>
      </c>
      <c r="C949" s="74">
        <v>1</v>
      </c>
      <c r="D949" s="74" t="s">
        <v>206</v>
      </c>
      <c r="O949" s="74">
        <f t="shared" ref="O949" si="343">PRODUCT(C949:N949)</f>
        <v>1</v>
      </c>
      <c r="P949" s="74" t="s">
        <v>206</v>
      </c>
      <c r="Q949" s="74">
        <v>1210968000</v>
      </c>
      <c r="R949" s="2">
        <f>O949*Q949</f>
        <v>1210968000</v>
      </c>
    </row>
    <row r="950" spans="1:18" x14ac:dyDescent="0.3">
      <c r="A950" s="32" t="s">
        <v>354</v>
      </c>
      <c r="B950" s="82" t="s">
        <v>355</v>
      </c>
      <c r="C950" s="68"/>
      <c r="D950" s="68"/>
      <c r="E950" s="69"/>
      <c r="F950" s="68"/>
      <c r="G950" s="68"/>
      <c r="H950" s="69"/>
      <c r="I950" s="68"/>
      <c r="J950" s="68"/>
      <c r="K950" s="69"/>
      <c r="L950" s="68"/>
      <c r="M950" s="68"/>
      <c r="N950" s="68"/>
      <c r="O950" s="102">
        <v>0</v>
      </c>
      <c r="P950" s="102" t="s">
        <v>8</v>
      </c>
      <c r="Q950" s="102">
        <v>0</v>
      </c>
      <c r="R950" s="7">
        <f>SUM(R951:R953)</f>
        <v>257599000</v>
      </c>
    </row>
    <row r="951" spans="1:18" x14ac:dyDescent="0.3">
      <c r="A951" s="1" t="s">
        <v>8</v>
      </c>
      <c r="B951" s="83" t="s">
        <v>356</v>
      </c>
      <c r="C951" s="45">
        <v>1</v>
      </c>
      <c r="D951" s="45" t="s">
        <v>206</v>
      </c>
      <c r="O951" s="74">
        <f t="shared" ref="O951:O953" si="344">PRODUCT(C951:N951)</f>
        <v>1</v>
      </c>
      <c r="P951" s="74" t="s">
        <v>206</v>
      </c>
      <c r="Q951" s="74">
        <v>220799000</v>
      </c>
      <c r="R951" s="2">
        <f t="shared" ref="R951:R953" si="345">O951*Q951</f>
        <v>220799000</v>
      </c>
    </row>
    <row r="952" spans="1:18" x14ac:dyDescent="0.3">
      <c r="A952" s="1" t="s">
        <v>8</v>
      </c>
      <c r="B952" s="83" t="s">
        <v>357</v>
      </c>
      <c r="C952" s="45">
        <v>1</v>
      </c>
      <c r="D952" s="45" t="s">
        <v>60</v>
      </c>
      <c r="O952" s="74">
        <f t="shared" si="344"/>
        <v>1</v>
      </c>
      <c r="P952" s="74" t="s">
        <v>60</v>
      </c>
      <c r="Q952" s="74">
        <v>18400000</v>
      </c>
      <c r="R952" s="2">
        <f t="shared" si="345"/>
        <v>18400000</v>
      </c>
    </row>
    <row r="953" spans="1:18" x14ac:dyDescent="0.3">
      <c r="A953" s="1" t="s">
        <v>8</v>
      </c>
      <c r="B953" s="83" t="s">
        <v>358</v>
      </c>
      <c r="C953" s="45">
        <v>1</v>
      </c>
      <c r="D953" s="45" t="s">
        <v>60</v>
      </c>
      <c r="O953" s="74">
        <f t="shared" si="344"/>
        <v>1</v>
      </c>
      <c r="P953" s="74" t="s">
        <v>60</v>
      </c>
      <c r="Q953" s="74">
        <v>18400000</v>
      </c>
      <c r="R953" s="2">
        <f t="shared" si="345"/>
        <v>18400000</v>
      </c>
    </row>
    <row r="954" spans="1:18" ht="28.8" x14ac:dyDescent="0.3">
      <c r="A954" s="32" t="s">
        <v>359</v>
      </c>
      <c r="B954" s="82" t="s">
        <v>360</v>
      </c>
      <c r="C954" s="68"/>
      <c r="D954" s="68"/>
      <c r="E954" s="69"/>
      <c r="F954" s="68"/>
      <c r="G954" s="68"/>
      <c r="H954" s="69"/>
      <c r="I954" s="68"/>
      <c r="J954" s="68"/>
      <c r="K954" s="69"/>
      <c r="L954" s="68"/>
      <c r="M954" s="68"/>
      <c r="N954" s="68"/>
      <c r="O954" s="102">
        <v>0</v>
      </c>
      <c r="P954" s="102" t="s">
        <v>8</v>
      </c>
      <c r="Q954" s="102">
        <v>0</v>
      </c>
      <c r="R954" s="7">
        <f>R955</f>
        <v>6733533000</v>
      </c>
    </row>
    <row r="955" spans="1:18" x14ac:dyDescent="0.3">
      <c r="A955" s="1" t="s">
        <v>8</v>
      </c>
      <c r="B955" s="83" t="s">
        <v>361</v>
      </c>
      <c r="C955" s="45">
        <v>1</v>
      </c>
      <c r="D955" s="45" t="s">
        <v>206</v>
      </c>
      <c r="O955" s="74">
        <f t="shared" ref="O955" si="346">PRODUCT(C955:N955)</f>
        <v>1</v>
      </c>
      <c r="P955" s="74" t="s">
        <v>206</v>
      </c>
      <c r="Q955" s="105">
        <v>6733533115</v>
      </c>
      <c r="R955" s="25">
        <v>6733533000</v>
      </c>
    </row>
    <row r="956" spans="1:18" x14ac:dyDescent="0.3">
      <c r="A956" s="17" t="s">
        <v>362</v>
      </c>
      <c r="B956" s="80" t="s">
        <v>363</v>
      </c>
      <c r="C956" s="55"/>
      <c r="D956" s="55"/>
      <c r="E956" s="56"/>
      <c r="F956" s="55"/>
      <c r="G956" s="55"/>
      <c r="H956" s="56"/>
      <c r="I956" s="55"/>
      <c r="J956" s="55"/>
      <c r="K956" s="56"/>
      <c r="L956" s="55"/>
      <c r="M956" s="55"/>
      <c r="N956" s="55"/>
      <c r="O956" s="96">
        <v>0</v>
      </c>
      <c r="P956" s="96" t="s">
        <v>8</v>
      </c>
      <c r="Q956" s="96">
        <v>0</v>
      </c>
      <c r="R956" s="18">
        <f>SUM(R957,R967,R977,R1012,R1015)</f>
        <v>9408040000</v>
      </c>
    </row>
    <row r="957" spans="1:18" x14ac:dyDescent="0.3">
      <c r="A957" s="19" t="s">
        <v>17</v>
      </c>
      <c r="B957" s="81" t="s">
        <v>364</v>
      </c>
      <c r="C957" s="57"/>
      <c r="D957" s="57"/>
      <c r="E957" s="58"/>
      <c r="F957" s="57"/>
      <c r="G957" s="57"/>
      <c r="H957" s="58"/>
      <c r="I957" s="57"/>
      <c r="J957" s="57"/>
      <c r="K957" s="58"/>
      <c r="L957" s="57"/>
      <c r="M957" s="57"/>
      <c r="N957" s="57"/>
      <c r="O957" s="97">
        <v>0</v>
      </c>
      <c r="P957" s="97" t="s">
        <v>8</v>
      </c>
      <c r="Q957" s="97">
        <v>0</v>
      </c>
      <c r="R957" s="20">
        <f>SUM(R958,R963)</f>
        <v>2418970000</v>
      </c>
    </row>
    <row r="958" spans="1:18" x14ac:dyDescent="0.3">
      <c r="A958" s="32" t="s">
        <v>365</v>
      </c>
      <c r="B958" s="82" t="s">
        <v>366</v>
      </c>
      <c r="C958" s="68"/>
      <c r="D958" s="68"/>
      <c r="E958" s="69"/>
      <c r="F958" s="68"/>
      <c r="G958" s="68"/>
      <c r="H958" s="69"/>
      <c r="I958" s="68"/>
      <c r="J958" s="68"/>
      <c r="K958" s="69"/>
      <c r="L958" s="68"/>
      <c r="M958" s="68"/>
      <c r="N958" s="68"/>
      <c r="O958" s="102">
        <v>0</v>
      </c>
      <c r="P958" s="102" t="s">
        <v>8</v>
      </c>
      <c r="Q958" s="102">
        <v>0</v>
      </c>
      <c r="R958" s="7">
        <f>SUM(R959:R962)</f>
        <v>2226740000</v>
      </c>
    </row>
    <row r="959" spans="1:18" ht="28.8" x14ac:dyDescent="0.3">
      <c r="A959" s="1" t="s">
        <v>8</v>
      </c>
      <c r="B959" s="83" t="s">
        <v>367</v>
      </c>
      <c r="C959" s="45">
        <v>212</v>
      </c>
      <c r="D959" s="45" t="s">
        <v>290</v>
      </c>
      <c r="O959" s="74">
        <f t="shared" ref="O959:O962" si="347">PRODUCT(C959:N959)</f>
        <v>212</v>
      </c>
      <c r="P959" s="74" t="s">
        <v>290</v>
      </c>
      <c r="Q959" s="74">
        <v>1520000</v>
      </c>
      <c r="R959" s="2">
        <f t="shared" ref="R959:R962" si="348">O959*Q959</f>
        <v>322240000</v>
      </c>
    </row>
    <row r="960" spans="1:18" ht="28.8" x14ac:dyDescent="0.3">
      <c r="A960" s="1" t="s">
        <v>8</v>
      </c>
      <c r="B960" s="83" t="s">
        <v>560</v>
      </c>
      <c r="C960" s="45">
        <v>14</v>
      </c>
      <c r="D960" s="45" t="s">
        <v>26</v>
      </c>
      <c r="E960" s="46" t="s">
        <v>27</v>
      </c>
      <c r="F960" s="45">
        <v>13</v>
      </c>
      <c r="G960" s="45" t="s">
        <v>60</v>
      </c>
      <c r="O960" s="74">
        <f t="shared" si="347"/>
        <v>182</v>
      </c>
      <c r="P960" s="74" t="s">
        <v>368</v>
      </c>
      <c r="Q960" s="74">
        <v>2750000</v>
      </c>
      <c r="R960" s="2">
        <f t="shared" si="348"/>
        <v>500500000</v>
      </c>
    </row>
    <row r="961" spans="1:18" x14ac:dyDescent="0.3">
      <c r="A961" s="1" t="s">
        <v>8</v>
      </c>
      <c r="B961" s="83" t="s">
        <v>561</v>
      </c>
      <c r="C961" s="45">
        <v>1</v>
      </c>
      <c r="D961" s="45" t="s">
        <v>26</v>
      </c>
      <c r="E961" s="46" t="s">
        <v>27</v>
      </c>
      <c r="F961" s="45">
        <v>13</v>
      </c>
      <c r="G961" s="45" t="s">
        <v>60</v>
      </c>
      <c r="O961" s="74">
        <f t="shared" si="347"/>
        <v>13</v>
      </c>
      <c r="P961" s="74" t="s">
        <v>368</v>
      </c>
      <c r="Q961" s="74">
        <v>3000000</v>
      </c>
      <c r="R961" s="2">
        <f t="shared" si="348"/>
        <v>39000000</v>
      </c>
    </row>
    <row r="962" spans="1:18" ht="28.8" x14ac:dyDescent="0.3">
      <c r="A962" s="1" t="s">
        <v>8</v>
      </c>
      <c r="B962" s="83" t="s">
        <v>562</v>
      </c>
      <c r="C962" s="45">
        <v>42</v>
      </c>
      <c r="D962" s="45" t="s">
        <v>26</v>
      </c>
      <c r="E962" s="46" t="s">
        <v>27</v>
      </c>
      <c r="F962" s="45">
        <v>13</v>
      </c>
      <c r="G962" s="45" t="s">
        <v>60</v>
      </c>
      <c r="O962" s="74">
        <f t="shared" si="347"/>
        <v>546</v>
      </c>
      <c r="P962" s="74" t="s">
        <v>368</v>
      </c>
      <c r="Q962" s="74">
        <v>2500000</v>
      </c>
      <c r="R962" s="2">
        <f t="shared" si="348"/>
        <v>1365000000</v>
      </c>
    </row>
    <row r="963" spans="1:18" x14ac:dyDescent="0.3">
      <c r="A963" s="32" t="s">
        <v>369</v>
      </c>
      <c r="B963" s="82" t="s">
        <v>370</v>
      </c>
      <c r="C963" s="68"/>
      <c r="D963" s="68"/>
      <c r="E963" s="69"/>
      <c r="F963" s="68"/>
      <c r="G963" s="68"/>
      <c r="H963" s="69"/>
      <c r="I963" s="68"/>
      <c r="J963" s="68"/>
      <c r="K963" s="69"/>
      <c r="L963" s="68"/>
      <c r="M963" s="68"/>
      <c r="N963" s="68"/>
      <c r="O963" s="102">
        <v>0</v>
      </c>
      <c r="P963" s="102" t="s">
        <v>8</v>
      </c>
      <c r="Q963" s="102">
        <v>0</v>
      </c>
      <c r="R963" s="7">
        <f>SUM(R964:R966)</f>
        <v>192230000</v>
      </c>
    </row>
    <row r="964" spans="1:18" x14ac:dyDescent="0.3">
      <c r="A964" s="1" t="s">
        <v>8</v>
      </c>
      <c r="B964" s="83" t="s">
        <v>563</v>
      </c>
      <c r="C964" s="45">
        <v>130</v>
      </c>
      <c r="D964" s="45" t="s">
        <v>26</v>
      </c>
      <c r="E964" s="46" t="s">
        <v>27</v>
      </c>
      <c r="F964" s="45">
        <v>2</v>
      </c>
      <c r="G964" s="45" t="s">
        <v>371</v>
      </c>
      <c r="O964" s="74">
        <f t="shared" ref="O964:O966" si="349">PRODUCT(C964:N964)</f>
        <v>260</v>
      </c>
      <c r="P964" s="74" t="s">
        <v>290</v>
      </c>
      <c r="Q964" s="74">
        <v>460000</v>
      </c>
      <c r="R964" s="2">
        <f t="shared" ref="R964:R966" si="350">O964*Q964</f>
        <v>119600000</v>
      </c>
    </row>
    <row r="965" spans="1:18" x14ac:dyDescent="0.3">
      <c r="A965" s="1" t="s">
        <v>8</v>
      </c>
      <c r="B965" s="83" t="s">
        <v>564</v>
      </c>
      <c r="C965" s="45">
        <v>15</v>
      </c>
      <c r="D965" s="45" t="s">
        <v>26</v>
      </c>
      <c r="E965" s="46" t="s">
        <v>27</v>
      </c>
      <c r="F965" s="45">
        <v>2</v>
      </c>
      <c r="G965" s="45" t="s">
        <v>371</v>
      </c>
      <c r="O965" s="74">
        <f t="shared" si="349"/>
        <v>30</v>
      </c>
      <c r="P965" s="74" t="s">
        <v>290</v>
      </c>
      <c r="Q965" s="74">
        <v>1329000</v>
      </c>
      <c r="R965" s="2">
        <f t="shared" si="350"/>
        <v>39870000</v>
      </c>
    </row>
    <row r="966" spans="1:18" ht="28.8" x14ac:dyDescent="0.3">
      <c r="A966" s="1" t="s">
        <v>8</v>
      </c>
      <c r="B966" s="83" t="s">
        <v>565</v>
      </c>
      <c r="C966" s="45">
        <v>42</v>
      </c>
      <c r="D966" s="45" t="s">
        <v>26</v>
      </c>
      <c r="E966" s="46" t="s">
        <v>27</v>
      </c>
      <c r="F966" s="45">
        <v>2</v>
      </c>
      <c r="G966" s="45" t="s">
        <v>371</v>
      </c>
      <c r="O966" s="74">
        <f t="shared" si="349"/>
        <v>84</v>
      </c>
      <c r="P966" s="74" t="s">
        <v>290</v>
      </c>
      <c r="Q966" s="74">
        <v>390000</v>
      </c>
      <c r="R966" s="2">
        <f t="shared" si="350"/>
        <v>32760000</v>
      </c>
    </row>
    <row r="967" spans="1:18" x14ac:dyDescent="0.3">
      <c r="A967" s="19" t="s">
        <v>70</v>
      </c>
      <c r="B967" s="81" t="s">
        <v>372</v>
      </c>
      <c r="C967" s="57"/>
      <c r="D967" s="57"/>
      <c r="E967" s="58"/>
      <c r="F967" s="57"/>
      <c r="G967" s="57"/>
      <c r="H967" s="58"/>
      <c r="I967" s="57"/>
      <c r="J967" s="57"/>
      <c r="K967" s="58"/>
      <c r="L967" s="57"/>
      <c r="M967" s="57"/>
      <c r="N967" s="57"/>
      <c r="O967" s="97">
        <v>0</v>
      </c>
      <c r="P967" s="97" t="s">
        <v>8</v>
      </c>
      <c r="Q967" s="97">
        <v>0</v>
      </c>
      <c r="R967" s="20">
        <f>SUM(R968,R971,R973,R975)</f>
        <v>2148000000</v>
      </c>
    </row>
    <row r="968" spans="1:18" x14ac:dyDescent="0.3">
      <c r="A968" s="32" t="s">
        <v>365</v>
      </c>
      <c r="B968" s="82" t="s">
        <v>366</v>
      </c>
      <c r="C968" s="68"/>
      <c r="D968" s="68"/>
      <c r="E968" s="69"/>
      <c r="F968" s="68"/>
      <c r="G968" s="68"/>
      <c r="H968" s="69"/>
      <c r="I968" s="68"/>
      <c r="J968" s="68"/>
      <c r="K968" s="69"/>
      <c r="L968" s="68"/>
      <c r="M968" s="68"/>
      <c r="N968" s="68"/>
      <c r="O968" s="102">
        <v>0</v>
      </c>
      <c r="P968" s="102" t="s">
        <v>8</v>
      </c>
      <c r="Q968" s="102">
        <v>0</v>
      </c>
      <c r="R968" s="7">
        <f>SUM(R969:R970)</f>
        <v>690000000</v>
      </c>
    </row>
    <row r="969" spans="1:18" x14ac:dyDescent="0.3">
      <c r="A969" s="1" t="s">
        <v>8</v>
      </c>
      <c r="B969" s="83" t="s">
        <v>373</v>
      </c>
      <c r="C969" s="45">
        <v>12</v>
      </c>
      <c r="D969" s="45" t="s">
        <v>374</v>
      </c>
      <c r="O969" s="74">
        <f t="shared" ref="O969:O970" si="351">PRODUCT(C969:N969)</f>
        <v>12</v>
      </c>
      <c r="P969" s="74" t="s">
        <v>374</v>
      </c>
      <c r="Q969" s="74">
        <v>45000000</v>
      </c>
      <c r="R969" s="2">
        <f t="shared" ref="R969:R970" si="352">O969*Q969</f>
        <v>540000000</v>
      </c>
    </row>
    <row r="970" spans="1:18" x14ac:dyDescent="0.3">
      <c r="A970" s="1" t="s">
        <v>8</v>
      </c>
      <c r="B970" s="83" t="s">
        <v>375</v>
      </c>
      <c r="C970" s="45">
        <v>1</v>
      </c>
      <c r="D970" s="45" t="s">
        <v>206</v>
      </c>
      <c r="O970" s="74">
        <f t="shared" si="351"/>
        <v>1</v>
      </c>
      <c r="P970" s="74" t="s">
        <v>206</v>
      </c>
      <c r="Q970" s="99">
        <v>150000000</v>
      </c>
      <c r="R970" s="2">
        <f t="shared" si="352"/>
        <v>150000000</v>
      </c>
    </row>
    <row r="971" spans="1:18" x14ac:dyDescent="0.3">
      <c r="A971" s="32" t="s">
        <v>376</v>
      </c>
      <c r="B971" s="82" t="s">
        <v>377</v>
      </c>
      <c r="C971" s="68"/>
      <c r="D971" s="68"/>
      <c r="E971" s="69"/>
      <c r="F971" s="68"/>
      <c r="G971" s="68"/>
      <c r="H971" s="69"/>
      <c r="I971" s="68"/>
      <c r="J971" s="68"/>
      <c r="K971" s="69"/>
      <c r="L971" s="68"/>
      <c r="M971" s="68"/>
      <c r="N971" s="68"/>
      <c r="O971" s="102">
        <v>0</v>
      </c>
      <c r="P971" s="102" t="s">
        <v>8</v>
      </c>
      <c r="Q971" s="98">
        <v>0</v>
      </c>
      <c r="R971" s="7">
        <f>R972</f>
        <v>960000000</v>
      </c>
    </row>
    <row r="972" spans="1:18" x14ac:dyDescent="0.3">
      <c r="A972" s="1" t="s">
        <v>8</v>
      </c>
      <c r="B972" s="83" t="s">
        <v>378</v>
      </c>
      <c r="C972" s="45">
        <v>12</v>
      </c>
      <c r="D972" s="45" t="s">
        <v>374</v>
      </c>
      <c r="O972" s="74">
        <f t="shared" ref="O972" si="353">PRODUCT(C972:N972)</f>
        <v>12</v>
      </c>
      <c r="P972" s="74" t="s">
        <v>374</v>
      </c>
      <c r="Q972" s="99">
        <v>80000000</v>
      </c>
      <c r="R972" s="2">
        <f>O972*Q972</f>
        <v>960000000</v>
      </c>
    </row>
    <row r="973" spans="1:18" x14ac:dyDescent="0.3">
      <c r="A973" s="32" t="s">
        <v>379</v>
      </c>
      <c r="B973" s="82" t="s">
        <v>380</v>
      </c>
      <c r="C973" s="68"/>
      <c r="D973" s="68"/>
      <c r="E973" s="69"/>
      <c r="F973" s="68"/>
      <c r="G973" s="68"/>
      <c r="H973" s="69"/>
      <c r="I973" s="68"/>
      <c r="J973" s="68"/>
      <c r="K973" s="69"/>
      <c r="L973" s="68"/>
      <c r="M973" s="68"/>
      <c r="N973" s="68"/>
      <c r="O973" s="102">
        <v>0</v>
      </c>
      <c r="P973" s="102" t="s">
        <v>8</v>
      </c>
      <c r="Q973" s="98">
        <v>0</v>
      </c>
      <c r="R973" s="7">
        <f>R974</f>
        <v>54000000</v>
      </c>
    </row>
    <row r="974" spans="1:18" x14ac:dyDescent="0.3">
      <c r="A974" s="1" t="s">
        <v>8</v>
      </c>
      <c r="B974" s="83" t="s">
        <v>381</v>
      </c>
      <c r="C974" s="45">
        <v>12</v>
      </c>
      <c r="D974" s="45" t="s">
        <v>374</v>
      </c>
      <c r="O974" s="74">
        <f t="shared" ref="O974" si="354">PRODUCT(C974:N974)</f>
        <v>12</v>
      </c>
      <c r="P974" s="74" t="s">
        <v>374</v>
      </c>
      <c r="Q974" s="99">
        <v>4500000</v>
      </c>
      <c r="R974" s="2">
        <f>O974*Q974</f>
        <v>54000000</v>
      </c>
    </row>
    <row r="975" spans="1:18" x14ac:dyDescent="0.3">
      <c r="A975" s="32" t="s">
        <v>382</v>
      </c>
      <c r="B975" s="82" t="s">
        <v>383</v>
      </c>
      <c r="C975" s="68"/>
      <c r="D975" s="68"/>
      <c r="E975" s="69"/>
      <c r="F975" s="68"/>
      <c r="G975" s="68"/>
      <c r="H975" s="69"/>
      <c r="I975" s="68"/>
      <c r="J975" s="68"/>
      <c r="K975" s="69"/>
      <c r="L975" s="68"/>
      <c r="M975" s="68"/>
      <c r="N975" s="68"/>
      <c r="O975" s="102">
        <v>0</v>
      </c>
      <c r="P975" s="102" t="s">
        <v>8</v>
      </c>
      <c r="Q975" s="98">
        <v>0</v>
      </c>
      <c r="R975" s="7">
        <f>R976</f>
        <v>444000000</v>
      </c>
    </row>
    <row r="976" spans="1:18" x14ac:dyDescent="0.3">
      <c r="A976" s="1" t="s">
        <v>8</v>
      </c>
      <c r="B976" s="83" t="s">
        <v>384</v>
      </c>
      <c r="C976" s="45">
        <v>12</v>
      </c>
      <c r="D976" s="45" t="s">
        <v>374</v>
      </c>
      <c r="O976" s="74">
        <f t="shared" ref="O976" si="355">PRODUCT(C976:N976)</f>
        <v>12</v>
      </c>
      <c r="P976" s="74" t="s">
        <v>374</v>
      </c>
      <c r="Q976" s="99">
        <v>37000000</v>
      </c>
      <c r="R976" s="2">
        <f>O976*Q976</f>
        <v>444000000</v>
      </c>
    </row>
    <row r="977" spans="1:18" x14ac:dyDescent="0.3">
      <c r="A977" s="19" t="s">
        <v>130</v>
      </c>
      <c r="B977" s="81" t="s">
        <v>385</v>
      </c>
      <c r="C977" s="57"/>
      <c r="D977" s="57"/>
      <c r="E977" s="58"/>
      <c r="F977" s="57"/>
      <c r="G977" s="57"/>
      <c r="H977" s="58"/>
      <c r="I977" s="57"/>
      <c r="J977" s="57"/>
      <c r="K977" s="58"/>
      <c r="L977" s="57"/>
      <c r="M977" s="57"/>
      <c r="N977" s="57"/>
      <c r="O977" s="97">
        <v>0</v>
      </c>
      <c r="P977" s="97" t="s">
        <v>8</v>
      </c>
      <c r="Q977" s="97">
        <v>0</v>
      </c>
      <c r="R977" s="20">
        <f>SUM(R978,R981,R986)</f>
        <v>4256958000</v>
      </c>
    </row>
    <row r="978" spans="1:18" x14ac:dyDescent="0.3">
      <c r="A978" s="32" t="s">
        <v>235</v>
      </c>
      <c r="B978" s="82" t="s">
        <v>236</v>
      </c>
      <c r="C978" s="68"/>
      <c r="D978" s="68"/>
      <c r="E978" s="69"/>
      <c r="F978" s="68"/>
      <c r="G978" s="68"/>
      <c r="H978" s="69"/>
      <c r="I978" s="68"/>
      <c r="J978" s="68"/>
      <c r="K978" s="69"/>
      <c r="L978" s="68"/>
      <c r="M978" s="68"/>
      <c r="N978" s="68"/>
      <c r="O978" s="102">
        <v>0</v>
      </c>
      <c r="P978" s="102" t="s">
        <v>8</v>
      </c>
      <c r="Q978" s="102">
        <v>0</v>
      </c>
      <c r="R978" s="7">
        <f>SUM(R979:R980)</f>
        <v>190000000</v>
      </c>
    </row>
    <row r="979" spans="1:18" ht="28.8" x14ac:dyDescent="0.3">
      <c r="A979" s="1" t="s">
        <v>8</v>
      </c>
      <c r="B979" s="83" t="s">
        <v>386</v>
      </c>
      <c r="C979" s="45">
        <v>1</v>
      </c>
      <c r="D979" s="45" t="s">
        <v>206</v>
      </c>
      <c r="O979" s="74">
        <f t="shared" ref="O979:O980" si="356">PRODUCT(C979:N979)</f>
        <v>1</v>
      </c>
      <c r="P979" s="74" t="s">
        <v>206</v>
      </c>
      <c r="Q979" s="74">
        <v>100000000</v>
      </c>
      <c r="R979" s="2">
        <f t="shared" ref="R979:R980" si="357">O979*Q979</f>
        <v>100000000</v>
      </c>
    </row>
    <row r="980" spans="1:18" ht="28.8" x14ac:dyDescent="0.3">
      <c r="A980" s="1" t="s">
        <v>8</v>
      </c>
      <c r="B980" s="83" t="s">
        <v>387</v>
      </c>
      <c r="C980" s="45">
        <v>1</v>
      </c>
      <c r="D980" s="45" t="s">
        <v>206</v>
      </c>
      <c r="O980" s="74">
        <f t="shared" si="356"/>
        <v>1</v>
      </c>
      <c r="P980" s="74" t="s">
        <v>206</v>
      </c>
      <c r="Q980" s="74">
        <v>90000000</v>
      </c>
      <c r="R980" s="2">
        <f t="shared" si="357"/>
        <v>90000000</v>
      </c>
    </row>
    <row r="981" spans="1:18" x14ac:dyDescent="0.3">
      <c r="A981" s="32" t="s">
        <v>388</v>
      </c>
      <c r="B981" s="82" t="s">
        <v>389</v>
      </c>
      <c r="C981" s="68"/>
      <c r="D981" s="68"/>
      <c r="E981" s="69"/>
      <c r="F981" s="68"/>
      <c r="G981" s="68"/>
      <c r="H981" s="69"/>
      <c r="I981" s="68"/>
      <c r="J981" s="68"/>
      <c r="K981" s="69"/>
      <c r="L981" s="68"/>
      <c r="M981" s="68"/>
      <c r="N981" s="68"/>
      <c r="O981" s="102">
        <v>0</v>
      </c>
      <c r="P981" s="102" t="s">
        <v>8</v>
      </c>
      <c r="Q981" s="102">
        <v>0</v>
      </c>
      <c r="R981" s="7">
        <f>SUM(R982,R984)</f>
        <v>3146310000</v>
      </c>
    </row>
    <row r="982" spans="1:18" x14ac:dyDescent="0.3">
      <c r="A982" s="32" t="s">
        <v>8</v>
      </c>
      <c r="B982" s="82" t="s">
        <v>390</v>
      </c>
      <c r="C982" s="68"/>
      <c r="D982" s="68"/>
      <c r="E982" s="69"/>
      <c r="F982" s="68"/>
      <c r="G982" s="68"/>
      <c r="H982" s="69"/>
      <c r="I982" s="68"/>
      <c r="J982" s="68"/>
      <c r="K982" s="69"/>
      <c r="L982" s="68"/>
      <c r="M982" s="68"/>
      <c r="N982" s="68"/>
      <c r="O982" s="102">
        <v>0</v>
      </c>
      <c r="P982" s="102" t="s">
        <v>8</v>
      </c>
      <c r="Q982" s="102">
        <v>0</v>
      </c>
      <c r="R982" s="7">
        <f>R983</f>
        <v>15210000</v>
      </c>
    </row>
    <row r="983" spans="1:18" ht="28.8" x14ac:dyDescent="0.3">
      <c r="A983" s="1" t="s">
        <v>8</v>
      </c>
      <c r="B983" s="83" t="s">
        <v>391</v>
      </c>
      <c r="C983" s="45">
        <v>1521</v>
      </c>
      <c r="D983" s="45" t="s">
        <v>301</v>
      </c>
      <c r="O983" s="74">
        <f t="shared" ref="O983" si="358">PRODUCT(C983:N983)</f>
        <v>1521</v>
      </c>
      <c r="P983" s="74" t="s">
        <v>301</v>
      </c>
      <c r="Q983" s="74">
        <v>10000</v>
      </c>
      <c r="R983" s="2">
        <f>O983*Q983</f>
        <v>15210000</v>
      </c>
    </row>
    <row r="984" spans="1:18" x14ac:dyDescent="0.3">
      <c r="A984" s="32" t="s">
        <v>8</v>
      </c>
      <c r="B984" s="82" t="s">
        <v>392</v>
      </c>
      <c r="C984" s="68"/>
      <c r="D984" s="68"/>
      <c r="E984" s="69"/>
      <c r="F984" s="68"/>
      <c r="G984" s="68"/>
      <c r="H984" s="69"/>
      <c r="I984" s="68"/>
      <c r="J984" s="68"/>
      <c r="K984" s="69"/>
      <c r="L984" s="68"/>
      <c r="M984" s="68"/>
      <c r="N984" s="68"/>
      <c r="O984" s="102">
        <v>0</v>
      </c>
      <c r="P984" s="102" t="s">
        <v>8</v>
      </c>
      <c r="Q984" s="102">
        <v>0</v>
      </c>
      <c r="R984" s="7">
        <f>R985</f>
        <v>3131100000</v>
      </c>
    </row>
    <row r="985" spans="1:18" ht="28.8" x14ac:dyDescent="0.3">
      <c r="A985" s="1" t="s">
        <v>8</v>
      </c>
      <c r="B985" s="83" t="s">
        <v>393</v>
      </c>
      <c r="C985" s="61">
        <v>14675</v>
      </c>
      <c r="D985" s="45" t="s">
        <v>301</v>
      </c>
      <c r="O985" s="74">
        <v>15975</v>
      </c>
      <c r="P985" s="74" t="s">
        <v>301</v>
      </c>
      <c r="Q985" s="74">
        <v>196000</v>
      </c>
      <c r="R985" s="2">
        <f>O985*Q985</f>
        <v>3131100000</v>
      </c>
    </row>
    <row r="986" spans="1:18" x14ac:dyDescent="0.3">
      <c r="A986" s="32" t="s">
        <v>394</v>
      </c>
      <c r="B986" s="82" t="s">
        <v>395</v>
      </c>
      <c r="C986" s="68"/>
      <c r="D986" s="68"/>
      <c r="E986" s="69"/>
      <c r="F986" s="68"/>
      <c r="G986" s="68"/>
      <c r="H986" s="69"/>
      <c r="I986" s="68"/>
      <c r="J986" s="68"/>
      <c r="K986" s="69"/>
      <c r="L986" s="68"/>
      <c r="M986" s="68"/>
      <c r="N986" s="68"/>
      <c r="O986" s="102">
        <v>0</v>
      </c>
      <c r="P986" s="102" t="s">
        <v>8</v>
      </c>
      <c r="Q986" s="102">
        <v>0</v>
      </c>
      <c r="R986" s="7">
        <f>SUM(R987,R988,R989,R1001)</f>
        <v>920648000</v>
      </c>
    </row>
    <row r="987" spans="1:18" ht="28.8" x14ac:dyDescent="0.3">
      <c r="A987" s="1" t="s">
        <v>8</v>
      </c>
      <c r="B987" s="83" t="s">
        <v>396</v>
      </c>
      <c r="C987" s="45">
        <v>12</v>
      </c>
      <c r="D987" s="45" t="s">
        <v>170</v>
      </c>
      <c r="O987" s="74">
        <f t="shared" ref="O987:O988" si="359">PRODUCT(C987:N987)</f>
        <v>12</v>
      </c>
      <c r="P987" s="74" t="s">
        <v>170</v>
      </c>
      <c r="Q987" s="74">
        <v>33600000</v>
      </c>
      <c r="R987" s="2">
        <f t="shared" ref="R987:R988" si="360">O987*Q987</f>
        <v>403200000</v>
      </c>
    </row>
    <row r="988" spans="1:18" ht="28.8" x14ac:dyDescent="0.3">
      <c r="A988" s="1" t="s">
        <v>8</v>
      </c>
      <c r="B988" s="83" t="s">
        <v>397</v>
      </c>
      <c r="C988" s="45">
        <v>8</v>
      </c>
      <c r="D988" s="45" t="s">
        <v>170</v>
      </c>
      <c r="O988" s="74">
        <f t="shared" si="359"/>
        <v>8</v>
      </c>
      <c r="P988" s="74" t="s">
        <v>170</v>
      </c>
      <c r="Q988" s="74">
        <v>3650000</v>
      </c>
      <c r="R988" s="2">
        <f t="shared" si="360"/>
        <v>29200000</v>
      </c>
    </row>
    <row r="989" spans="1:18" s="23" customFormat="1" x14ac:dyDescent="0.3">
      <c r="A989" s="32" t="s">
        <v>8</v>
      </c>
      <c r="B989" s="82" t="s">
        <v>398</v>
      </c>
      <c r="C989" s="68"/>
      <c r="D989" s="68"/>
      <c r="E989" s="69"/>
      <c r="F989" s="68"/>
      <c r="G989" s="68"/>
      <c r="H989" s="69"/>
      <c r="I989" s="68"/>
      <c r="J989" s="68"/>
      <c r="K989" s="69"/>
      <c r="L989" s="68"/>
      <c r="M989" s="68"/>
      <c r="N989" s="68"/>
      <c r="O989" s="102">
        <v>0</v>
      </c>
      <c r="P989" s="102" t="s">
        <v>8</v>
      </c>
      <c r="Q989" s="102">
        <v>0</v>
      </c>
      <c r="R989" s="7">
        <f>SUM(R990:R1000)</f>
        <v>151523000</v>
      </c>
    </row>
    <row r="990" spans="1:18" x14ac:dyDescent="0.3">
      <c r="A990" s="1" t="s">
        <v>8</v>
      </c>
      <c r="B990" s="83" t="s">
        <v>399</v>
      </c>
      <c r="C990" s="45">
        <v>1</v>
      </c>
      <c r="D990" s="45" t="s">
        <v>170</v>
      </c>
      <c r="O990" s="74">
        <f t="shared" ref="O990:O1000" si="361">PRODUCT(C990:N990)</f>
        <v>1</v>
      </c>
      <c r="P990" s="74" t="s">
        <v>170</v>
      </c>
      <c r="Q990" s="74">
        <v>495000</v>
      </c>
      <c r="R990" s="2">
        <f t="shared" ref="R990:R1000" si="362">O990*Q990</f>
        <v>495000</v>
      </c>
    </row>
    <row r="991" spans="1:18" s="23" customFormat="1" x14ac:dyDescent="0.3">
      <c r="A991" s="1" t="s">
        <v>8</v>
      </c>
      <c r="B991" s="83" t="s">
        <v>400</v>
      </c>
      <c r="C991" s="45">
        <v>22</v>
      </c>
      <c r="D991" s="45" t="s">
        <v>170</v>
      </c>
      <c r="E991" s="46"/>
      <c r="F991" s="45"/>
      <c r="G991" s="45"/>
      <c r="H991" s="46"/>
      <c r="I991" s="45"/>
      <c r="J991" s="45"/>
      <c r="K991" s="46"/>
      <c r="L991" s="45"/>
      <c r="M991" s="45"/>
      <c r="N991" s="45"/>
      <c r="O991" s="74">
        <f t="shared" si="361"/>
        <v>22</v>
      </c>
      <c r="P991" s="74" t="s">
        <v>170</v>
      </c>
      <c r="Q991" s="74">
        <v>75000</v>
      </c>
      <c r="R991" s="2">
        <f t="shared" si="362"/>
        <v>1650000</v>
      </c>
    </row>
    <row r="992" spans="1:18" x14ac:dyDescent="0.3">
      <c r="A992" s="1" t="s">
        <v>8</v>
      </c>
      <c r="B992" s="83" t="s">
        <v>401</v>
      </c>
      <c r="C992" s="45">
        <v>72</v>
      </c>
      <c r="D992" s="45" t="s">
        <v>402</v>
      </c>
      <c r="O992" s="74">
        <f t="shared" si="361"/>
        <v>72</v>
      </c>
      <c r="P992" s="74" t="s">
        <v>402</v>
      </c>
      <c r="Q992" s="74">
        <v>80000</v>
      </c>
      <c r="R992" s="2">
        <f t="shared" si="362"/>
        <v>5760000</v>
      </c>
    </row>
    <row r="993" spans="1:18" x14ac:dyDescent="0.3">
      <c r="A993" s="1" t="s">
        <v>8</v>
      </c>
      <c r="B993" s="83" t="s">
        <v>403</v>
      </c>
      <c r="C993" s="45">
        <v>5</v>
      </c>
      <c r="D993" s="45" t="s">
        <v>170</v>
      </c>
      <c r="O993" s="74">
        <f t="shared" si="361"/>
        <v>5</v>
      </c>
      <c r="P993" s="74" t="s">
        <v>170</v>
      </c>
      <c r="Q993" s="74">
        <v>53000</v>
      </c>
      <c r="R993" s="2">
        <f t="shared" si="362"/>
        <v>265000</v>
      </c>
    </row>
    <row r="994" spans="1:18" x14ac:dyDescent="0.3">
      <c r="A994" s="1" t="s">
        <v>8</v>
      </c>
      <c r="B994" s="83" t="s">
        <v>404</v>
      </c>
      <c r="C994" s="45">
        <v>1</v>
      </c>
      <c r="D994" s="45" t="s">
        <v>170</v>
      </c>
      <c r="O994" s="74">
        <f t="shared" si="361"/>
        <v>1</v>
      </c>
      <c r="P994" s="74" t="s">
        <v>170</v>
      </c>
      <c r="Q994" s="74">
        <v>343000</v>
      </c>
      <c r="R994" s="2">
        <f t="shared" si="362"/>
        <v>343000</v>
      </c>
    </row>
    <row r="995" spans="1:18" s="23" customFormat="1" x14ac:dyDescent="0.3">
      <c r="A995" s="1" t="s">
        <v>8</v>
      </c>
      <c r="B995" s="83" t="s">
        <v>405</v>
      </c>
      <c r="C995" s="45">
        <v>12</v>
      </c>
      <c r="D995" s="45" t="s">
        <v>170</v>
      </c>
      <c r="E995" s="46"/>
      <c r="F995" s="45"/>
      <c r="G995" s="45"/>
      <c r="H995" s="46"/>
      <c r="I995" s="45"/>
      <c r="J995" s="45"/>
      <c r="K995" s="46"/>
      <c r="L995" s="45"/>
      <c r="M995" s="45"/>
      <c r="N995" s="45"/>
      <c r="O995" s="74">
        <f t="shared" si="361"/>
        <v>12</v>
      </c>
      <c r="P995" s="74" t="s">
        <v>170</v>
      </c>
      <c r="Q995" s="74">
        <v>300000</v>
      </c>
      <c r="R995" s="2">
        <f t="shared" si="362"/>
        <v>3600000</v>
      </c>
    </row>
    <row r="996" spans="1:18" x14ac:dyDescent="0.3">
      <c r="A996" s="1" t="s">
        <v>8</v>
      </c>
      <c r="B996" s="83" t="s">
        <v>406</v>
      </c>
      <c r="C996" s="45">
        <v>2</v>
      </c>
      <c r="D996" s="45" t="s">
        <v>170</v>
      </c>
      <c r="O996" s="74">
        <f t="shared" si="361"/>
        <v>2</v>
      </c>
      <c r="P996" s="74" t="s">
        <v>170</v>
      </c>
      <c r="Q996" s="74">
        <v>365000</v>
      </c>
      <c r="R996" s="2">
        <f t="shared" si="362"/>
        <v>730000</v>
      </c>
    </row>
    <row r="997" spans="1:18" x14ac:dyDescent="0.3">
      <c r="A997" s="1" t="s">
        <v>8</v>
      </c>
      <c r="B997" s="83" t="s">
        <v>407</v>
      </c>
      <c r="C997" s="45">
        <v>73</v>
      </c>
      <c r="D997" s="45" t="s">
        <v>170</v>
      </c>
      <c r="O997" s="74">
        <f t="shared" si="361"/>
        <v>73</v>
      </c>
      <c r="P997" s="74" t="s">
        <v>170</v>
      </c>
      <c r="Q997" s="74">
        <v>690000</v>
      </c>
      <c r="R997" s="2">
        <f t="shared" si="362"/>
        <v>50370000</v>
      </c>
    </row>
    <row r="998" spans="1:18" x14ac:dyDescent="0.3">
      <c r="A998" s="1" t="s">
        <v>8</v>
      </c>
      <c r="B998" s="83" t="s">
        <v>408</v>
      </c>
      <c r="C998" s="45">
        <v>88</v>
      </c>
      <c r="D998" s="45" t="s">
        <v>170</v>
      </c>
      <c r="O998" s="74">
        <f t="shared" si="361"/>
        <v>88</v>
      </c>
      <c r="P998" s="74" t="s">
        <v>170</v>
      </c>
      <c r="Q998" s="74">
        <v>730000</v>
      </c>
      <c r="R998" s="2">
        <f t="shared" si="362"/>
        <v>64240000</v>
      </c>
    </row>
    <row r="999" spans="1:18" x14ac:dyDescent="0.3">
      <c r="A999" s="1" t="s">
        <v>8</v>
      </c>
      <c r="B999" s="83" t="s">
        <v>409</v>
      </c>
      <c r="C999" s="45">
        <v>3</v>
      </c>
      <c r="D999" s="45" t="s">
        <v>170</v>
      </c>
      <c r="O999" s="74">
        <f t="shared" si="361"/>
        <v>3</v>
      </c>
      <c r="P999" s="74" t="s">
        <v>170</v>
      </c>
      <c r="Q999" s="74">
        <v>7190000</v>
      </c>
      <c r="R999" s="2">
        <f t="shared" si="362"/>
        <v>21570000</v>
      </c>
    </row>
    <row r="1000" spans="1:18" x14ac:dyDescent="0.3">
      <c r="A1000" s="1" t="s">
        <v>8</v>
      </c>
      <c r="B1000" s="83" t="s">
        <v>410</v>
      </c>
      <c r="C1000" s="45">
        <v>25</v>
      </c>
      <c r="D1000" s="45" t="s">
        <v>170</v>
      </c>
      <c r="O1000" s="74">
        <f t="shared" si="361"/>
        <v>25</v>
      </c>
      <c r="P1000" s="74" t="s">
        <v>170</v>
      </c>
      <c r="Q1000" s="74">
        <v>100000</v>
      </c>
      <c r="R1000" s="2">
        <f t="shared" si="362"/>
        <v>2500000</v>
      </c>
    </row>
    <row r="1001" spans="1:18" x14ac:dyDescent="0.3">
      <c r="A1001" s="32" t="s">
        <v>8</v>
      </c>
      <c r="B1001" s="82" t="s">
        <v>411</v>
      </c>
      <c r="C1001" s="68"/>
      <c r="D1001" s="68"/>
      <c r="E1001" s="69"/>
      <c r="F1001" s="68"/>
      <c r="G1001" s="68"/>
      <c r="H1001" s="69"/>
      <c r="I1001" s="68"/>
      <c r="J1001" s="68"/>
      <c r="K1001" s="69"/>
      <c r="L1001" s="68"/>
      <c r="M1001" s="68"/>
      <c r="N1001" s="68"/>
      <c r="O1001" s="102">
        <v>0</v>
      </c>
      <c r="P1001" s="102" t="s">
        <v>8</v>
      </c>
      <c r="Q1001" s="102">
        <v>0</v>
      </c>
      <c r="R1001" s="7">
        <f>SUM(R1002:R1011)</f>
        <v>336725000</v>
      </c>
    </row>
    <row r="1002" spans="1:18" x14ac:dyDescent="0.3">
      <c r="A1002" s="1" t="s">
        <v>8</v>
      </c>
      <c r="B1002" s="83" t="s">
        <v>412</v>
      </c>
      <c r="C1002" s="45">
        <v>250</v>
      </c>
      <c r="D1002" s="45" t="s">
        <v>170</v>
      </c>
      <c r="O1002" s="74">
        <f t="shared" ref="O1002:O1011" si="363">PRODUCT(C1002:N1002)</f>
        <v>250</v>
      </c>
      <c r="P1002" s="74" t="s">
        <v>170</v>
      </c>
      <c r="Q1002" s="74">
        <v>610000</v>
      </c>
      <c r="R1002" s="2">
        <f t="shared" ref="R1002:R1011" si="364">O1002*Q1002</f>
        <v>152500000</v>
      </c>
    </row>
    <row r="1003" spans="1:18" x14ac:dyDescent="0.3">
      <c r="A1003" s="1" t="s">
        <v>8</v>
      </c>
      <c r="B1003" s="83" t="s">
        <v>413</v>
      </c>
      <c r="C1003" s="45">
        <v>800</v>
      </c>
      <c r="D1003" s="45" t="s">
        <v>414</v>
      </c>
      <c r="O1003" s="74">
        <f t="shared" si="363"/>
        <v>800</v>
      </c>
      <c r="P1003" s="74" t="s">
        <v>414</v>
      </c>
      <c r="Q1003" s="74">
        <v>42000</v>
      </c>
      <c r="R1003" s="2">
        <f t="shared" si="364"/>
        <v>33600000</v>
      </c>
    </row>
    <row r="1004" spans="1:18" x14ac:dyDescent="0.3">
      <c r="A1004" s="1" t="s">
        <v>8</v>
      </c>
      <c r="B1004" s="83" t="s">
        <v>415</v>
      </c>
      <c r="C1004" s="45">
        <v>5</v>
      </c>
      <c r="D1004" s="45" t="s">
        <v>170</v>
      </c>
      <c r="O1004" s="74">
        <f t="shared" si="363"/>
        <v>5</v>
      </c>
      <c r="P1004" s="74" t="s">
        <v>170</v>
      </c>
      <c r="Q1004" s="74">
        <v>330000</v>
      </c>
      <c r="R1004" s="2">
        <f t="shared" si="364"/>
        <v>1650000</v>
      </c>
    </row>
    <row r="1005" spans="1:18" x14ac:dyDescent="0.3">
      <c r="A1005" s="1" t="s">
        <v>8</v>
      </c>
      <c r="B1005" s="83" t="s">
        <v>416</v>
      </c>
      <c r="C1005" s="45">
        <v>600</v>
      </c>
      <c r="D1005" s="45" t="s">
        <v>414</v>
      </c>
      <c r="O1005" s="74">
        <f t="shared" si="363"/>
        <v>600</v>
      </c>
      <c r="P1005" s="74" t="s">
        <v>414</v>
      </c>
      <c r="Q1005" s="74">
        <v>30000</v>
      </c>
      <c r="R1005" s="2">
        <f t="shared" si="364"/>
        <v>18000000</v>
      </c>
    </row>
    <row r="1006" spans="1:18" x14ac:dyDescent="0.3">
      <c r="A1006" s="1" t="s">
        <v>8</v>
      </c>
      <c r="B1006" s="83" t="s">
        <v>417</v>
      </c>
      <c r="C1006" s="45">
        <v>175</v>
      </c>
      <c r="D1006" s="45" t="s">
        <v>170</v>
      </c>
      <c r="O1006" s="74">
        <f t="shared" si="363"/>
        <v>175</v>
      </c>
      <c r="P1006" s="74" t="s">
        <v>170</v>
      </c>
      <c r="Q1006" s="74">
        <v>25000</v>
      </c>
      <c r="R1006" s="2">
        <f t="shared" si="364"/>
        <v>4375000</v>
      </c>
    </row>
    <row r="1007" spans="1:18" s="23" customFormat="1" x14ac:dyDescent="0.3">
      <c r="A1007" s="1" t="s">
        <v>8</v>
      </c>
      <c r="B1007" s="83" t="s">
        <v>418</v>
      </c>
      <c r="C1007" s="45">
        <v>24</v>
      </c>
      <c r="D1007" s="45" t="s">
        <v>419</v>
      </c>
      <c r="E1007" s="46"/>
      <c r="F1007" s="45"/>
      <c r="G1007" s="45"/>
      <c r="H1007" s="46"/>
      <c r="I1007" s="45"/>
      <c r="J1007" s="45"/>
      <c r="K1007" s="46"/>
      <c r="L1007" s="45"/>
      <c r="M1007" s="45"/>
      <c r="N1007" s="45"/>
      <c r="O1007" s="74">
        <f t="shared" si="363"/>
        <v>24</v>
      </c>
      <c r="P1007" s="74" t="s">
        <v>419</v>
      </c>
      <c r="Q1007" s="74">
        <v>50000</v>
      </c>
      <c r="R1007" s="2">
        <f t="shared" si="364"/>
        <v>1200000</v>
      </c>
    </row>
    <row r="1008" spans="1:18" x14ac:dyDescent="0.3">
      <c r="A1008" s="1" t="s">
        <v>8</v>
      </c>
      <c r="B1008" s="83" t="s">
        <v>420</v>
      </c>
      <c r="C1008" s="45">
        <v>4</v>
      </c>
      <c r="D1008" s="45" t="s">
        <v>170</v>
      </c>
      <c r="O1008" s="74">
        <f t="shared" si="363"/>
        <v>4</v>
      </c>
      <c r="P1008" s="74" t="s">
        <v>170</v>
      </c>
      <c r="Q1008" s="74">
        <v>400000</v>
      </c>
      <c r="R1008" s="2">
        <f t="shared" si="364"/>
        <v>1600000</v>
      </c>
    </row>
    <row r="1009" spans="1:18" x14ac:dyDescent="0.3">
      <c r="A1009" s="1" t="s">
        <v>8</v>
      </c>
      <c r="B1009" s="83" t="s">
        <v>421</v>
      </c>
      <c r="C1009" s="45">
        <v>80</v>
      </c>
      <c r="D1009" s="45" t="s">
        <v>170</v>
      </c>
      <c r="O1009" s="74">
        <f t="shared" si="363"/>
        <v>80</v>
      </c>
      <c r="P1009" s="74" t="s">
        <v>170</v>
      </c>
      <c r="Q1009" s="74">
        <v>10000</v>
      </c>
      <c r="R1009" s="2">
        <f t="shared" si="364"/>
        <v>800000</v>
      </c>
    </row>
    <row r="1010" spans="1:18" x14ac:dyDescent="0.3">
      <c r="A1010" s="1" t="s">
        <v>8</v>
      </c>
      <c r="B1010" s="83" t="s">
        <v>422</v>
      </c>
      <c r="C1010" s="45">
        <v>48</v>
      </c>
      <c r="D1010" s="45" t="s">
        <v>368</v>
      </c>
      <c r="O1010" s="74">
        <f t="shared" si="363"/>
        <v>48</v>
      </c>
      <c r="P1010" s="74" t="s">
        <v>368</v>
      </c>
      <c r="Q1010" s="74">
        <v>2500000</v>
      </c>
      <c r="R1010" s="2">
        <f t="shared" si="364"/>
        <v>120000000</v>
      </c>
    </row>
    <row r="1011" spans="1:18" x14ac:dyDescent="0.3">
      <c r="A1011" s="1" t="s">
        <v>8</v>
      </c>
      <c r="B1011" s="83" t="s">
        <v>423</v>
      </c>
      <c r="C1011" s="45">
        <v>2</v>
      </c>
      <c r="D1011" s="45" t="s">
        <v>290</v>
      </c>
      <c r="O1011" s="74">
        <f t="shared" si="363"/>
        <v>2</v>
      </c>
      <c r="P1011" s="74" t="s">
        <v>290</v>
      </c>
      <c r="Q1011" s="74">
        <v>1500000</v>
      </c>
      <c r="R1011" s="2">
        <f t="shared" si="364"/>
        <v>3000000</v>
      </c>
    </row>
    <row r="1012" spans="1:18" x14ac:dyDescent="0.3">
      <c r="A1012" s="19" t="s">
        <v>157</v>
      </c>
      <c r="B1012" s="81" t="s">
        <v>424</v>
      </c>
      <c r="C1012" s="57"/>
      <c r="D1012" s="57"/>
      <c r="E1012" s="58"/>
      <c r="F1012" s="57"/>
      <c r="G1012" s="57"/>
      <c r="H1012" s="58"/>
      <c r="I1012" s="57"/>
      <c r="J1012" s="57"/>
      <c r="K1012" s="58"/>
      <c r="L1012" s="57"/>
      <c r="M1012" s="57"/>
      <c r="N1012" s="57"/>
      <c r="O1012" s="97">
        <v>0</v>
      </c>
      <c r="P1012" s="97" t="s">
        <v>8</v>
      </c>
      <c r="Q1012" s="97">
        <v>0</v>
      </c>
      <c r="R1012" s="20">
        <f>R1013</f>
        <v>44448000</v>
      </c>
    </row>
    <row r="1013" spans="1:18" x14ac:dyDescent="0.3">
      <c r="A1013" s="32" t="s">
        <v>369</v>
      </c>
      <c r="B1013" s="82" t="s">
        <v>370</v>
      </c>
      <c r="C1013" s="68"/>
      <c r="D1013" s="68"/>
      <c r="E1013" s="69"/>
      <c r="F1013" s="68"/>
      <c r="G1013" s="68"/>
      <c r="H1013" s="69"/>
      <c r="I1013" s="68"/>
      <c r="J1013" s="68"/>
      <c r="K1013" s="69"/>
      <c r="L1013" s="68"/>
      <c r="M1013" s="68"/>
      <c r="N1013" s="68"/>
      <c r="O1013" s="102">
        <v>0</v>
      </c>
      <c r="P1013" s="102" t="s">
        <v>8</v>
      </c>
      <c r="Q1013" s="102">
        <v>0</v>
      </c>
      <c r="R1013" s="7">
        <f>R1014</f>
        <v>44448000</v>
      </c>
    </row>
    <row r="1014" spans="1:18" x14ac:dyDescent="0.3">
      <c r="A1014" s="1" t="s">
        <v>8</v>
      </c>
      <c r="B1014" s="83" t="s">
        <v>425</v>
      </c>
      <c r="C1014" s="45">
        <v>24</v>
      </c>
      <c r="D1014" s="45" t="s">
        <v>290</v>
      </c>
      <c r="O1014" s="74">
        <f t="shared" ref="O1014" si="365">PRODUCT(C1014:N1014)</f>
        <v>24</v>
      </c>
      <c r="P1014" s="74" t="s">
        <v>290</v>
      </c>
      <c r="Q1014" s="74">
        <v>1852000</v>
      </c>
      <c r="R1014" s="2">
        <f>O1014*Q1014</f>
        <v>44448000</v>
      </c>
    </row>
    <row r="1015" spans="1:18" ht="28.8" x14ac:dyDescent="0.3">
      <c r="A1015" s="19" t="s">
        <v>201</v>
      </c>
      <c r="B1015" s="81" t="s">
        <v>426</v>
      </c>
      <c r="C1015" s="57"/>
      <c r="D1015" s="57"/>
      <c r="E1015" s="58"/>
      <c r="F1015" s="57"/>
      <c r="G1015" s="57"/>
      <c r="H1015" s="58"/>
      <c r="I1015" s="57"/>
      <c r="J1015" s="57"/>
      <c r="K1015" s="58"/>
      <c r="L1015" s="57"/>
      <c r="M1015" s="57"/>
      <c r="N1015" s="57"/>
      <c r="O1015" s="97">
        <v>0</v>
      </c>
      <c r="P1015" s="97" t="s">
        <v>8</v>
      </c>
      <c r="Q1015" s="97">
        <v>0</v>
      </c>
      <c r="R1015" s="20">
        <f>SUM(R1016,R1018,R1034)</f>
        <v>539664000</v>
      </c>
    </row>
    <row r="1016" spans="1:18" x14ac:dyDescent="0.3">
      <c r="A1016" s="32" t="s">
        <v>427</v>
      </c>
      <c r="B1016" s="82" t="s">
        <v>428</v>
      </c>
      <c r="C1016" s="68"/>
      <c r="D1016" s="68"/>
      <c r="E1016" s="69"/>
      <c r="F1016" s="68"/>
      <c r="G1016" s="68"/>
      <c r="H1016" s="69"/>
      <c r="I1016" s="68"/>
      <c r="J1016" s="68"/>
      <c r="K1016" s="69"/>
      <c r="L1016" s="68"/>
      <c r="M1016" s="68"/>
      <c r="N1016" s="68"/>
      <c r="O1016" s="102">
        <v>0</v>
      </c>
      <c r="P1016" s="102" t="s">
        <v>8</v>
      </c>
      <c r="Q1016" s="102">
        <v>0</v>
      </c>
      <c r="R1016" s="7">
        <f>R1017</f>
        <v>42000000</v>
      </c>
    </row>
    <row r="1017" spans="1:18" x14ac:dyDescent="0.3">
      <c r="A1017" s="1" t="s">
        <v>8</v>
      </c>
      <c r="B1017" s="83" t="s">
        <v>429</v>
      </c>
      <c r="C1017" s="45">
        <v>12</v>
      </c>
      <c r="D1017" s="45" t="s">
        <v>60</v>
      </c>
      <c r="O1017" s="74">
        <f t="shared" ref="O1017:O1033" si="366">PRODUCT(C1017:N1017)</f>
        <v>12</v>
      </c>
      <c r="P1017" s="74" t="s">
        <v>60</v>
      </c>
      <c r="Q1017" s="74">
        <v>3500000</v>
      </c>
      <c r="R1017" s="2">
        <f>O1017*Q1017</f>
        <v>42000000</v>
      </c>
    </row>
    <row r="1018" spans="1:18" x14ac:dyDescent="0.3">
      <c r="A1018" s="32" t="s">
        <v>430</v>
      </c>
      <c r="B1018" s="82" t="s">
        <v>431</v>
      </c>
      <c r="C1018" s="68"/>
      <c r="D1018" s="68"/>
      <c r="E1018" s="69"/>
      <c r="F1018" s="68"/>
      <c r="G1018" s="68"/>
      <c r="H1018" s="69"/>
      <c r="I1018" s="68"/>
      <c r="J1018" s="68"/>
      <c r="K1018" s="69"/>
      <c r="L1018" s="68"/>
      <c r="M1018" s="68"/>
      <c r="N1018" s="68"/>
      <c r="O1018" s="102">
        <f t="shared" si="366"/>
        <v>0</v>
      </c>
      <c r="P1018" s="102" t="s">
        <v>8</v>
      </c>
      <c r="Q1018" s="102">
        <v>0</v>
      </c>
      <c r="R1018" s="7">
        <f>SUM(R1019:R1033)</f>
        <v>300240000</v>
      </c>
    </row>
    <row r="1019" spans="1:18" ht="43.2" x14ac:dyDescent="0.3">
      <c r="A1019" s="1" t="s">
        <v>8</v>
      </c>
      <c r="B1019" s="83" t="s">
        <v>566</v>
      </c>
      <c r="C1019" s="45">
        <v>1</v>
      </c>
      <c r="D1019" s="45" t="s">
        <v>26</v>
      </c>
      <c r="E1019" s="46" t="s">
        <v>27</v>
      </c>
      <c r="F1019" s="45">
        <v>12</v>
      </c>
      <c r="G1019" s="45" t="s">
        <v>60</v>
      </c>
      <c r="O1019" s="74">
        <f t="shared" si="366"/>
        <v>12</v>
      </c>
      <c r="P1019" s="74" t="s">
        <v>368</v>
      </c>
      <c r="Q1019" s="74">
        <v>4770000</v>
      </c>
      <c r="R1019" s="2">
        <f t="shared" ref="R1019:R1033" si="367">O1019*Q1019</f>
        <v>57240000</v>
      </c>
    </row>
    <row r="1020" spans="1:18" ht="28.8" x14ac:dyDescent="0.3">
      <c r="A1020" s="1" t="s">
        <v>8</v>
      </c>
      <c r="B1020" s="83" t="s">
        <v>567</v>
      </c>
      <c r="C1020" s="45">
        <v>1</v>
      </c>
      <c r="D1020" s="45" t="s">
        <v>26</v>
      </c>
      <c r="E1020" s="46" t="s">
        <v>27</v>
      </c>
      <c r="F1020" s="45">
        <v>12</v>
      </c>
      <c r="G1020" s="45" t="s">
        <v>60</v>
      </c>
      <c r="O1020" s="74">
        <f t="shared" si="366"/>
        <v>12</v>
      </c>
      <c r="P1020" s="74" t="s">
        <v>368</v>
      </c>
      <c r="Q1020" s="74">
        <v>4630000</v>
      </c>
      <c r="R1020" s="2">
        <f t="shared" si="367"/>
        <v>55560000</v>
      </c>
    </row>
    <row r="1021" spans="1:18" ht="43.2" x14ac:dyDescent="0.3">
      <c r="A1021" s="1" t="s">
        <v>8</v>
      </c>
      <c r="B1021" s="83" t="s">
        <v>568</v>
      </c>
      <c r="C1021" s="45">
        <v>1</v>
      </c>
      <c r="D1021" s="45" t="s">
        <v>26</v>
      </c>
      <c r="E1021" s="46" t="s">
        <v>27</v>
      </c>
      <c r="F1021" s="45">
        <v>12</v>
      </c>
      <c r="G1021" s="45" t="s">
        <v>60</v>
      </c>
      <c r="O1021" s="74">
        <f t="shared" si="366"/>
        <v>12</v>
      </c>
      <c r="P1021" s="74" t="s">
        <v>368</v>
      </c>
      <c r="Q1021" s="74">
        <v>2440000</v>
      </c>
      <c r="R1021" s="2">
        <f t="shared" si="367"/>
        <v>29280000</v>
      </c>
    </row>
    <row r="1022" spans="1:18" ht="28.8" x14ac:dyDescent="0.3">
      <c r="A1022" s="1" t="s">
        <v>8</v>
      </c>
      <c r="B1022" s="83" t="s">
        <v>569</v>
      </c>
      <c r="C1022" s="45">
        <v>1</v>
      </c>
      <c r="D1022" s="45" t="s">
        <v>26</v>
      </c>
      <c r="E1022" s="46" t="s">
        <v>27</v>
      </c>
      <c r="F1022" s="45">
        <v>12</v>
      </c>
      <c r="G1022" s="45" t="s">
        <v>60</v>
      </c>
      <c r="O1022" s="74">
        <f t="shared" si="366"/>
        <v>12</v>
      </c>
      <c r="P1022" s="74" t="s">
        <v>368</v>
      </c>
      <c r="Q1022" s="74">
        <v>2120000</v>
      </c>
      <c r="R1022" s="2">
        <f t="shared" si="367"/>
        <v>25440000</v>
      </c>
    </row>
    <row r="1023" spans="1:18" ht="28.8" x14ac:dyDescent="0.3">
      <c r="A1023" s="1" t="s">
        <v>8</v>
      </c>
      <c r="B1023" s="83" t="s">
        <v>432</v>
      </c>
      <c r="C1023" s="45">
        <v>1</v>
      </c>
      <c r="D1023" s="45" t="s">
        <v>26</v>
      </c>
      <c r="E1023" s="46" t="s">
        <v>27</v>
      </c>
      <c r="F1023" s="45">
        <v>12</v>
      </c>
      <c r="G1023" s="45" t="s">
        <v>60</v>
      </c>
      <c r="O1023" s="74">
        <f t="shared" si="366"/>
        <v>12</v>
      </c>
      <c r="P1023" s="74" t="s">
        <v>368</v>
      </c>
      <c r="Q1023" s="74">
        <v>420000</v>
      </c>
      <c r="R1023" s="2">
        <f t="shared" si="367"/>
        <v>5040000</v>
      </c>
    </row>
    <row r="1024" spans="1:18" ht="28.8" x14ac:dyDescent="0.3">
      <c r="A1024" s="1" t="s">
        <v>8</v>
      </c>
      <c r="B1024" s="83" t="s">
        <v>570</v>
      </c>
      <c r="C1024" s="45">
        <v>3</v>
      </c>
      <c r="D1024" s="45" t="s">
        <v>26</v>
      </c>
      <c r="E1024" s="46" t="s">
        <v>27</v>
      </c>
      <c r="F1024" s="45">
        <v>12</v>
      </c>
      <c r="G1024" s="45" t="s">
        <v>60</v>
      </c>
      <c r="O1024" s="74">
        <f t="shared" si="366"/>
        <v>36</v>
      </c>
      <c r="P1024" s="74" t="s">
        <v>368</v>
      </c>
      <c r="Q1024" s="74">
        <v>1580000</v>
      </c>
      <c r="R1024" s="2">
        <f t="shared" si="367"/>
        <v>56880000</v>
      </c>
    </row>
    <row r="1025" spans="1:18" x14ac:dyDescent="0.3">
      <c r="A1025" s="1" t="s">
        <v>8</v>
      </c>
      <c r="B1025" s="83" t="s">
        <v>571</v>
      </c>
      <c r="C1025" s="45">
        <v>1</v>
      </c>
      <c r="D1025" s="45" t="s">
        <v>26</v>
      </c>
      <c r="E1025" s="46" t="s">
        <v>27</v>
      </c>
      <c r="F1025" s="45">
        <v>12</v>
      </c>
      <c r="G1025" s="45" t="s">
        <v>60</v>
      </c>
      <c r="O1025" s="74">
        <f t="shared" si="366"/>
        <v>12</v>
      </c>
      <c r="P1025" s="74" t="s">
        <v>368</v>
      </c>
      <c r="Q1025" s="74">
        <v>680000</v>
      </c>
      <c r="R1025" s="2">
        <f t="shared" si="367"/>
        <v>8160000</v>
      </c>
    </row>
    <row r="1026" spans="1:18" ht="28.8" x14ac:dyDescent="0.3">
      <c r="A1026" s="1" t="s">
        <v>8</v>
      </c>
      <c r="B1026" s="83" t="s">
        <v>572</v>
      </c>
      <c r="C1026" s="45">
        <v>1</v>
      </c>
      <c r="D1026" s="45" t="s">
        <v>26</v>
      </c>
      <c r="E1026" s="46" t="s">
        <v>27</v>
      </c>
      <c r="F1026" s="45">
        <v>12</v>
      </c>
      <c r="G1026" s="45" t="s">
        <v>60</v>
      </c>
      <c r="O1026" s="74">
        <f t="shared" si="366"/>
        <v>12</v>
      </c>
      <c r="P1026" s="74" t="s">
        <v>368</v>
      </c>
      <c r="Q1026" s="74">
        <v>420000</v>
      </c>
      <c r="R1026" s="2">
        <f t="shared" si="367"/>
        <v>5040000</v>
      </c>
    </row>
    <row r="1027" spans="1:18" ht="28.8" x14ac:dyDescent="0.3">
      <c r="A1027" s="1" t="s">
        <v>8</v>
      </c>
      <c r="B1027" s="83" t="s">
        <v>573</v>
      </c>
      <c r="C1027" s="45">
        <v>2</v>
      </c>
      <c r="D1027" s="45" t="s">
        <v>26</v>
      </c>
      <c r="E1027" s="46" t="s">
        <v>27</v>
      </c>
      <c r="F1027" s="45">
        <v>12</v>
      </c>
      <c r="G1027" s="45" t="s">
        <v>60</v>
      </c>
      <c r="O1027" s="74">
        <f t="shared" si="366"/>
        <v>24</v>
      </c>
      <c r="P1027" s="74" t="s">
        <v>368</v>
      </c>
      <c r="Q1027" s="74">
        <v>300000</v>
      </c>
      <c r="R1027" s="2">
        <f t="shared" si="367"/>
        <v>7200000</v>
      </c>
    </row>
    <row r="1028" spans="1:18" x14ac:dyDescent="0.3">
      <c r="A1028" s="1" t="s">
        <v>8</v>
      </c>
      <c r="B1028" s="83" t="s">
        <v>574</v>
      </c>
      <c r="C1028" s="45">
        <v>2</v>
      </c>
      <c r="D1028" s="45" t="s">
        <v>26</v>
      </c>
      <c r="E1028" s="46" t="s">
        <v>27</v>
      </c>
      <c r="F1028" s="45">
        <v>12</v>
      </c>
      <c r="G1028" s="45" t="s">
        <v>60</v>
      </c>
      <c r="O1028" s="74">
        <f t="shared" si="366"/>
        <v>24</v>
      </c>
      <c r="P1028" s="74" t="s">
        <v>368</v>
      </c>
      <c r="Q1028" s="74">
        <v>250000</v>
      </c>
      <c r="R1028" s="2">
        <f t="shared" si="367"/>
        <v>6000000</v>
      </c>
    </row>
    <row r="1029" spans="1:18" ht="28.8" x14ac:dyDescent="0.3">
      <c r="A1029" s="1" t="s">
        <v>8</v>
      </c>
      <c r="B1029" s="83" t="s">
        <v>575</v>
      </c>
      <c r="C1029" s="45">
        <v>2</v>
      </c>
      <c r="D1029" s="45" t="s">
        <v>26</v>
      </c>
      <c r="E1029" s="46" t="s">
        <v>27</v>
      </c>
      <c r="F1029" s="45">
        <v>12</v>
      </c>
      <c r="G1029" s="45" t="s">
        <v>60</v>
      </c>
      <c r="O1029" s="74">
        <f t="shared" si="366"/>
        <v>24</v>
      </c>
      <c r="P1029" s="74" t="s">
        <v>368</v>
      </c>
      <c r="Q1029" s="74">
        <v>200000</v>
      </c>
      <c r="R1029" s="2">
        <f t="shared" si="367"/>
        <v>4800000</v>
      </c>
    </row>
    <row r="1030" spans="1:18" x14ac:dyDescent="0.3">
      <c r="A1030" s="1" t="s">
        <v>8</v>
      </c>
      <c r="B1030" s="83" t="s">
        <v>576</v>
      </c>
      <c r="C1030" s="45">
        <v>2</v>
      </c>
      <c r="D1030" s="45" t="s">
        <v>26</v>
      </c>
      <c r="E1030" s="46" t="s">
        <v>27</v>
      </c>
      <c r="F1030" s="45">
        <v>12</v>
      </c>
      <c r="G1030" s="45" t="s">
        <v>60</v>
      </c>
      <c r="O1030" s="74">
        <f t="shared" si="366"/>
        <v>24</v>
      </c>
      <c r="P1030" s="74" t="s">
        <v>368</v>
      </c>
      <c r="Q1030" s="74">
        <v>750000</v>
      </c>
      <c r="R1030" s="2">
        <f t="shared" si="367"/>
        <v>18000000</v>
      </c>
    </row>
    <row r="1031" spans="1:18" ht="28.8" x14ac:dyDescent="0.3">
      <c r="A1031" s="1" t="s">
        <v>8</v>
      </c>
      <c r="B1031" s="83" t="s">
        <v>577</v>
      </c>
      <c r="C1031" s="45">
        <v>1</v>
      </c>
      <c r="D1031" s="45" t="s">
        <v>26</v>
      </c>
      <c r="E1031" s="46" t="s">
        <v>27</v>
      </c>
      <c r="F1031" s="45">
        <v>12</v>
      </c>
      <c r="G1031" s="45" t="s">
        <v>60</v>
      </c>
      <c r="O1031" s="74">
        <f t="shared" si="366"/>
        <v>12</v>
      </c>
      <c r="P1031" s="74" t="s">
        <v>368</v>
      </c>
      <c r="Q1031" s="74">
        <v>500000</v>
      </c>
      <c r="R1031" s="2">
        <f t="shared" si="367"/>
        <v>6000000</v>
      </c>
    </row>
    <row r="1032" spans="1:18" ht="28.8" x14ac:dyDescent="0.3">
      <c r="A1032" s="1" t="s">
        <v>8</v>
      </c>
      <c r="B1032" s="83" t="s">
        <v>578</v>
      </c>
      <c r="C1032" s="45">
        <v>2</v>
      </c>
      <c r="D1032" s="45" t="s">
        <v>26</v>
      </c>
      <c r="E1032" s="46" t="s">
        <v>27</v>
      </c>
      <c r="F1032" s="45">
        <v>12</v>
      </c>
      <c r="G1032" s="45" t="s">
        <v>60</v>
      </c>
      <c r="O1032" s="74">
        <f t="shared" si="366"/>
        <v>24</v>
      </c>
      <c r="P1032" s="74" t="s">
        <v>368</v>
      </c>
      <c r="Q1032" s="74">
        <v>350000</v>
      </c>
      <c r="R1032" s="2">
        <f t="shared" si="367"/>
        <v>8400000</v>
      </c>
    </row>
    <row r="1033" spans="1:18" ht="28.8" x14ac:dyDescent="0.3">
      <c r="A1033" s="1" t="s">
        <v>8</v>
      </c>
      <c r="B1033" s="83" t="s">
        <v>579</v>
      </c>
      <c r="C1033" s="45">
        <v>2</v>
      </c>
      <c r="D1033" s="45" t="s">
        <v>26</v>
      </c>
      <c r="E1033" s="46" t="s">
        <v>27</v>
      </c>
      <c r="F1033" s="45">
        <v>12</v>
      </c>
      <c r="G1033" s="45" t="s">
        <v>60</v>
      </c>
      <c r="O1033" s="74">
        <f t="shared" si="366"/>
        <v>24</v>
      </c>
      <c r="P1033" s="74" t="s">
        <v>368</v>
      </c>
      <c r="Q1033" s="74">
        <v>300000</v>
      </c>
      <c r="R1033" s="2">
        <f t="shared" si="367"/>
        <v>7200000</v>
      </c>
    </row>
    <row r="1034" spans="1:18" x14ac:dyDescent="0.3">
      <c r="A1034" s="33" t="s">
        <v>193</v>
      </c>
      <c r="B1034" s="88" t="s">
        <v>194</v>
      </c>
      <c r="C1034" s="70"/>
      <c r="D1034" s="70"/>
      <c r="E1034" s="71"/>
      <c r="F1034" s="70"/>
      <c r="G1034" s="70"/>
      <c r="H1034" s="71"/>
      <c r="I1034" s="70"/>
      <c r="J1034" s="70"/>
      <c r="K1034" s="71"/>
      <c r="L1034" s="70"/>
      <c r="M1034" s="70"/>
      <c r="N1034" s="70"/>
      <c r="O1034" s="103">
        <v>0</v>
      </c>
      <c r="P1034" s="103" t="s">
        <v>8</v>
      </c>
      <c r="Q1034" s="103">
        <v>0</v>
      </c>
      <c r="R1034" s="3">
        <f>SUM(R1036:R1038)</f>
        <v>197424000</v>
      </c>
    </row>
    <row r="1035" spans="1:18" ht="28.8" x14ac:dyDescent="0.3">
      <c r="A1035" s="1" t="s">
        <v>8</v>
      </c>
      <c r="B1035" s="83" t="s">
        <v>433</v>
      </c>
      <c r="O1035" s="74">
        <v>0</v>
      </c>
      <c r="P1035" s="74" t="s">
        <v>8</v>
      </c>
      <c r="Q1035" s="74">
        <v>0</v>
      </c>
      <c r="R1035" s="7">
        <f>SUM(R1036:R1038)</f>
        <v>197424000</v>
      </c>
    </row>
    <row r="1036" spans="1:18" x14ac:dyDescent="0.3">
      <c r="A1036" s="1" t="s">
        <v>8</v>
      </c>
      <c r="B1036" s="83" t="s">
        <v>580</v>
      </c>
      <c r="C1036" s="45">
        <v>3</v>
      </c>
      <c r="D1036" s="45" t="s">
        <v>26</v>
      </c>
      <c r="E1036" s="46" t="s">
        <v>27</v>
      </c>
      <c r="F1036" s="61">
        <v>12</v>
      </c>
      <c r="G1036" s="45" t="s">
        <v>78</v>
      </c>
      <c r="O1036" s="74">
        <f t="shared" ref="O1036:O1038" si="368">PRODUCT(C1036:N1036)</f>
        <v>36</v>
      </c>
      <c r="P1036" s="74" t="s">
        <v>28</v>
      </c>
      <c r="Q1036" s="74">
        <v>2674000</v>
      </c>
      <c r="R1036" s="2">
        <f t="shared" ref="R1036:R1038" si="369">O1036*Q1036</f>
        <v>96264000</v>
      </c>
    </row>
    <row r="1037" spans="1:18" x14ac:dyDescent="0.3">
      <c r="A1037" s="1" t="s">
        <v>8</v>
      </c>
      <c r="B1037" s="83" t="s">
        <v>490</v>
      </c>
      <c r="C1037" s="45">
        <f>C1036</f>
        <v>3</v>
      </c>
      <c r="D1037" s="45" t="s">
        <v>26</v>
      </c>
      <c r="E1037" s="46" t="s">
        <v>27</v>
      </c>
      <c r="F1037" s="61">
        <f>F1036</f>
        <v>12</v>
      </c>
      <c r="G1037" s="45" t="s">
        <v>78</v>
      </c>
      <c r="H1037" s="46" t="s">
        <v>27</v>
      </c>
      <c r="I1037" s="45">
        <v>3</v>
      </c>
      <c r="J1037" s="45" t="s">
        <v>91</v>
      </c>
      <c r="O1037" s="74">
        <f t="shared" si="368"/>
        <v>108</v>
      </c>
      <c r="P1037" s="74" t="s">
        <v>92</v>
      </c>
      <c r="Q1037" s="74">
        <v>530000</v>
      </c>
      <c r="R1037" s="2">
        <f t="shared" si="369"/>
        <v>57240000</v>
      </c>
    </row>
    <row r="1038" spans="1:18" x14ac:dyDescent="0.3">
      <c r="A1038" s="1" t="s">
        <v>8</v>
      </c>
      <c r="B1038" s="83" t="s">
        <v>489</v>
      </c>
      <c r="C1038" s="45">
        <f>C1037</f>
        <v>3</v>
      </c>
      <c r="D1038" s="45" t="s">
        <v>26</v>
      </c>
      <c r="E1038" s="46" t="s">
        <v>27</v>
      </c>
      <c r="F1038" s="61">
        <f>F1037</f>
        <v>12</v>
      </c>
      <c r="G1038" s="45" t="s">
        <v>78</v>
      </c>
      <c r="H1038" s="46" t="s">
        <v>27</v>
      </c>
      <c r="I1038" s="45">
        <v>2</v>
      </c>
      <c r="J1038" s="45" t="s">
        <v>91</v>
      </c>
      <c r="O1038" s="74">
        <f t="shared" si="368"/>
        <v>72</v>
      </c>
      <c r="P1038" s="74" t="s">
        <v>92</v>
      </c>
      <c r="Q1038" s="74">
        <v>610000</v>
      </c>
      <c r="R1038" s="2">
        <f t="shared" si="369"/>
        <v>43920000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9"/>
  <sheetViews>
    <sheetView showZeros="0" tabSelected="1" view="pageBreakPreview" zoomScale="99" zoomScaleNormal="100" zoomScaleSheetLayoutView="99" workbookViewId="0">
      <selection activeCell="U16" sqref="U16"/>
    </sheetView>
  </sheetViews>
  <sheetFormatPr defaultRowHeight="14.4" x14ac:dyDescent="0.3"/>
  <cols>
    <col min="1" max="1" width="13.33203125" style="1" customWidth="1"/>
    <col min="2" max="2" width="43.6640625" style="83" customWidth="1"/>
    <col min="3" max="3" width="4.6640625" style="45" bestFit="1" customWidth="1"/>
    <col min="4" max="4" width="7.6640625" style="45" bestFit="1" customWidth="1"/>
    <col min="5" max="5" width="1.6640625" style="46" bestFit="1" customWidth="1"/>
    <col min="6" max="6" width="2.33203125" style="45" bestFit="1" customWidth="1"/>
    <col min="7" max="7" width="5.109375" style="45" bestFit="1" customWidth="1"/>
    <col min="8" max="8" width="1.6640625" style="46" bestFit="1" customWidth="1"/>
    <col min="9" max="9" width="2.33203125" style="45" bestFit="1" customWidth="1"/>
    <col min="10" max="10" width="4.109375" style="45" bestFit="1" customWidth="1"/>
    <col min="11" max="11" width="1.6640625" style="46" bestFit="1" customWidth="1"/>
    <col min="12" max="12" width="1.5546875" style="45" bestFit="1" customWidth="1"/>
    <col min="13" max="13" width="3.44140625" style="45" bestFit="1" customWidth="1"/>
    <col min="14" max="14" width="3.109375" style="45" customWidth="1"/>
    <col min="15" max="15" width="5.109375" style="74" bestFit="1" customWidth="1"/>
    <col min="16" max="16" width="5.44140625" style="74" bestFit="1" customWidth="1"/>
    <col min="17" max="17" width="9.88671875" style="74" bestFit="1" customWidth="1"/>
    <col min="18" max="18" width="13.77734375" style="2" bestFit="1" customWidth="1"/>
  </cols>
  <sheetData>
    <row r="1" spans="1:18" s="106" customFormat="1" x14ac:dyDescent="0.3">
      <c r="A1" s="107" t="s">
        <v>0</v>
      </c>
      <c r="B1" s="108" t="s">
        <v>1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 t="s">
        <v>2</v>
      </c>
      <c r="P1" s="110" t="s">
        <v>3</v>
      </c>
      <c r="Q1" s="110" t="s">
        <v>4</v>
      </c>
      <c r="R1" s="111" t="s">
        <v>5</v>
      </c>
    </row>
    <row r="2" spans="1:18" s="10" customFormat="1" ht="28.8" x14ac:dyDescent="0.3">
      <c r="A2" s="112" t="s">
        <v>6</v>
      </c>
      <c r="B2" s="113" t="s">
        <v>7</v>
      </c>
      <c r="C2" s="114"/>
      <c r="D2" s="114"/>
      <c r="E2" s="115"/>
      <c r="F2" s="114"/>
      <c r="G2" s="114"/>
      <c r="H2" s="115"/>
      <c r="I2" s="114"/>
      <c r="J2" s="114"/>
      <c r="K2" s="115"/>
      <c r="L2" s="114"/>
      <c r="M2" s="114"/>
      <c r="N2" s="114"/>
      <c r="O2" s="116">
        <v>0</v>
      </c>
      <c r="P2" s="116" t="s">
        <v>8</v>
      </c>
      <c r="Q2" s="116">
        <v>0</v>
      </c>
      <c r="R2" s="117">
        <f>R3</f>
        <v>46515590000</v>
      </c>
    </row>
    <row r="3" spans="1:18" s="10" customFormat="1" ht="43.2" x14ac:dyDescent="0.3">
      <c r="A3" s="118" t="s">
        <v>9</v>
      </c>
      <c r="B3" s="119" t="s">
        <v>10</v>
      </c>
      <c r="C3" s="120"/>
      <c r="D3" s="120"/>
      <c r="E3" s="121"/>
      <c r="F3" s="120"/>
      <c r="G3" s="120"/>
      <c r="H3" s="121"/>
      <c r="I3" s="120"/>
      <c r="J3" s="120"/>
      <c r="K3" s="121"/>
      <c r="L3" s="120"/>
      <c r="M3" s="120"/>
      <c r="N3" s="120"/>
      <c r="O3" s="122">
        <v>0</v>
      </c>
      <c r="P3" s="122" t="s">
        <v>8</v>
      </c>
      <c r="Q3" s="122">
        <v>0</v>
      </c>
      <c r="R3" s="123">
        <f>SUM(R4,R71,R159,R362,R504,R514,R915)</f>
        <v>46515590000</v>
      </c>
    </row>
    <row r="4" spans="1:18" s="10" customFormat="1" ht="28.8" x14ac:dyDescent="0.3">
      <c r="A4" s="124" t="s">
        <v>11</v>
      </c>
      <c r="B4" s="125" t="s">
        <v>12</v>
      </c>
      <c r="C4" s="126"/>
      <c r="D4" s="126"/>
      <c r="E4" s="127"/>
      <c r="F4" s="126"/>
      <c r="G4" s="126"/>
      <c r="H4" s="127"/>
      <c r="I4" s="126"/>
      <c r="J4" s="126"/>
      <c r="K4" s="127"/>
      <c r="L4" s="126"/>
      <c r="M4" s="126"/>
      <c r="N4" s="126"/>
      <c r="O4" s="128">
        <v>27840</v>
      </c>
      <c r="P4" s="128" t="s">
        <v>583</v>
      </c>
      <c r="Q4" s="128">
        <v>0</v>
      </c>
      <c r="R4" s="129">
        <f>SUM(R5)</f>
        <v>382490000</v>
      </c>
    </row>
    <row r="5" spans="1:18" s="10" customFormat="1" x14ac:dyDescent="0.3">
      <c r="A5" s="130" t="s">
        <v>13</v>
      </c>
      <c r="B5" s="131" t="s">
        <v>14</v>
      </c>
      <c r="C5" s="132"/>
      <c r="D5" s="132"/>
      <c r="E5" s="133"/>
      <c r="F5" s="132"/>
      <c r="G5" s="132"/>
      <c r="H5" s="133"/>
      <c r="I5" s="132"/>
      <c r="J5" s="132"/>
      <c r="K5" s="133"/>
      <c r="L5" s="132"/>
      <c r="M5" s="132"/>
      <c r="N5" s="132"/>
      <c r="O5" s="134">
        <v>0</v>
      </c>
      <c r="P5" s="134" t="s">
        <v>8</v>
      </c>
      <c r="Q5" s="134">
        <v>0</v>
      </c>
      <c r="R5" s="135">
        <f>SUM(R6,R21,R38,R53)</f>
        <v>382490000</v>
      </c>
    </row>
    <row r="6" spans="1:18" s="10" customFormat="1" x14ac:dyDescent="0.3">
      <c r="A6" s="136" t="s">
        <v>15</v>
      </c>
      <c r="B6" s="137" t="s">
        <v>16</v>
      </c>
      <c r="C6" s="138"/>
      <c r="D6" s="138"/>
      <c r="E6" s="139"/>
      <c r="F6" s="138"/>
      <c r="G6" s="138"/>
      <c r="H6" s="139"/>
      <c r="I6" s="138"/>
      <c r="J6" s="138"/>
      <c r="K6" s="139"/>
      <c r="L6" s="138"/>
      <c r="M6" s="138"/>
      <c r="N6" s="138"/>
      <c r="O6" s="140">
        <v>0</v>
      </c>
      <c r="P6" s="140" t="s">
        <v>8</v>
      </c>
      <c r="Q6" s="140">
        <v>0</v>
      </c>
      <c r="R6" s="141">
        <f>SUM(R7)</f>
        <v>27000000</v>
      </c>
    </row>
    <row r="7" spans="1:18" s="10" customFormat="1" x14ac:dyDescent="0.3">
      <c r="A7" s="142" t="s">
        <v>17</v>
      </c>
      <c r="B7" s="143" t="s">
        <v>18</v>
      </c>
      <c r="C7" s="144"/>
      <c r="D7" s="144"/>
      <c r="E7" s="145"/>
      <c r="F7" s="144"/>
      <c r="G7" s="144"/>
      <c r="H7" s="145"/>
      <c r="I7" s="144"/>
      <c r="J7" s="144"/>
      <c r="K7" s="145"/>
      <c r="L7" s="144"/>
      <c r="M7" s="144"/>
      <c r="N7" s="144"/>
      <c r="O7" s="146">
        <v>0</v>
      </c>
      <c r="P7" s="146" t="s">
        <v>8</v>
      </c>
      <c r="Q7" s="146">
        <v>0</v>
      </c>
      <c r="R7" s="147">
        <f>SUM(R8,R10,R14,R17)</f>
        <v>27000000</v>
      </c>
    </row>
    <row r="8" spans="1:18" s="10" customFormat="1" x14ac:dyDescent="0.3">
      <c r="A8" s="148" t="s">
        <v>19</v>
      </c>
      <c r="B8" s="149" t="s">
        <v>20</v>
      </c>
      <c r="C8" s="150"/>
      <c r="D8" s="150"/>
      <c r="E8" s="151"/>
      <c r="F8" s="150"/>
      <c r="G8" s="150"/>
      <c r="H8" s="151"/>
      <c r="I8" s="150"/>
      <c r="J8" s="150"/>
      <c r="K8" s="151"/>
      <c r="L8" s="150"/>
      <c r="M8" s="150"/>
      <c r="N8" s="150"/>
      <c r="O8" s="152">
        <v>0</v>
      </c>
      <c r="P8" s="152" t="s">
        <v>8</v>
      </c>
      <c r="Q8" s="152">
        <v>0</v>
      </c>
      <c r="R8" s="153">
        <f>R9</f>
        <v>8000000</v>
      </c>
    </row>
    <row r="9" spans="1:18" s="10" customFormat="1" x14ac:dyDescent="0.3">
      <c r="A9" s="154" t="s">
        <v>8</v>
      </c>
      <c r="B9" s="155" t="s">
        <v>22</v>
      </c>
      <c r="C9" s="156">
        <v>2</v>
      </c>
      <c r="D9" s="156" t="s">
        <v>23</v>
      </c>
      <c r="E9" s="157"/>
      <c r="F9" s="156"/>
      <c r="G9" s="156"/>
      <c r="H9" s="157"/>
      <c r="I9" s="156"/>
      <c r="J9" s="156"/>
      <c r="K9" s="157"/>
      <c r="L9" s="156"/>
      <c r="M9" s="156"/>
      <c r="N9" s="156"/>
      <c r="O9" s="158">
        <f>PRODUCT(C9:N9)</f>
        <v>2</v>
      </c>
      <c r="P9" s="158" t="s">
        <v>23</v>
      </c>
      <c r="Q9" s="158">
        <v>4000000</v>
      </c>
      <c r="R9" s="159">
        <f>O9*Q9</f>
        <v>8000000</v>
      </c>
    </row>
    <row r="10" spans="1:18" s="10" customFormat="1" x14ac:dyDescent="0.3">
      <c r="A10" s="148" t="s">
        <v>24</v>
      </c>
      <c r="B10" s="149" t="s">
        <v>25</v>
      </c>
      <c r="C10" s="150"/>
      <c r="D10" s="150"/>
      <c r="E10" s="151"/>
      <c r="F10" s="150"/>
      <c r="G10" s="150"/>
      <c r="H10" s="151"/>
      <c r="I10" s="150"/>
      <c r="J10" s="150"/>
      <c r="K10" s="151"/>
      <c r="L10" s="150"/>
      <c r="M10" s="150"/>
      <c r="N10" s="150"/>
      <c r="O10" s="152">
        <v>0</v>
      </c>
      <c r="P10" s="152" t="s">
        <v>8</v>
      </c>
      <c r="Q10" s="152">
        <v>0</v>
      </c>
      <c r="R10" s="153">
        <f>SUM(R11:R13)</f>
        <v>3500000</v>
      </c>
    </row>
    <row r="11" spans="1:18" s="10" customFormat="1" x14ac:dyDescent="0.3">
      <c r="A11" s="154" t="s">
        <v>8</v>
      </c>
      <c r="B11" s="155" t="s">
        <v>42</v>
      </c>
      <c r="C11" s="156">
        <v>1</v>
      </c>
      <c r="D11" s="156" t="s">
        <v>26</v>
      </c>
      <c r="E11" s="157" t="s">
        <v>27</v>
      </c>
      <c r="F11" s="156">
        <f>C9</f>
        <v>2</v>
      </c>
      <c r="G11" s="156" t="s">
        <v>23</v>
      </c>
      <c r="H11" s="157"/>
      <c r="I11" s="156"/>
      <c r="J11" s="156"/>
      <c r="K11" s="157"/>
      <c r="L11" s="156"/>
      <c r="M11" s="156"/>
      <c r="N11" s="156"/>
      <c r="O11" s="158">
        <f>PRODUCT(C11:N11)</f>
        <v>2</v>
      </c>
      <c r="P11" s="158" t="s">
        <v>28</v>
      </c>
      <c r="Q11" s="158">
        <v>450000</v>
      </c>
      <c r="R11" s="159">
        <f t="shared" ref="R11:R20" si="0">O11*Q11</f>
        <v>900000</v>
      </c>
    </row>
    <row r="12" spans="1:18" s="10" customFormat="1" x14ac:dyDescent="0.3">
      <c r="A12" s="154" t="s">
        <v>8</v>
      </c>
      <c r="B12" s="155" t="s">
        <v>59</v>
      </c>
      <c r="C12" s="156">
        <v>1</v>
      </c>
      <c r="D12" s="156" t="s">
        <v>26</v>
      </c>
      <c r="E12" s="157" t="s">
        <v>27</v>
      </c>
      <c r="F12" s="156">
        <f>F11</f>
        <v>2</v>
      </c>
      <c r="G12" s="156" t="s">
        <v>23</v>
      </c>
      <c r="H12" s="157"/>
      <c r="I12" s="156"/>
      <c r="J12" s="156"/>
      <c r="K12" s="157"/>
      <c r="L12" s="156"/>
      <c r="M12" s="156"/>
      <c r="N12" s="156"/>
      <c r="O12" s="158">
        <f t="shared" ref="O12:O20" si="1">PRODUCT(C12:N12)</f>
        <v>2</v>
      </c>
      <c r="P12" s="158" t="s">
        <v>28</v>
      </c>
      <c r="Q12" s="158">
        <v>400000</v>
      </c>
      <c r="R12" s="159">
        <f t="shared" si="0"/>
        <v>800000</v>
      </c>
    </row>
    <row r="13" spans="1:18" s="10" customFormat="1" x14ac:dyDescent="0.3">
      <c r="A13" s="154" t="s">
        <v>8</v>
      </c>
      <c r="B13" s="155" t="s">
        <v>125</v>
      </c>
      <c r="C13" s="156">
        <v>3</v>
      </c>
      <c r="D13" s="156" t="s">
        <v>26</v>
      </c>
      <c r="E13" s="157" t="s">
        <v>27</v>
      </c>
      <c r="F13" s="156">
        <f>F12</f>
        <v>2</v>
      </c>
      <c r="G13" s="156" t="s">
        <v>23</v>
      </c>
      <c r="H13" s="157"/>
      <c r="I13" s="156"/>
      <c r="J13" s="156"/>
      <c r="K13" s="157"/>
      <c r="L13" s="156"/>
      <c r="M13" s="156"/>
      <c r="N13" s="156"/>
      <c r="O13" s="158">
        <f t="shared" si="1"/>
        <v>6</v>
      </c>
      <c r="P13" s="158" t="s">
        <v>28</v>
      </c>
      <c r="Q13" s="158">
        <v>300000</v>
      </c>
      <c r="R13" s="159">
        <f t="shared" si="0"/>
        <v>1800000</v>
      </c>
    </row>
    <row r="14" spans="1:18" s="36" customFormat="1" ht="28.8" x14ac:dyDescent="0.3">
      <c r="A14" s="160" t="s">
        <v>29</v>
      </c>
      <c r="B14" s="149" t="s">
        <v>581</v>
      </c>
      <c r="C14" s="150"/>
      <c r="D14" s="150"/>
      <c r="E14" s="151"/>
      <c r="F14" s="150"/>
      <c r="G14" s="150"/>
      <c r="H14" s="151"/>
      <c r="I14" s="150"/>
      <c r="J14" s="150"/>
      <c r="K14" s="151"/>
      <c r="L14" s="150"/>
      <c r="M14" s="150"/>
      <c r="N14" s="150"/>
      <c r="O14" s="152">
        <f t="shared" si="1"/>
        <v>0</v>
      </c>
      <c r="P14" s="152" t="s">
        <v>8</v>
      </c>
      <c r="Q14" s="152">
        <v>0</v>
      </c>
      <c r="R14" s="153">
        <f>SUM(R15:R16)</f>
        <v>10000000</v>
      </c>
    </row>
    <row r="15" spans="1:18" s="10" customFormat="1" x14ac:dyDescent="0.3">
      <c r="A15" s="154" t="s">
        <v>8</v>
      </c>
      <c r="B15" s="155" t="s">
        <v>31</v>
      </c>
      <c r="C15" s="156">
        <v>40</v>
      </c>
      <c r="D15" s="156" t="s">
        <v>26</v>
      </c>
      <c r="E15" s="157" t="s">
        <v>27</v>
      </c>
      <c r="F15" s="156">
        <f>F13</f>
        <v>2</v>
      </c>
      <c r="G15" s="156" t="s">
        <v>23</v>
      </c>
      <c r="H15" s="157"/>
      <c r="I15" s="156"/>
      <c r="J15" s="156"/>
      <c r="K15" s="157"/>
      <c r="L15" s="156"/>
      <c r="M15" s="156"/>
      <c r="N15" s="156"/>
      <c r="O15" s="158">
        <f t="shared" si="1"/>
        <v>80</v>
      </c>
      <c r="P15" s="158" t="s">
        <v>28</v>
      </c>
      <c r="Q15" s="158">
        <v>100000</v>
      </c>
      <c r="R15" s="159">
        <f t="shared" si="0"/>
        <v>8000000</v>
      </c>
    </row>
    <row r="16" spans="1:18" s="10" customFormat="1" x14ac:dyDescent="0.3">
      <c r="A16" s="154" t="s">
        <v>8</v>
      </c>
      <c r="B16" s="155" t="s">
        <v>32</v>
      </c>
      <c r="C16" s="156">
        <v>10</v>
      </c>
      <c r="D16" s="156" t="s">
        <v>26</v>
      </c>
      <c r="E16" s="157" t="s">
        <v>27</v>
      </c>
      <c r="F16" s="156">
        <f>F15</f>
        <v>2</v>
      </c>
      <c r="G16" s="156" t="s">
        <v>23</v>
      </c>
      <c r="H16" s="157"/>
      <c r="I16" s="156"/>
      <c r="J16" s="156"/>
      <c r="K16" s="157"/>
      <c r="L16" s="156"/>
      <c r="M16" s="156"/>
      <c r="N16" s="156"/>
      <c r="O16" s="158">
        <f t="shared" si="1"/>
        <v>20</v>
      </c>
      <c r="P16" s="158" t="s">
        <v>28</v>
      </c>
      <c r="Q16" s="158">
        <v>100000</v>
      </c>
      <c r="R16" s="159">
        <f t="shared" si="0"/>
        <v>2000000</v>
      </c>
    </row>
    <row r="17" spans="1:18" s="36" customFormat="1" x14ac:dyDescent="0.3">
      <c r="A17" s="161">
        <v>522192</v>
      </c>
      <c r="B17" s="149" t="s">
        <v>582</v>
      </c>
      <c r="C17" s="150">
        <v>9</v>
      </c>
      <c r="D17" s="150" t="s">
        <v>34</v>
      </c>
      <c r="E17" s="151"/>
      <c r="F17" s="150"/>
      <c r="G17" s="150"/>
      <c r="H17" s="151"/>
      <c r="I17" s="150"/>
      <c r="J17" s="150"/>
      <c r="K17" s="151"/>
      <c r="L17" s="150"/>
      <c r="M17" s="150"/>
      <c r="N17" s="150"/>
      <c r="O17" s="152"/>
      <c r="P17" s="152" t="s">
        <v>8</v>
      </c>
      <c r="Q17" s="152">
        <v>0</v>
      </c>
      <c r="R17" s="153">
        <f>SUM(R18:R20)</f>
        <v>5500000</v>
      </c>
    </row>
    <row r="18" spans="1:18" s="10" customFormat="1" x14ac:dyDescent="0.3">
      <c r="A18" s="154" t="s">
        <v>8</v>
      </c>
      <c r="B18" s="155" t="s">
        <v>35</v>
      </c>
      <c r="C18" s="156">
        <v>1</v>
      </c>
      <c r="D18" s="156" t="s">
        <v>26</v>
      </c>
      <c r="E18" s="157" t="s">
        <v>27</v>
      </c>
      <c r="F18" s="156">
        <f>F15</f>
        <v>2</v>
      </c>
      <c r="G18" s="156" t="s">
        <v>23</v>
      </c>
      <c r="H18" s="157"/>
      <c r="I18" s="156"/>
      <c r="J18" s="156"/>
      <c r="K18" s="157"/>
      <c r="L18" s="156"/>
      <c r="M18" s="156"/>
      <c r="N18" s="156"/>
      <c r="O18" s="158">
        <f t="shared" si="1"/>
        <v>2</v>
      </c>
      <c r="P18" s="158" t="s">
        <v>28</v>
      </c>
      <c r="Q18" s="158">
        <v>500000</v>
      </c>
      <c r="R18" s="159">
        <f t="shared" si="0"/>
        <v>1000000</v>
      </c>
    </row>
    <row r="19" spans="1:18" s="10" customFormat="1" x14ac:dyDescent="0.3">
      <c r="A19" s="154" t="s">
        <v>8</v>
      </c>
      <c r="B19" s="155" t="s">
        <v>36</v>
      </c>
      <c r="C19" s="156">
        <v>2</v>
      </c>
      <c r="D19" s="156" t="s">
        <v>26</v>
      </c>
      <c r="E19" s="157" t="s">
        <v>27</v>
      </c>
      <c r="F19" s="156">
        <v>2</v>
      </c>
      <c r="G19" s="156" t="s">
        <v>34</v>
      </c>
      <c r="H19" s="157" t="s">
        <v>27</v>
      </c>
      <c r="I19" s="156">
        <f>F15</f>
        <v>2</v>
      </c>
      <c r="J19" s="156" t="s">
        <v>23</v>
      </c>
      <c r="K19" s="157"/>
      <c r="L19" s="156"/>
      <c r="M19" s="156"/>
      <c r="N19" s="156"/>
      <c r="O19" s="158">
        <f t="shared" si="1"/>
        <v>8</v>
      </c>
      <c r="P19" s="158" t="s">
        <v>37</v>
      </c>
      <c r="Q19" s="158">
        <v>450000</v>
      </c>
      <c r="R19" s="159">
        <f t="shared" si="0"/>
        <v>3600000</v>
      </c>
    </row>
    <row r="20" spans="1:18" x14ac:dyDescent="0.3">
      <c r="A20" s="154" t="s">
        <v>8</v>
      </c>
      <c r="B20" s="155" t="s">
        <v>38</v>
      </c>
      <c r="C20" s="156">
        <v>1</v>
      </c>
      <c r="D20" s="156" t="s">
        <v>26</v>
      </c>
      <c r="E20" s="157" t="s">
        <v>27</v>
      </c>
      <c r="F20" s="156">
        <v>1</v>
      </c>
      <c r="G20" s="156" t="s">
        <v>34</v>
      </c>
      <c r="H20" s="157" t="s">
        <v>27</v>
      </c>
      <c r="I20" s="156">
        <f>I19</f>
        <v>2</v>
      </c>
      <c r="J20" s="156" t="s">
        <v>23</v>
      </c>
      <c r="K20" s="157"/>
      <c r="L20" s="156"/>
      <c r="M20" s="156"/>
      <c r="N20" s="156"/>
      <c r="O20" s="158">
        <f t="shared" si="1"/>
        <v>2</v>
      </c>
      <c r="P20" s="158" t="s">
        <v>37</v>
      </c>
      <c r="Q20" s="158">
        <v>450000</v>
      </c>
      <c r="R20" s="159">
        <f t="shared" si="0"/>
        <v>900000</v>
      </c>
    </row>
    <row r="21" spans="1:18" x14ac:dyDescent="0.3">
      <c r="A21" s="136" t="s">
        <v>40</v>
      </c>
      <c r="B21" s="137" t="s">
        <v>41</v>
      </c>
      <c r="C21" s="138"/>
      <c r="D21" s="138"/>
      <c r="E21" s="139"/>
      <c r="F21" s="138"/>
      <c r="G21" s="138"/>
      <c r="H21" s="139"/>
      <c r="I21" s="138"/>
      <c r="J21" s="138"/>
      <c r="K21" s="139"/>
      <c r="L21" s="138"/>
      <c r="M21" s="138"/>
      <c r="N21" s="138"/>
      <c r="O21" s="140">
        <v>0</v>
      </c>
      <c r="P21" s="140" t="s">
        <v>8</v>
      </c>
      <c r="Q21" s="140">
        <v>0</v>
      </c>
      <c r="R21" s="141">
        <f>R22</f>
        <v>137200000</v>
      </c>
    </row>
    <row r="22" spans="1:18" x14ac:dyDescent="0.3">
      <c r="A22" s="142" t="s">
        <v>17</v>
      </c>
      <c r="B22" s="143" t="s">
        <v>41</v>
      </c>
      <c r="C22" s="144"/>
      <c r="D22" s="144"/>
      <c r="E22" s="145"/>
      <c r="F22" s="144"/>
      <c r="G22" s="144"/>
      <c r="H22" s="145"/>
      <c r="I22" s="144"/>
      <c r="J22" s="144"/>
      <c r="K22" s="145"/>
      <c r="L22" s="144"/>
      <c r="M22" s="144"/>
      <c r="N22" s="144"/>
      <c r="O22" s="146">
        <v>0</v>
      </c>
      <c r="P22" s="146" t="s">
        <v>8</v>
      </c>
      <c r="Q22" s="146">
        <v>0</v>
      </c>
      <c r="R22" s="147">
        <f>SUM(R23,R25,R29,R34)</f>
        <v>137200000</v>
      </c>
    </row>
    <row r="23" spans="1:18" x14ac:dyDescent="0.3">
      <c r="A23" s="148" t="s">
        <v>19</v>
      </c>
      <c r="B23" s="149" t="s">
        <v>20</v>
      </c>
      <c r="C23" s="150"/>
      <c r="D23" s="150"/>
      <c r="E23" s="151"/>
      <c r="F23" s="150"/>
      <c r="G23" s="150"/>
      <c r="H23" s="151"/>
      <c r="I23" s="150"/>
      <c r="J23" s="150"/>
      <c r="K23" s="151"/>
      <c r="L23" s="150"/>
      <c r="M23" s="150"/>
      <c r="N23" s="150"/>
      <c r="O23" s="152">
        <v>0</v>
      </c>
      <c r="P23" s="152" t="s">
        <v>8</v>
      </c>
      <c r="Q23" s="152">
        <v>0</v>
      </c>
      <c r="R23" s="162">
        <f>R24</f>
        <v>8000000</v>
      </c>
    </row>
    <row r="24" spans="1:18" x14ac:dyDescent="0.3">
      <c r="A24" s="154" t="s">
        <v>8</v>
      </c>
      <c r="B24" s="155" t="s">
        <v>22</v>
      </c>
      <c r="C24" s="156">
        <v>2</v>
      </c>
      <c r="D24" s="156" t="s">
        <v>23</v>
      </c>
      <c r="E24" s="157"/>
      <c r="F24" s="156"/>
      <c r="G24" s="156"/>
      <c r="H24" s="157"/>
      <c r="I24" s="156"/>
      <c r="J24" s="156"/>
      <c r="K24" s="157"/>
      <c r="L24" s="156"/>
      <c r="M24" s="156"/>
      <c r="N24" s="156"/>
      <c r="O24" s="158">
        <f>PRODUCT(C24:N24)</f>
        <v>2</v>
      </c>
      <c r="P24" s="158" t="s">
        <v>23</v>
      </c>
      <c r="Q24" s="158">
        <v>4000000</v>
      </c>
      <c r="R24" s="163">
        <f>O24*Q24</f>
        <v>8000000</v>
      </c>
    </row>
    <row r="25" spans="1:18" x14ac:dyDescent="0.3">
      <c r="A25" s="148" t="s">
        <v>24</v>
      </c>
      <c r="B25" s="149" t="s">
        <v>25</v>
      </c>
      <c r="C25" s="150"/>
      <c r="D25" s="150"/>
      <c r="E25" s="151"/>
      <c r="F25" s="150"/>
      <c r="G25" s="150"/>
      <c r="H25" s="151"/>
      <c r="I25" s="150"/>
      <c r="J25" s="150"/>
      <c r="K25" s="151"/>
      <c r="L25" s="150"/>
      <c r="M25" s="150"/>
      <c r="N25" s="150"/>
      <c r="O25" s="152">
        <v>0</v>
      </c>
      <c r="P25" s="152" t="s">
        <v>8</v>
      </c>
      <c r="Q25" s="152">
        <v>0</v>
      </c>
      <c r="R25" s="162">
        <f>SUM(R26:R28)</f>
        <v>3500000</v>
      </c>
    </row>
    <row r="26" spans="1:18" x14ac:dyDescent="0.3">
      <c r="A26" s="154" t="s">
        <v>8</v>
      </c>
      <c r="B26" s="155" t="s">
        <v>42</v>
      </c>
      <c r="C26" s="156">
        <v>1</v>
      </c>
      <c r="D26" s="156" t="s">
        <v>26</v>
      </c>
      <c r="E26" s="157" t="s">
        <v>43</v>
      </c>
      <c r="F26" s="156">
        <v>2</v>
      </c>
      <c r="G26" s="156" t="s">
        <v>23</v>
      </c>
      <c r="H26" s="157"/>
      <c r="I26" s="156"/>
      <c r="J26" s="156"/>
      <c r="K26" s="157"/>
      <c r="L26" s="156"/>
      <c r="M26" s="156"/>
      <c r="N26" s="156"/>
      <c r="O26" s="158">
        <f t="shared" ref="O26:O28" si="2">PRODUCT(C26:N26)</f>
        <v>2</v>
      </c>
      <c r="P26" s="158" t="s">
        <v>28</v>
      </c>
      <c r="Q26" s="158">
        <v>450000</v>
      </c>
      <c r="R26" s="163">
        <f t="shared" ref="R26:R28" si="3">O26*Q26</f>
        <v>900000</v>
      </c>
    </row>
    <row r="27" spans="1:18" x14ac:dyDescent="0.3">
      <c r="A27" s="154" t="s">
        <v>8</v>
      </c>
      <c r="B27" s="155" t="s">
        <v>44</v>
      </c>
      <c r="C27" s="156">
        <v>1</v>
      </c>
      <c r="D27" s="156" t="s">
        <v>26</v>
      </c>
      <c r="E27" s="157" t="s">
        <v>43</v>
      </c>
      <c r="F27" s="156">
        <v>2</v>
      </c>
      <c r="G27" s="156" t="s">
        <v>23</v>
      </c>
      <c r="H27" s="157"/>
      <c r="I27" s="156"/>
      <c r="J27" s="156"/>
      <c r="K27" s="157"/>
      <c r="L27" s="156"/>
      <c r="M27" s="156"/>
      <c r="N27" s="156"/>
      <c r="O27" s="158">
        <f t="shared" si="2"/>
        <v>2</v>
      </c>
      <c r="P27" s="158" t="s">
        <v>28</v>
      </c>
      <c r="Q27" s="158">
        <v>400000</v>
      </c>
      <c r="R27" s="163">
        <f t="shared" si="3"/>
        <v>800000</v>
      </c>
    </row>
    <row r="28" spans="1:18" x14ac:dyDescent="0.3">
      <c r="A28" s="154" t="s">
        <v>8</v>
      </c>
      <c r="B28" s="155" t="s">
        <v>45</v>
      </c>
      <c r="C28" s="156">
        <v>3</v>
      </c>
      <c r="D28" s="156" t="s">
        <v>26</v>
      </c>
      <c r="E28" s="157" t="s">
        <v>43</v>
      </c>
      <c r="F28" s="156">
        <v>2</v>
      </c>
      <c r="G28" s="156" t="s">
        <v>23</v>
      </c>
      <c r="H28" s="157"/>
      <c r="I28" s="156"/>
      <c r="J28" s="156"/>
      <c r="K28" s="157"/>
      <c r="L28" s="156"/>
      <c r="M28" s="156"/>
      <c r="N28" s="156"/>
      <c r="O28" s="158">
        <f t="shared" si="2"/>
        <v>6</v>
      </c>
      <c r="P28" s="158" t="s">
        <v>28</v>
      </c>
      <c r="Q28" s="158">
        <v>300000</v>
      </c>
      <c r="R28" s="163">
        <f t="shared" si="3"/>
        <v>1800000</v>
      </c>
    </row>
    <row r="29" spans="1:18" s="23" customFormat="1" ht="28.8" x14ac:dyDescent="0.3">
      <c r="A29" s="160" t="s">
        <v>29</v>
      </c>
      <c r="B29" s="149" t="s">
        <v>581</v>
      </c>
      <c r="C29" s="150"/>
      <c r="D29" s="150"/>
      <c r="E29" s="151"/>
      <c r="F29" s="150"/>
      <c r="G29" s="150"/>
      <c r="H29" s="151"/>
      <c r="I29" s="150"/>
      <c r="J29" s="150"/>
      <c r="K29" s="151"/>
      <c r="L29" s="150"/>
      <c r="M29" s="150"/>
      <c r="N29" s="150"/>
      <c r="O29" s="152">
        <v>0</v>
      </c>
      <c r="P29" s="152" t="s">
        <v>8</v>
      </c>
      <c r="Q29" s="152">
        <v>0</v>
      </c>
      <c r="R29" s="162">
        <f>SUM(R30:R33)</f>
        <v>120200000</v>
      </c>
    </row>
    <row r="30" spans="1:18" ht="28.8" x14ac:dyDescent="0.3">
      <c r="A30" s="154" t="s">
        <v>8</v>
      </c>
      <c r="B30" s="155" t="s">
        <v>46</v>
      </c>
      <c r="C30" s="156">
        <v>2</v>
      </c>
      <c r="D30" s="156" t="s">
        <v>47</v>
      </c>
      <c r="E30" s="157"/>
      <c r="F30" s="156"/>
      <c r="G30" s="156"/>
      <c r="H30" s="157"/>
      <c r="I30" s="156"/>
      <c r="J30" s="156"/>
      <c r="K30" s="157"/>
      <c r="L30" s="156"/>
      <c r="M30" s="156"/>
      <c r="N30" s="156"/>
      <c r="O30" s="158">
        <f t="shared" ref="O30:O33" si="4">PRODUCT(C30:N30)</f>
        <v>2</v>
      </c>
      <c r="P30" s="158" t="s">
        <v>47</v>
      </c>
      <c r="Q30" s="158">
        <v>45000000</v>
      </c>
      <c r="R30" s="163">
        <f t="shared" ref="R30:R33" si="5">O30*Q30</f>
        <v>90000000</v>
      </c>
    </row>
    <row r="31" spans="1:18" x14ac:dyDescent="0.3">
      <c r="A31" s="154" t="s">
        <v>8</v>
      </c>
      <c r="B31" s="155" t="s">
        <v>48</v>
      </c>
      <c r="C31" s="156">
        <v>1</v>
      </c>
      <c r="D31" s="156" t="s">
        <v>47</v>
      </c>
      <c r="E31" s="157"/>
      <c r="F31" s="156"/>
      <c r="G31" s="156"/>
      <c r="H31" s="157"/>
      <c r="I31" s="156"/>
      <c r="J31" s="156"/>
      <c r="K31" s="157"/>
      <c r="L31" s="156"/>
      <c r="M31" s="156"/>
      <c r="N31" s="156"/>
      <c r="O31" s="158">
        <f t="shared" si="4"/>
        <v>1</v>
      </c>
      <c r="P31" s="158" t="s">
        <v>47</v>
      </c>
      <c r="Q31" s="158">
        <v>20000000</v>
      </c>
      <c r="R31" s="163">
        <f t="shared" si="5"/>
        <v>20000000</v>
      </c>
    </row>
    <row r="32" spans="1:18" x14ac:dyDescent="0.3">
      <c r="A32" s="154" t="s">
        <v>8</v>
      </c>
      <c r="B32" s="155" t="s">
        <v>49</v>
      </c>
      <c r="C32" s="156">
        <v>40</v>
      </c>
      <c r="D32" s="156" t="s">
        <v>26</v>
      </c>
      <c r="E32" s="157" t="s">
        <v>43</v>
      </c>
      <c r="F32" s="156">
        <v>2</v>
      </c>
      <c r="G32" s="156" t="s">
        <v>23</v>
      </c>
      <c r="H32" s="157"/>
      <c r="I32" s="156"/>
      <c r="J32" s="156"/>
      <c r="K32" s="157"/>
      <c r="L32" s="156"/>
      <c r="M32" s="156"/>
      <c r="N32" s="156"/>
      <c r="O32" s="158">
        <f t="shared" si="4"/>
        <v>80</v>
      </c>
      <c r="P32" s="158" t="s">
        <v>28</v>
      </c>
      <c r="Q32" s="158">
        <v>100000</v>
      </c>
      <c r="R32" s="163">
        <f t="shared" si="5"/>
        <v>8000000</v>
      </c>
    </row>
    <row r="33" spans="1:18" s="10" customFormat="1" x14ac:dyDescent="0.3">
      <c r="A33" s="154" t="s">
        <v>8</v>
      </c>
      <c r="B33" s="155" t="s">
        <v>32</v>
      </c>
      <c r="C33" s="156">
        <v>11</v>
      </c>
      <c r="D33" s="156" t="s">
        <v>26</v>
      </c>
      <c r="E33" s="157" t="s">
        <v>27</v>
      </c>
      <c r="F33" s="156">
        <f>F32</f>
        <v>2</v>
      </c>
      <c r="G33" s="156" t="s">
        <v>23</v>
      </c>
      <c r="H33" s="157"/>
      <c r="I33" s="156"/>
      <c r="J33" s="156"/>
      <c r="K33" s="157"/>
      <c r="L33" s="156"/>
      <c r="M33" s="156"/>
      <c r="N33" s="156"/>
      <c r="O33" s="158">
        <f t="shared" si="4"/>
        <v>22</v>
      </c>
      <c r="P33" s="158" t="s">
        <v>28</v>
      </c>
      <c r="Q33" s="158">
        <v>100000</v>
      </c>
      <c r="R33" s="163">
        <f t="shared" si="5"/>
        <v>2200000</v>
      </c>
    </row>
    <row r="34" spans="1:18" s="37" customFormat="1" x14ac:dyDescent="0.3">
      <c r="A34" s="161">
        <v>522192</v>
      </c>
      <c r="B34" s="164" t="s">
        <v>582</v>
      </c>
      <c r="C34" s="150"/>
      <c r="D34" s="150"/>
      <c r="E34" s="151"/>
      <c r="F34" s="150"/>
      <c r="G34" s="150"/>
      <c r="H34" s="151"/>
      <c r="I34" s="150"/>
      <c r="J34" s="150"/>
      <c r="K34" s="151"/>
      <c r="L34" s="150"/>
      <c r="M34" s="150"/>
      <c r="N34" s="150"/>
      <c r="O34" s="152">
        <v>0</v>
      </c>
      <c r="P34" s="152" t="s">
        <v>8</v>
      </c>
      <c r="Q34" s="152">
        <v>0</v>
      </c>
      <c r="R34" s="162">
        <f>SUM(R35:R37)</f>
        <v>5500000</v>
      </c>
    </row>
    <row r="35" spans="1:18" x14ac:dyDescent="0.3">
      <c r="A35" s="154" t="s">
        <v>8</v>
      </c>
      <c r="B35" s="155" t="s">
        <v>50</v>
      </c>
      <c r="C35" s="156">
        <v>1</v>
      </c>
      <c r="D35" s="156" t="s">
        <v>26</v>
      </c>
      <c r="E35" s="157" t="s">
        <v>43</v>
      </c>
      <c r="F35" s="156">
        <v>2</v>
      </c>
      <c r="G35" s="156" t="s">
        <v>23</v>
      </c>
      <c r="H35" s="157"/>
      <c r="I35" s="156"/>
      <c r="J35" s="156"/>
      <c r="K35" s="157"/>
      <c r="L35" s="156"/>
      <c r="M35" s="156"/>
      <c r="N35" s="156"/>
      <c r="O35" s="158">
        <f t="shared" ref="O35:O37" si="6">PRODUCT(C35:N35)</f>
        <v>2</v>
      </c>
      <c r="P35" s="158" t="s">
        <v>28</v>
      </c>
      <c r="Q35" s="158">
        <v>500000</v>
      </c>
      <c r="R35" s="163">
        <f t="shared" ref="R35:R37" si="7">O35*Q35</f>
        <v>1000000</v>
      </c>
    </row>
    <row r="36" spans="1:18" s="10" customFormat="1" x14ac:dyDescent="0.3">
      <c r="A36" s="154" t="s">
        <v>8</v>
      </c>
      <c r="B36" s="165" t="s">
        <v>36</v>
      </c>
      <c r="C36" s="156">
        <v>2</v>
      </c>
      <c r="D36" s="156" t="s">
        <v>26</v>
      </c>
      <c r="E36" s="157" t="s">
        <v>27</v>
      </c>
      <c r="F36" s="156">
        <v>2</v>
      </c>
      <c r="G36" s="156" t="s">
        <v>34</v>
      </c>
      <c r="H36" s="157" t="s">
        <v>27</v>
      </c>
      <c r="I36" s="156">
        <v>2</v>
      </c>
      <c r="J36" s="156" t="s">
        <v>23</v>
      </c>
      <c r="K36" s="157"/>
      <c r="L36" s="156"/>
      <c r="M36" s="156"/>
      <c r="N36" s="156"/>
      <c r="O36" s="158">
        <f t="shared" si="6"/>
        <v>8</v>
      </c>
      <c r="P36" s="158" t="s">
        <v>37</v>
      </c>
      <c r="Q36" s="158">
        <v>450000</v>
      </c>
      <c r="R36" s="159">
        <f t="shared" si="7"/>
        <v>3600000</v>
      </c>
    </row>
    <row r="37" spans="1:18" x14ac:dyDescent="0.3">
      <c r="A37" s="154" t="s">
        <v>8</v>
      </c>
      <c r="B37" s="155" t="s">
        <v>38</v>
      </c>
      <c r="C37" s="156">
        <v>1</v>
      </c>
      <c r="D37" s="156" t="s">
        <v>26</v>
      </c>
      <c r="E37" s="157" t="s">
        <v>43</v>
      </c>
      <c r="F37" s="156">
        <v>1</v>
      </c>
      <c r="G37" s="156" t="s">
        <v>34</v>
      </c>
      <c r="H37" s="157" t="s">
        <v>43</v>
      </c>
      <c r="I37" s="156">
        <v>2</v>
      </c>
      <c r="J37" s="156" t="s">
        <v>23</v>
      </c>
      <c r="K37" s="157"/>
      <c r="L37" s="156"/>
      <c r="M37" s="156"/>
      <c r="N37" s="156"/>
      <c r="O37" s="158">
        <f t="shared" si="6"/>
        <v>2</v>
      </c>
      <c r="P37" s="158" t="s">
        <v>37</v>
      </c>
      <c r="Q37" s="158">
        <v>450000</v>
      </c>
      <c r="R37" s="163">
        <f t="shared" si="7"/>
        <v>900000</v>
      </c>
    </row>
    <row r="38" spans="1:18" x14ac:dyDescent="0.3">
      <c r="A38" s="136" t="s">
        <v>51</v>
      </c>
      <c r="B38" s="137" t="s">
        <v>52</v>
      </c>
      <c r="C38" s="138"/>
      <c r="D38" s="138"/>
      <c r="E38" s="139"/>
      <c r="F38" s="138"/>
      <c r="G38" s="138"/>
      <c r="H38" s="139"/>
      <c r="I38" s="138"/>
      <c r="J38" s="138"/>
      <c r="K38" s="139"/>
      <c r="L38" s="138"/>
      <c r="M38" s="138"/>
      <c r="N38" s="138"/>
      <c r="O38" s="140">
        <v>0</v>
      </c>
      <c r="P38" s="140" t="s">
        <v>8</v>
      </c>
      <c r="Q38" s="140">
        <v>0</v>
      </c>
      <c r="R38" s="141">
        <f>R39</f>
        <v>34890000</v>
      </c>
    </row>
    <row r="39" spans="1:18" x14ac:dyDescent="0.3">
      <c r="A39" s="142" t="s">
        <v>17</v>
      </c>
      <c r="B39" s="143" t="s">
        <v>53</v>
      </c>
      <c r="C39" s="144"/>
      <c r="D39" s="144"/>
      <c r="E39" s="145"/>
      <c r="F39" s="144"/>
      <c r="G39" s="144"/>
      <c r="H39" s="145"/>
      <c r="I39" s="144"/>
      <c r="J39" s="144"/>
      <c r="K39" s="145"/>
      <c r="L39" s="144"/>
      <c r="M39" s="144"/>
      <c r="N39" s="144"/>
      <c r="O39" s="146">
        <v>0</v>
      </c>
      <c r="P39" s="146" t="s">
        <v>8</v>
      </c>
      <c r="Q39" s="146">
        <v>0</v>
      </c>
      <c r="R39" s="147">
        <f>SUM(R40,R42,R46,R49)</f>
        <v>34890000</v>
      </c>
    </row>
    <row r="40" spans="1:18" x14ac:dyDescent="0.3">
      <c r="A40" s="148" t="s">
        <v>19</v>
      </c>
      <c r="B40" s="164" t="s">
        <v>20</v>
      </c>
      <c r="C40" s="150"/>
      <c r="D40" s="150"/>
      <c r="E40" s="151"/>
      <c r="F40" s="150"/>
      <c r="G40" s="150"/>
      <c r="H40" s="151"/>
      <c r="I40" s="150"/>
      <c r="J40" s="150"/>
      <c r="K40" s="151"/>
      <c r="L40" s="150"/>
      <c r="M40" s="150"/>
      <c r="N40" s="150"/>
      <c r="O40" s="152">
        <v>0</v>
      </c>
      <c r="P40" s="152" t="s">
        <v>8</v>
      </c>
      <c r="Q40" s="152">
        <v>0</v>
      </c>
      <c r="R40" s="162">
        <f>R41</f>
        <v>4190000</v>
      </c>
    </row>
    <row r="41" spans="1:18" s="23" customFormat="1" x14ac:dyDescent="0.3">
      <c r="A41" s="154" t="s">
        <v>8</v>
      </c>
      <c r="B41" s="165" t="s">
        <v>22</v>
      </c>
      <c r="C41" s="156">
        <v>1</v>
      </c>
      <c r="D41" s="156" t="s">
        <v>23</v>
      </c>
      <c r="E41" s="157"/>
      <c r="F41" s="156"/>
      <c r="G41" s="156"/>
      <c r="H41" s="157"/>
      <c r="I41" s="156"/>
      <c r="J41" s="156"/>
      <c r="K41" s="157"/>
      <c r="L41" s="156"/>
      <c r="M41" s="156"/>
      <c r="N41" s="156"/>
      <c r="O41" s="158">
        <f>PRODUCT(C41:N41)</f>
        <v>1</v>
      </c>
      <c r="P41" s="158" t="s">
        <v>23</v>
      </c>
      <c r="Q41" s="158">
        <v>4190000</v>
      </c>
      <c r="R41" s="163">
        <f>O41*Q41</f>
        <v>4190000</v>
      </c>
    </row>
    <row r="42" spans="1:18" s="23" customFormat="1" x14ac:dyDescent="0.3">
      <c r="A42" s="148" t="s">
        <v>24</v>
      </c>
      <c r="B42" s="164" t="s">
        <v>25</v>
      </c>
      <c r="C42" s="150"/>
      <c r="D42" s="150"/>
      <c r="E42" s="151"/>
      <c r="F42" s="150"/>
      <c r="G42" s="150"/>
      <c r="H42" s="151"/>
      <c r="I42" s="150"/>
      <c r="J42" s="150"/>
      <c r="K42" s="151"/>
      <c r="L42" s="150"/>
      <c r="M42" s="150"/>
      <c r="N42" s="150"/>
      <c r="O42" s="152">
        <v>0</v>
      </c>
      <c r="P42" s="152" t="s">
        <v>8</v>
      </c>
      <c r="Q42" s="152">
        <v>0</v>
      </c>
      <c r="R42" s="162">
        <f>SUM(R43:R45)</f>
        <v>1750000</v>
      </c>
    </row>
    <row r="43" spans="1:18" x14ac:dyDescent="0.3">
      <c r="A43" s="154" t="s">
        <v>8</v>
      </c>
      <c r="B43" s="165" t="s">
        <v>42</v>
      </c>
      <c r="C43" s="156">
        <v>1</v>
      </c>
      <c r="D43" s="156" t="s">
        <v>26</v>
      </c>
      <c r="E43" s="157" t="s">
        <v>43</v>
      </c>
      <c r="F43" s="156">
        <v>1</v>
      </c>
      <c r="G43" s="156" t="s">
        <v>23</v>
      </c>
      <c r="H43" s="157"/>
      <c r="I43" s="156"/>
      <c r="J43" s="156"/>
      <c r="K43" s="157"/>
      <c r="L43" s="156"/>
      <c r="M43" s="156"/>
      <c r="N43" s="156"/>
      <c r="O43" s="158">
        <f t="shared" ref="O43:O45" si="8">PRODUCT(C43:N43)</f>
        <v>1</v>
      </c>
      <c r="P43" s="158" t="s">
        <v>28</v>
      </c>
      <c r="Q43" s="158">
        <v>450000</v>
      </c>
      <c r="R43" s="163">
        <f t="shared" ref="R43:R45" si="9">O43*Q43</f>
        <v>450000</v>
      </c>
    </row>
    <row r="44" spans="1:18" x14ac:dyDescent="0.3">
      <c r="A44" s="154" t="s">
        <v>8</v>
      </c>
      <c r="B44" s="165" t="s">
        <v>44</v>
      </c>
      <c r="C44" s="156">
        <v>1</v>
      </c>
      <c r="D44" s="156" t="s">
        <v>26</v>
      </c>
      <c r="E44" s="157" t="s">
        <v>43</v>
      </c>
      <c r="F44" s="156">
        <v>1</v>
      </c>
      <c r="G44" s="156" t="s">
        <v>23</v>
      </c>
      <c r="H44" s="157"/>
      <c r="I44" s="156"/>
      <c r="J44" s="156"/>
      <c r="K44" s="157"/>
      <c r="L44" s="156"/>
      <c r="M44" s="156"/>
      <c r="N44" s="156"/>
      <c r="O44" s="158">
        <f t="shared" si="8"/>
        <v>1</v>
      </c>
      <c r="P44" s="158" t="s">
        <v>28</v>
      </c>
      <c r="Q44" s="158">
        <v>400000</v>
      </c>
      <c r="R44" s="163">
        <f t="shared" si="9"/>
        <v>400000</v>
      </c>
    </row>
    <row r="45" spans="1:18" x14ac:dyDescent="0.3">
      <c r="A45" s="154" t="s">
        <v>8</v>
      </c>
      <c r="B45" s="165" t="s">
        <v>125</v>
      </c>
      <c r="C45" s="156">
        <v>3</v>
      </c>
      <c r="D45" s="156" t="s">
        <v>26</v>
      </c>
      <c r="E45" s="157" t="s">
        <v>43</v>
      </c>
      <c r="F45" s="156">
        <v>1</v>
      </c>
      <c r="G45" s="156" t="s">
        <v>23</v>
      </c>
      <c r="H45" s="157"/>
      <c r="I45" s="156"/>
      <c r="J45" s="156"/>
      <c r="K45" s="157"/>
      <c r="L45" s="156"/>
      <c r="M45" s="156"/>
      <c r="N45" s="156"/>
      <c r="O45" s="158">
        <f t="shared" si="8"/>
        <v>3</v>
      </c>
      <c r="P45" s="158" t="s">
        <v>28</v>
      </c>
      <c r="Q45" s="158">
        <v>300000</v>
      </c>
      <c r="R45" s="163">
        <f t="shared" si="9"/>
        <v>900000</v>
      </c>
    </row>
    <row r="46" spans="1:18" s="23" customFormat="1" ht="28.8" x14ac:dyDescent="0.3">
      <c r="A46" s="160" t="s">
        <v>29</v>
      </c>
      <c r="B46" s="164" t="s">
        <v>581</v>
      </c>
      <c r="C46" s="150"/>
      <c r="D46" s="150"/>
      <c r="E46" s="151"/>
      <c r="F46" s="150"/>
      <c r="G46" s="150"/>
      <c r="H46" s="151"/>
      <c r="I46" s="150"/>
      <c r="J46" s="150"/>
      <c r="K46" s="151"/>
      <c r="L46" s="150"/>
      <c r="M46" s="150"/>
      <c r="N46" s="150"/>
      <c r="O46" s="152">
        <v>0</v>
      </c>
      <c r="P46" s="152" t="s">
        <v>8</v>
      </c>
      <c r="Q46" s="152">
        <v>0</v>
      </c>
      <c r="R46" s="162">
        <f>SUM(R47:R48)</f>
        <v>26200000</v>
      </c>
    </row>
    <row r="47" spans="1:18" x14ac:dyDescent="0.3">
      <c r="A47" s="154" t="s">
        <v>8</v>
      </c>
      <c r="B47" s="165" t="s">
        <v>49</v>
      </c>
      <c r="C47" s="156">
        <v>253</v>
      </c>
      <c r="D47" s="156" t="s">
        <v>26</v>
      </c>
      <c r="E47" s="157" t="s">
        <v>43</v>
      </c>
      <c r="F47" s="156">
        <v>1</v>
      </c>
      <c r="G47" s="156" t="s">
        <v>23</v>
      </c>
      <c r="H47" s="157"/>
      <c r="I47" s="156"/>
      <c r="J47" s="156"/>
      <c r="K47" s="157"/>
      <c r="L47" s="156"/>
      <c r="M47" s="156"/>
      <c r="N47" s="156"/>
      <c r="O47" s="158">
        <f>PRODUCT(C47:N47)</f>
        <v>253</v>
      </c>
      <c r="P47" s="158" t="s">
        <v>28</v>
      </c>
      <c r="Q47" s="158">
        <v>100000</v>
      </c>
      <c r="R47" s="163">
        <f>O47*Q47</f>
        <v>25300000</v>
      </c>
    </row>
    <row r="48" spans="1:18" s="10" customFormat="1" x14ac:dyDescent="0.3">
      <c r="A48" s="154" t="s">
        <v>8</v>
      </c>
      <c r="B48" s="165" t="s">
        <v>32</v>
      </c>
      <c r="C48" s="156">
        <v>9</v>
      </c>
      <c r="D48" s="156" t="s">
        <v>26</v>
      </c>
      <c r="E48" s="157" t="s">
        <v>27</v>
      </c>
      <c r="F48" s="156">
        <f>F47</f>
        <v>1</v>
      </c>
      <c r="G48" s="156" t="s">
        <v>23</v>
      </c>
      <c r="H48" s="157"/>
      <c r="I48" s="156"/>
      <c r="J48" s="156"/>
      <c r="K48" s="157"/>
      <c r="L48" s="156"/>
      <c r="M48" s="156"/>
      <c r="N48" s="156"/>
      <c r="O48" s="158">
        <f t="shared" ref="O48" si="10">PRODUCT(C48:N48)</f>
        <v>9</v>
      </c>
      <c r="P48" s="158" t="s">
        <v>28</v>
      </c>
      <c r="Q48" s="158">
        <v>100000</v>
      </c>
      <c r="R48" s="163">
        <f t="shared" ref="R48" si="11">O48*Q48</f>
        <v>900000</v>
      </c>
    </row>
    <row r="49" spans="1:18" s="37" customFormat="1" x14ac:dyDescent="0.3">
      <c r="A49" s="161">
        <v>522192</v>
      </c>
      <c r="B49" s="164" t="s">
        <v>582</v>
      </c>
      <c r="C49" s="150"/>
      <c r="D49" s="150"/>
      <c r="E49" s="151"/>
      <c r="F49" s="150"/>
      <c r="G49" s="150"/>
      <c r="H49" s="151"/>
      <c r="I49" s="150"/>
      <c r="J49" s="150"/>
      <c r="K49" s="151"/>
      <c r="L49" s="150"/>
      <c r="M49" s="150"/>
      <c r="N49" s="150"/>
      <c r="O49" s="152">
        <v>0</v>
      </c>
      <c r="P49" s="152" t="s">
        <v>8</v>
      </c>
      <c r="Q49" s="152">
        <v>0</v>
      </c>
      <c r="R49" s="162">
        <f>SUM(R50:R52)</f>
        <v>2750000</v>
      </c>
    </row>
    <row r="50" spans="1:18" x14ac:dyDescent="0.3">
      <c r="A50" s="154" t="s">
        <v>8</v>
      </c>
      <c r="B50" s="165" t="s">
        <v>50</v>
      </c>
      <c r="C50" s="156">
        <v>1</v>
      </c>
      <c r="D50" s="156" t="s">
        <v>26</v>
      </c>
      <c r="E50" s="157" t="s">
        <v>43</v>
      </c>
      <c r="F50" s="156">
        <v>1</v>
      </c>
      <c r="G50" s="156" t="s">
        <v>23</v>
      </c>
      <c r="H50" s="157"/>
      <c r="I50" s="156"/>
      <c r="J50" s="156"/>
      <c r="K50" s="157"/>
      <c r="L50" s="156"/>
      <c r="M50" s="156"/>
      <c r="N50" s="156"/>
      <c r="O50" s="158">
        <f t="shared" ref="O50:O52" si="12">PRODUCT(C50:N50)</f>
        <v>1</v>
      </c>
      <c r="P50" s="158" t="s">
        <v>28</v>
      </c>
      <c r="Q50" s="158">
        <v>500000</v>
      </c>
      <c r="R50" s="163">
        <f t="shared" ref="R50:R52" si="13">O50*Q50</f>
        <v>500000</v>
      </c>
    </row>
    <row r="51" spans="1:18" x14ac:dyDescent="0.3">
      <c r="A51" s="154" t="s">
        <v>8</v>
      </c>
      <c r="B51" s="165" t="s">
        <v>54</v>
      </c>
      <c r="C51" s="156">
        <v>2</v>
      </c>
      <c r="D51" s="156" t="s">
        <v>26</v>
      </c>
      <c r="E51" s="157" t="s">
        <v>43</v>
      </c>
      <c r="F51" s="156">
        <v>2</v>
      </c>
      <c r="G51" s="156" t="s">
        <v>34</v>
      </c>
      <c r="H51" s="157" t="s">
        <v>43</v>
      </c>
      <c r="I51" s="156">
        <v>1</v>
      </c>
      <c r="J51" s="156" t="s">
        <v>23</v>
      </c>
      <c r="K51" s="157"/>
      <c r="L51" s="156"/>
      <c r="M51" s="156"/>
      <c r="N51" s="156"/>
      <c r="O51" s="158">
        <f t="shared" si="12"/>
        <v>4</v>
      </c>
      <c r="P51" s="158" t="s">
        <v>37</v>
      </c>
      <c r="Q51" s="158">
        <v>450000</v>
      </c>
      <c r="R51" s="163">
        <f t="shared" si="13"/>
        <v>1800000</v>
      </c>
    </row>
    <row r="52" spans="1:18" x14ac:dyDescent="0.3">
      <c r="A52" s="154" t="s">
        <v>8</v>
      </c>
      <c r="B52" s="165" t="s">
        <v>38</v>
      </c>
      <c r="C52" s="156">
        <v>1</v>
      </c>
      <c r="D52" s="156" t="s">
        <v>26</v>
      </c>
      <c r="E52" s="157" t="s">
        <v>43</v>
      </c>
      <c r="F52" s="156">
        <v>1</v>
      </c>
      <c r="G52" s="156" t="s">
        <v>34</v>
      </c>
      <c r="H52" s="157" t="s">
        <v>43</v>
      </c>
      <c r="I52" s="156">
        <v>1</v>
      </c>
      <c r="J52" s="156" t="s">
        <v>23</v>
      </c>
      <c r="K52" s="157"/>
      <c r="L52" s="156"/>
      <c r="M52" s="156"/>
      <c r="N52" s="156"/>
      <c r="O52" s="158">
        <f t="shared" si="12"/>
        <v>1</v>
      </c>
      <c r="P52" s="158" t="s">
        <v>37</v>
      </c>
      <c r="Q52" s="158">
        <v>450000</v>
      </c>
      <c r="R52" s="163">
        <f t="shared" si="13"/>
        <v>450000</v>
      </c>
    </row>
    <row r="53" spans="1:18" x14ac:dyDescent="0.3">
      <c r="A53" s="136" t="s">
        <v>56</v>
      </c>
      <c r="B53" s="137" t="s">
        <v>57</v>
      </c>
      <c r="C53" s="138"/>
      <c r="D53" s="138"/>
      <c r="E53" s="139"/>
      <c r="F53" s="138"/>
      <c r="G53" s="138"/>
      <c r="H53" s="139"/>
      <c r="I53" s="138"/>
      <c r="J53" s="138"/>
      <c r="K53" s="139"/>
      <c r="L53" s="138"/>
      <c r="M53" s="138"/>
      <c r="N53" s="138"/>
      <c r="O53" s="140">
        <v>0</v>
      </c>
      <c r="P53" s="140" t="s">
        <v>8</v>
      </c>
      <c r="Q53" s="140">
        <v>0</v>
      </c>
      <c r="R53" s="141">
        <f>R54</f>
        <v>183400000</v>
      </c>
    </row>
    <row r="54" spans="1:18" ht="28.8" x14ac:dyDescent="0.3">
      <c r="A54" s="142" t="s">
        <v>17</v>
      </c>
      <c r="B54" s="143" t="s">
        <v>58</v>
      </c>
      <c r="C54" s="144"/>
      <c r="D54" s="144"/>
      <c r="E54" s="145"/>
      <c r="F54" s="144"/>
      <c r="G54" s="144"/>
      <c r="H54" s="145"/>
      <c r="I54" s="144"/>
      <c r="J54" s="144"/>
      <c r="K54" s="145"/>
      <c r="L54" s="144"/>
      <c r="M54" s="144"/>
      <c r="N54" s="144"/>
      <c r="O54" s="146">
        <v>0</v>
      </c>
      <c r="P54" s="146" t="s">
        <v>8</v>
      </c>
      <c r="Q54" s="146">
        <v>0</v>
      </c>
      <c r="R54" s="147">
        <f>SUM(R55,R57,R61,R65,R69)</f>
        <v>183400000</v>
      </c>
    </row>
    <row r="55" spans="1:18" x14ac:dyDescent="0.3">
      <c r="A55" s="148" t="s">
        <v>19</v>
      </c>
      <c r="B55" s="164" t="s">
        <v>20</v>
      </c>
      <c r="C55" s="150"/>
      <c r="D55" s="150"/>
      <c r="E55" s="151"/>
      <c r="F55" s="150"/>
      <c r="G55" s="150"/>
      <c r="H55" s="151"/>
      <c r="I55" s="150"/>
      <c r="J55" s="150"/>
      <c r="K55" s="151"/>
      <c r="L55" s="150"/>
      <c r="M55" s="150"/>
      <c r="N55" s="150"/>
      <c r="O55" s="152">
        <v>0</v>
      </c>
      <c r="P55" s="152" t="s">
        <v>8</v>
      </c>
      <c r="Q55" s="152">
        <v>0</v>
      </c>
      <c r="R55" s="162">
        <f>R56</f>
        <v>8000000</v>
      </c>
    </row>
    <row r="56" spans="1:18" x14ac:dyDescent="0.3">
      <c r="A56" s="154" t="s">
        <v>8</v>
      </c>
      <c r="B56" s="165" t="s">
        <v>22</v>
      </c>
      <c r="C56" s="156">
        <v>2</v>
      </c>
      <c r="D56" s="156" t="s">
        <v>23</v>
      </c>
      <c r="E56" s="157"/>
      <c r="F56" s="156"/>
      <c r="G56" s="156"/>
      <c r="H56" s="157"/>
      <c r="I56" s="156"/>
      <c r="J56" s="156"/>
      <c r="K56" s="157"/>
      <c r="L56" s="156"/>
      <c r="M56" s="156"/>
      <c r="N56" s="156"/>
      <c r="O56" s="158">
        <f>PRODUCT(C56:N56)</f>
        <v>2</v>
      </c>
      <c r="P56" s="158" t="s">
        <v>23</v>
      </c>
      <c r="Q56" s="158">
        <v>4000000</v>
      </c>
      <c r="R56" s="163">
        <f>O56*Q56</f>
        <v>8000000</v>
      </c>
    </row>
    <row r="57" spans="1:18" x14ac:dyDescent="0.3">
      <c r="A57" s="148" t="s">
        <v>24</v>
      </c>
      <c r="B57" s="164" t="s">
        <v>25</v>
      </c>
      <c r="C57" s="150"/>
      <c r="D57" s="150"/>
      <c r="E57" s="151"/>
      <c r="F57" s="150"/>
      <c r="G57" s="150"/>
      <c r="H57" s="151"/>
      <c r="I57" s="150"/>
      <c r="J57" s="150"/>
      <c r="K57" s="151"/>
      <c r="L57" s="150"/>
      <c r="M57" s="150"/>
      <c r="N57" s="150"/>
      <c r="O57" s="152">
        <v>0</v>
      </c>
      <c r="P57" s="152" t="s">
        <v>8</v>
      </c>
      <c r="Q57" s="152">
        <v>0</v>
      </c>
      <c r="R57" s="162">
        <f>SUM(R58:R60)</f>
        <v>3500000</v>
      </c>
    </row>
    <row r="58" spans="1:18" x14ac:dyDescent="0.3">
      <c r="A58" s="154" t="s">
        <v>8</v>
      </c>
      <c r="B58" s="165" t="s">
        <v>42</v>
      </c>
      <c r="C58" s="156">
        <v>1</v>
      </c>
      <c r="D58" s="156" t="s">
        <v>26</v>
      </c>
      <c r="E58" s="157" t="s">
        <v>43</v>
      </c>
      <c r="F58" s="156">
        <v>2</v>
      </c>
      <c r="G58" s="156" t="s">
        <v>23</v>
      </c>
      <c r="H58" s="157"/>
      <c r="I58" s="156"/>
      <c r="J58" s="156"/>
      <c r="K58" s="157"/>
      <c r="L58" s="156"/>
      <c r="M58" s="156"/>
      <c r="N58" s="156"/>
      <c r="O58" s="158">
        <f t="shared" ref="O58:O60" si="14">PRODUCT(C58:N58)</f>
        <v>2</v>
      </c>
      <c r="P58" s="158" t="s">
        <v>28</v>
      </c>
      <c r="Q58" s="158">
        <v>450000</v>
      </c>
      <c r="R58" s="163">
        <f t="shared" ref="R58:R60" si="15">O58*Q58</f>
        <v>900000</v>
      </c>
    </row>
    <row r="59" spans="1:18" x14ac:dyDescent="0.3">
      <c r="A59" s="154" t="s">
        <v>8</v>
      </c>
      <c r="B59" s="165" t="s">
        <v>59</v>
      </c>
      <c r="C59" s="156">
        <v>1</v>
      </c>
      <c r="D59" s="156" t="s">
        <v>26</v>
      </c>
      <c r="E59" s="157" t="s">
        <v>43</v>
      </c>
      <c r="F59" s="156">
        <v>2</v>
      </c>
      <c r="G59" s="156" t="s">
        <v>23</v>
      </c>
      <c r="H59" s="157"/>
      <c r="I59" s="156"/>
      <c r="J59" s="156"/>
      <c r="K59" s="157"/>
      <c r="L59" s="156"/>
      <c r="M59" s="156"/>
      <c r="N59" s="156"/>
      <c r="O59" s="158">
        <f t="shared" si="14"/>
        <v>2</v>
      </c>
      <c r="P59" s="158" t="s">
        <v>28</v>
      </c>
      <c r="Q59" s="158">
        <v>400000</v>
      </c>
      <c r="R59" s="163">
        <f t="shared" si="15"/>
        <v>800000</v>
      </c>
    </row>
    <row r="60" spans="1:18" x14ac:dyDescent="0.3">
      <c r="A60" s="154" t="s">
        <v>8</v>
      </c>
      <c r="B60" s="165" t="s">
        <v>45</v>
      </c>
      <c r="C60" s="156">
        <v>3</v>
      </c>
      <c r="D60" s="156" t="s">
        <v>26</v>
      </c>
      <c r="E60" s="157" t="s">
        <v>43</v>
      </c>
      <c r="F60" s="156">
        <v>2</v>
      </c>
      <c r="G60" s="156" t="s">
        <v>23</v>
      </c>
      <c r="H60" s="157"/>
      <c r="I60" s="156"/>
      <c r="J60" s="156"/>
      <c r="K60" s="157"/>
      <c r="L60" s="156"/>
      <c r="M60" s="156"/>
      <c r="N60" s="156"/>
      <c r="O60" s="158">
        <f t="shared" si="14"/>
        <v>6</v>
      </c>
      <c r="P60" s="158" t="s">
        <v>28</v>
      </c>
      <c r="Q60" s="158">
        <v>300000</v>
      </c>
      <c r="R60" s="163">
        <f t="shared" si="15"/>
        <v>1800000</v>
      </c>
    </row>
    <row r="61" spans="1:18" ht="28.8" x14ac:dyDescent="0.3">
      <c r="A61" s="160" t="s">
        <v>29</v>
      </c>
      <c r="B61" s="164" t="s">
        <v>581</v>
      </c>
      <c r="C61" s="150"/>
      <c r="D61" s="150"/>
      <c r="E61" s="151"/>
      <c r="F61" s="150"/>
      <c r="G61" s="150"/>
      <c r="H61" s="151"/>
      <c r="I61" s="150"/>
      <c r="J61" s="150"/>
      <c r="K61" s="151"/>
      <c r="L61" s="150"/>
      <c r="M61" s="150"/>
      <c r="N61" s="150"/>
      <c r="O61" s="152">
        <v>0</v>
      </c>
      <c r="P61" s="152" t="s">
        <v>8</v>
      </c>
      <c r="Q61" s="152">
        <v>0</v>
      </c>
      <c r="R61" s="162">
        <f>SUM(R62:R64)</f>
        <v>148400000</v>
      </c>
    </row>
    <row r="62" spans="1:18" x14ac:dyDescent="0.3">
      <c r="A62" s="154" t="s">
        <v>8</v>
      </c>
      <c r="B62" s="165" t="s">
        <v>434</v>
      </c>
      <c r="C62" s="156">
        <v>8</v>
      </c>
      <c r="D62" s="156" t="s">
        <v>60</v>
      </c>
      <c r="E62" s="157" t="s">
        <v>43</v>
      </c>
      <c r="F62" s="156">
        <v>1</v>
      </c>
      <c r="G62" s="156" t="s">
        <v>23</v>
      </c>
      <c r="H62" s="157"/>
      <c r="I62" s="156"/>
      <c r="J62" s="156"/>
      <c r="K62" s="157"/>
      <c r="L62" s="156"/>
      <c r="M62" s="156"/>
      <c r="N62" s="156"/>
      <c r="O62" s="158">
        <f t="shared" ref="O62:O64" si="16">PRODUCT(C62:N62)</f>
        <v>8</v>
      </c>
      <c r="P62" s="158" t="s">
        <v>23</v>
      </c>
      <c r="Q62" s="158">
        <v>12000000</v>
      </c>
      <c r="R62" s="163">
        <f t="shared" ref="R62:R64" si="17">O62*Q62</f>
        <v>96000000</v>
      </c>
    </row>
    <row r="63" spans="1:18" x14ac:dyDescent="0.3">
      <c r="A63" s="154" t="s">
        <v>8</v>
      </c>
      <c r="B63" s="165" t="s">
        <v>150</v>
      </c>
      <c r="C63" s="156">
        <v>253</v>
      </c>
      <c r="D63" s="156" t="s">
        <v>26</v>
      </c>
      <c r="E63" s="157" t="s">
        <v>43</v>
      </c>
      <c r="F63" s="156">
        <v>2</v>
      </c>
      <c r="G63" s="156" t="s">
        <v>23</v>
      </c>
      <c r="H63" s="157"/>
      <c r="I63" s="156"/>
      <c r="J63" s="156"/>
      <c r="K63" s="157"/>
      <c r="L63" s="156"/>
      <c r="M63" s="156"/>
      <c r="N63" s="156"/>
      <c r="O63" s="158">
        <f t="shared" si="16"/>
        <v>506</v>
      </c>
      <c r="P63" s="158" t="s">
        <v>28</v>
      </c>
      <c r="Q63" s="158">
        <v>100000</v>
      </c>
      <c r="R63" s="163">
        <f t="shared" si="17"/>
        <v>50600000</v>
      </c>
    </row>
    <row r="64" spans="1:18" s="10" customFormat="1" x14ac:dyDescent="0.3">
      <c r="A64" s="154" t="s">
        <v>8</v>
      </c>
      <c r="B64" s="165" t="s">
        <v>32</v>
      </c>
      <c r="C64" s="156">
        <v>9</v>
      </c>
      <c r="D64" s="156" t="s">
        <v>26</v>
      </c>
      <c r="E64" s="157" t="s">
        <v>27</v>
      </c>
      <c r="F64" s="156">
        <f>F63</f>
        <v>2</v>
      </c>
      <c r="G64" s="156" t="s">
        <v>23</v>
      </c>
      <c r="H64" s="157"/>
      <c r="I64" s="156"/>
      <c r="J64" s="156"/>
      <c r="K64" s="157"/>
      <c r="L64" s="156"/>
      <c r="M64" s="156"/>
      <c r="N64" s="156"/>
      <c r="O64" s="158">
        <f t="shared" si="16"/>
        <v>18</v>
      </c>
      <c r="P64" s="158" t="s">
        <v>28</v>
      </c>
      <c r="Q64" s="158">
        <v>100000</v>
      </c>
      <c r="R64" s="163">
        <f t="shared" si="17"/>
        <v>1800000</v>
      </c>
    </row>
    <row r="65" spans="1:18" x14ac:dyDescent="0.3">
      <c r="A65" s="161">
        <v>522192</v>
      </c>
      <c r="B65" s="149" t="s">
        <v>582</v>
      </c>
      <c r="C65" s="150"/>
      <c r="D65" s="150"/>
      <c r="E65" s="151"/>
      <c r="F65" s="150"/>
      <c r="G65" s="150"/>
      <c r="H65" s="151"/>
      <c r="I65" s="150"/>
      <c r="J65" s="150"/>
      <c r="K65" s="151"/>
      <c r="L65" s="150"/>
      <c r="M65" s="150"/>
      <c r="N65" s="150"/>
      <c r="O65" s="152">
        <v>0</v>
      </c>
      <c r="P65" s="152" t="s">
        <v>8</v>
      </c>
      <c r="Q65" s="152">
        <v>0</v>
      </c>
      <c r="R65" s="162">
        <f>SUM(R66:R68)</f>
        <v>9100000</v>
      </c>
    </row>
    <row r="66" spans="1:18" x14ac:dyDescent="0.3">
      <c r="A66" s="154" t="s">
        <v>8</v>
      </c>
      <c r="B66" s="165" t="s">
        <v>50</v>
      </c>
      <c r="C66" s="156">
        <v>1</v>
      </c>
      <c r="D66" s="156" t="s">
        <v>26</v>
      </c>
      <c r="E66" s="157" t="s">
        <v>43</v>
      </c>
      <c r="F66" s="156">
        <v>2</v>
      </c>
      <c r="G66" s="156" t="s">
        <v>23</v>
      </c>
      <c r="H66" s="157"/>
      <c r="I66" s="156"/>
      <c r="J66" s="156"/>
      <c r="K66" s="157"/>
      <c r="L66" s="156"/>
      <c r="M66" s="156"/>
      <c r="N66" s="156"/>
      <c r="O66" s="158">
        <f t="shared" ref="O66:O68" si="18">PRODUCT(C66:N66)</f>
        <v>2</v>
      </c>
      <c r="P66" s="158" t="s">
        <v>28</v>
      </c>
      <c r="Q66" s="158">
        <v>500000</v>
      </c>
      <c r="R66" s="163">
        <f t="shared" ref="R66:R68" si="19">O66*Q66</f>
        <v>1000000</v>
      </c>
    </row>
    <row r="67" spans="1:18" x14ac:dyDescent="0.3">
      <c r="A67" s="154" t="s">
        <v>8</v>
      </c>
      <c r="B67" s="165" t="s">
        <v>61</v>
      </c>
      <c r="C67" s="156">
        <v>2</v>
      </c>
      <c r="D67" s="156" t="s">
        <v>26</v>
      </c>
      <c r="E67" s="157" t="s">
        <v>43</v>
      </c>
      <c r="F67" s="156">
        <v>2</v>
      </c>
      <c r="G67" s="156" t="s">
        <v>34</v>
      </c>
      <c r="H67" s="157" t="s">
        <v>43</v>
      </c>
      <c r="I67" s="156">
        <v>2</v>
      </c>
      <c r="J67" s="156" t="s">
        <v>23</v>
      </c>
      <c r="K67" s="157"/>
      <c r="L67" s="156"/>
      <c r="M67" s="156"/>
      <c r="N67" s="156"/>
      <c r="O67" s="158">
        <f t="shared" si="18"/>
        <v>8</v>
      </c>
      <c r="P67" s="158" t="s">
        <v>37</v>
      </c>
      <c r="Q67" s="158">
        <v>900000</v>
      </c>
      <c r="R67" s="163">
        <f t="shared" si="19"/>
        <v>7200000</v>
      </c>
    </row>
    <row r="68" spans="1:18" x14ac:dyDescent="0.3">
      <c r="A68" s="154" t="s">
        <v>8</v>
      </c>
      <c r="B68" s="165" t="s">
        <v>38</v>
      </c>
      <c r="C68" s="156">
        <v>1</v>
      </c>
      <c r="D68" s="156" t="s">
        <v>26</v>
      </c>
      <c r="E68" s="157" t="s">
        <v>43</v>
      </c>
      <c r="F68" s="156">
        <v>1</v>
      </c>
      <c r="G68" s="156" t="s">
        <v>34</v>
      </c>
      <c r="H68" s="157" t="s">
        <v>43</v>
      </c>
      <c r="I68" s="156">
        <v>2</v>
      </c>
      <c r="J68" s="156" t="s">
        <v>23</v>
      </c>
      <c r="K68" s="157"/>
      <c r="L68" s="156"/>
      <c r="M68" s="156"/>
      <c r="N68" s="156"/>
      <c r="O68" s="158">
        <f t="shared" si="18"/>
        <v>2</v>
      </c>
      <c r="P68" s="158" t="s">
        <v>37</v>
      </c>
      <c r="Q68" s="158">
        <v>450000</v>
      </c>
      <c r="R68" s="163">
        <f t="shared" si="19"/>
        <v>900000</v>
      </c>
    </row>
    <row r="69" spans="1:18" ht="28.8" x14ac:dyDescent="0.3">
      <c r="A69" s="166">
        <v>524115</v>
      </c>
      <c r="B69" s="167" t="s">
        <v>39</v>
      </c>
      <c r="C69" s="168"/>
      <c r="D69" s="168"/>
      <c r="E69" s="169"/>
      <c r="F69" s="168"/>
      <c r="G69" s="168"/>
      <c r="H69" s="169"/>
      <c r="I69" s="168"/>
      <c r="J69" s="168"/>
      <c r="K69" s="169"/>
      <c r="L69" s="168"/>
      <c r="M69" s="168"/>
      <c r="N69" s="168"/>
      <c r="O69" s="170">
        <v>0</v>
      </c>
      <c r="P69" s="170" t="s">
        <v>8</v>
      </c>
      <c r="Q69" s="170">
        <v>0</v>
      </c>
      <c r="R69" s="171">
        <f>SUM(R70:R70)</f>
        <v>14400000</v>
      </c>
    </row>
    <row r="70" spans="1:18" x14ac:dyDescent="0.3">
      <c r="A70" s="154" t="s">
        <v>8</v>
      </c>
      <c r="B70" s="165" t="s">
        <v>435</v>
      </c>
      <c r="C70" s="156">
        <v>2</v>
      </c>
      <c r="D70" s="156" t="s">
        <v>26</v>
      </c>
      <c r="E70" s="157" t="s">
        <v>43</v>
      </c>
      <c r="F70" s="156">
        <v>2</v>
      </c>
      <c r="G70" s="156" t="s">
        <v>23</v>
      </c>
      <c r="H70" s="157" t="s">
        <v>43</v>
      </c>
      <c r="I70" s="156">
        <v>24</v>
      </c>
      <c r="J70" s="156" t="s">
        <v>55</v>
      </c>
      <c r="K70" s="157"/>
      <c r="L70" s="156"/>
      <c r="M70" s="156"/>
      <c r="N70" s="156"/>
      <c r="O70" s="158">
        <f t="shared" ref="O70" si="20">PRODUCT(C70:N70)</f>
        <v>96</v>
      </c>
      <c r="P70" s="158" t="s">
        <v>28</v>
      </c>
      <c r="Q70" s="158">
        <v>150000</v>
      </c>
      <c r="R70" s="163">
        <f t="shared" ref="R70" si="21">O70*Q70</f>
        <v>14400000</v>
      </c>
    </row>
    <row r="71" spans="1:18" ht="28.8" x14ac:dyDescent="0.3">
      <c r="A71" s="124" t="s">
        <v>62</v>
      </c>
      <c r="B71" s="125" t="s">
        <v>63</v>
      </c>
      <c r="C71" s="126"/>
      <c r="D71" s="126"/>
      <c r="E71" s="127"/>
      <c r="F71" s="126"/>
      <c r="G71" s="126"/>
      <c r="H71" s="127"/>
      <c r="I71" s="126"/>
      <c r="J71" s="126"/>
      <c r="K71" s="127"/>
      <c r="L71" s="126"/>
      <c r="M71" s="126"/>
      <c r="N71" s="126"/>
      <c r="O71" s="128">
        <v>27840</v>
      </c>
      <c r="P71" s="128" t="s">
        <v>583</v>
      </c>
      <c r="Q71" s="128">
        <v>0</v>
      </c>
      <c r="R71" s="129">
        <f>R72</f>
        <v>3997400000</v>
      </c>
    </row>
    <row r="72" spans="1:18" ht="28.8" x14ac:dyDescent="0.3">
      <c r="A72" s="130" t="s">
        <v>64</v>
      </c>
      <c r="B72" s="131" t="s">
        <v>65</v>
      </c>
      <c r="C72" s="132"/>
      <c r="D72" s="132"/>
      <c r="E72" s="133"/>
      <c r="F72" s="132"/>
      <c r="G72" s="132"/>
      <c r="H72" s="133"/>
      <c r="I72" s="132"/>
      <c r="J72" s="132"/>
      <c r="K72" s="133"/>
      <c r="L72" s="132"/>
      <c r="M72" s="132"/>
      <c r="N72" s="132"/>
      <c r="O72" s="134">
        <v>0</v>
      </c>
      <c r="P72" s="134" t="s">
        <v>8</v>
      </c>
      <c r="Q72" s="134">
        <v>0</v>
      </c>
      <c r="R72" s="135">
        <f>SUM(R73,R89,R104,R121,R136)</f>
        <v>3997400000</v>
      </c>
    </row>
    <row r="73" spans="1:18" s="23" customFormat="1" ht="28.8" x14ac:dyDescent="0.3">
      <c r="A73" s="136" t="s">
        <v>66</v>
      </c>
      <c r="B73" s="137" t="s">
        <v>67</v>
      </c>
      <c r="C73" s="138"/>
      <c r="D73" s="138"/>
      <c r="E73" s="139"/>
      <c r="F73" s="138"/>
      <c r="G73" s="138"/>
      <c r="H73" s="139"/>
      <c r="I73" s="138"/>
      <c r="J73" s="138"/>
      <c r="K73" s="139"/>
      <c r="L73" s="138"/>
      <c r="M73" s="138"/>
      <c r="N73" s="138"/>
      <c r="O73" s="140">
        <v>0</v>
      </c>
      <c r="P73" s="140" t="s">
        <v>8</v>
      </c>
      <c r="Q73" s="140">
        <v>0</v>
      </c>
      <c r="R73" s="141">
        <f>R74</f>
        <v>177000000</v>
      </c>
    </row>
    <row r="74" spans="1:18" s="23" customFormat="1" ht="28.8" x14ac:dyDescent="0.3">
      <c r="A74" s="142" t="s">
        <v>17</v>
      </c>
      <c r="B74" s="143" t="s">
        <v>68</v>
      </c>
      <c r="C74" s="144"/>
      <c r="D74" s="144"/>
      <c r="E74" s="145"/>
      <c r="F74" s="144"/>
      <c r="G74" s="144"/>
      <c r="H74" s="145"/>
      <c r="I74" s="144"/>
      <c r="J74" s="144"/>
      <c r="K74" s="145"/>
      <c r="L74" s="144"/>
      <c r="M74" s="144"/>
      <c r="N74" s="144"/>
      <c r="O74" s="146">
        <v>0</v>
      </c>
      <c r="P74" s="146" t="s">
        <v>8</v>
      </c>
      <c r="Q74" s="146">
        <v>0</v>
      </c>
      <c r="R74" s="147">
        <f>SUM(R75,R77,R81,R85)</f>
        <v>177000000</v>
      </c>
    </row>
    <row r="75" spans="1:18" s="23" customFormat="1" x14ac:dyDescent="0.3">
      <c r="A75" s="148" t="s">
        <v>19</v>
      </c>
      <c r="B75" s="164" t="s">
        <v>20</v>
      </c>
      <c r="C75" s="150"/>
      <c r="D75" s="150"/>
      <c r="E75" s="151"/>
      <c r="F75" s="150"/>
      <c r="G75" s="150"/>
      <c r="H75" s="151"/>
      <c r="I75" s="150"/>
      <c r="J75" s="150"/>
      <c r="K75" s="151"/>
      <c r="L75" s="150"/>
      <c r="M75" s="150"/>
      <c r="N75" s="150"/>
      <c r="O75" s="152">
        <v>0</v>
      </c>
      <c r="P75" s="152" t="s">
        <v>8</v>
      </c>
      <c r="Q75" s="152">
        <v>0</v>
      </c>
      <c r="R75" s="162">
        <f>R76</f>
        <v>24000000</v>
      </c>
    </row>
    <row r="76" spans="1:18" s="23" customFormat="1" x14ac:dyDescent="0.3">
      <c r="A76" s="154" t="s">
        <v>8</v>
      </c>
      <c r="B76" s="165" t="s">
        <v>22</v>
      </c>
      <c r="C76" s="156">
        <v>6</v>
      </c>
      <c r="D76" s="156" t="s">
        <v>23</v>
      </c>
      <c r="E76" s="157"/>
      <c r="F76" s="156"/>
      <c r="G76" s="156"/>
      <c r="H76" s="157"/>
      <c r="I76" s="156"/>
      <c r="J76" s="156"/>
      <c r="K76" s="157"/>
      <c r="L76" s="156"/>
      <c r="M76" s="156"/>
      <c r="N76" s="156"/>
      <c r="O76" s="158">
        <f>PRODUCT(C76:N76)</f>
        <v>6</v>
      </c>
      <c r="P76" s="158" t="s">
        <v>23</v>
      </c>
      <c r="Q76" s="158">
        <v>4000000</v>
      </c>
      <c r="R76" s="163">
        <f>O76*Q76</f>
        <v>24000000</v>
      </c>
    </row>
    <row r="77" spans="1:18" s="23" customFormat="1" x14ac:dyDescent="0.3">
      <c r="A77" s="148" t="s">
        <v>24</v>
      </c>
      <c r="B77" s="164" t="s">
        <v>25</v>
      </c>
      <c r="C77" s="150"/>
      <c r="D77" s="150"/>
      <c r="E77" s="151"/>
      <c r="F77" s="150"/>
      <c r="G77" s="150"/>
      <c r="H77" s="151"/>
      <c r="I77" s="150"/>
      <c r="J77" s="150"/>
      <c r="K77" s="151"/>
      <c r="L77" s="150"/>
      <c r="M77" s="150"/>
      <c r="N77" s="150"/>
      <c r="O77" s="152">
        <v>0</v>
      </c>
      <c r="P77" s="152" t="s">
        <v>8</v>
      </c>
      <c r="Q77" s="152">
        <v>0</v>
      </c>
      <c r="R77" s="162">
        <f>SUM(R78:R80)</f>
        <v>10500000</v>
      </c>
    </row>
    <row r="78" spans="1:18" s="23" customFormat="1" x14ac:dyDescent="0.3">
      <c r="A78" s="154" t="s">
        <v>8</v>
      </c>
      <c r="B78" s="165" t="s">
        <v>42</v>
      </c>
      <c r="C78" s="156">
        <v>1</v>
      </c>
      <c r="D78" s="156" t="s">
        <v>26</v>
      </c>
      <c r="E78" s="157" t="s">
        <v>43</v>
      </c>
      <c r="F78" s="156">
        <v>6</v>
      </c>
      <c r="G78" s="156" t="s">
        <v>23</v>
      </c>
      <c r="H78" s="157"/>
      <c r="I78" s="156"/>
      <c r="J78" s="156"/>
      <c r="K78" s="157"/>
      <c r="L78" s="156"/>
      <c r="M78" s="156"/>
      <c r="N78" s="156"/>
      <c r="O78" s="158">
        <f t="shared" ref="O78:O80" si="22">PRODUCT(C78:N78)</f>
        <v>6</v>
      </c>
      <c r="P78" s="158" t="s">
        <v>28</v>
      </c>
      <c r="Q78" s="158">
        <v>450000</v>
      </c>
      <c r="R78" s="163">
        <f t="shared" ref="R78:R80" si="23">O78*Q78</f>
        <v>2700000</v>
      </c>
    </row>
    <row r="79" spans="1:18" s="23" customFormat="1" x14ac:dyDescent="0.3">
      <c r="A79" s="154" t="s">
        <v>8</v>
      </c>
      <c r="B79" s="165" t="s">
        <v>44</v>
      </c>
      <c r="C79" s="156">
        <v>1</v>
      </c>
      <c r="D79" s="156" t="s">
        <v>26</v>
      </c>
      <c r="E79" s="157" t="s">
        <v>43</v>
      </c>
      <c r="F79" s="156">
        <v>6</v>
      </c>
      <c r="G79" s="156" t="s">
        <v>23</v>
      </c>
      <c r="H79" s="157"/>
      <c r="I79" s="156"/>
      <c r="J79" s="156"/>
      <c r="K79" s="157"/>
      <c r="L79" s="156"/>
      <c r="M79" s="156"/>
      <c r="N79" s="156"/>
      <c r="O79" s="158">
        <f t="shared" si="22"/>
        <v>6</v>
      </c>
      <c r="P79" s="158" t="s">
        <v>28</v>
      </c>
      <c r="Q79" s="158">
        <v>400000</v>
      </c>
      <c r="R79" s="163">
        <f t="shared" si="23"/>
        <v>2400000</v>
      </c>
    </row>
    <row r="80" spans="1:18" s="23" customFormat="1" x14ac:dyDescent="0.3">
      <c r="A80" s="154" t="s">
        <v>8</v>
      </c>
      <c r="B80" s="165" t="s">
        <v>45</v>
      </c>
      <c r="C80" s="156">
        <v>3</v>
      </c>
      <c r="D80" s="156" t="s">
        <v>26</v>
      </c>
      <c r="E80" s="157" t="s">
        <v>43</v>
      </c>
      <c r="F80" s="156">
        <v>6</v>
      </c>
      <c r="G80" s="156" t="s">
        <v>23</v>
      </c>
      <c r="H80" s="157"/>
      <c r="I80" s="156"/>
      <c r="J80" s="156"/>
      <c r="K80" s="157"/>
      <c r="L80" s="156"/>
      <c r="M80" s="156"/>
      <c r="N80" s="156"/>
      <c r="O80" s="158">
        <f t="shared" si="22"/>
        <v>18</v>
      </c>
      <c r="P80" s="158" t="s">
        <v>28</v>
      </c>
      <c r="Q80" s="158">
        <v>300000</v>
      </c>
      <c r="R80" s="163">
        <f t="shared" si="23"/>
        <v>5400000</v>
      </c>
    </row>
    <row r="81" spans="1:18" s="23" customFormat="1" ht="28.8" x14ac:dyDescent="0.3">
      <c r="A81" s="160" t="s">
        <v>29</v>
      </c>
      <c r="B81" s="164" t="s">
        <v>581</v>
      </c>
      <c r="C81" s="150"/>
      <c r="D81" s="150"/>
      <c r="E81" s="151"/>
      <c r="F81" s="150"/>
      <c r="G81" s="150"/>
      <c r="H81" s="151"/>
      <c r="I81" s="150"/>
      <c r="J81" s="150"/>
      <c r="K81" s="151"/>
      <c r="L81" s="150"/>
      <c r="M81" s="150"/>
      <c r="N81" s="150"/>
      <c r="O81" s="152">
        <v>0</v>
      </c>
      <c r="P81" s="152" t="s">
        <v>8</v>
      </c>
      <c r="Q81" s="152">
        <v>0</v>
      </c>
      <c r="R81" s="162">
        <f>SUM(R82:R84)</f>
        <v>126000000</v>
      </c>
    </row>
    <row r="82" spans="1:18" s="23" customFormat="1" x14ac:dyDescent="0.3">
      <c r="A82" s="154" t="s">
        <v>8</v>
      </c>
      <c r="B82" s="165" t="s">
        <v>142</v>
      </c>
      <c r="C82" s="156">
        <v>8</v>
      </c>
      <c r="D82" s="156" t="s">
        <v>60</v>
      </c>
      <c r="E82" s="157" t="s">
        <v>43</v>
      </c>
      <c r="F82" s="156">
        <v>1</v>
      </c>
      <c r="G82" s="156" t="s">
        <v>23</v>
      </c>
      <c r="H82" s="157"/>
      <c r="I82" s="156"/>
      <c r="J82" s="156"/>
      <c r="K82" s="157"/>
      <c r="L82" s="156"/>
      <c r="M82" s="156"/>
      <c r="N82" s="156"/>
      <c r="O82" s="158">
        <f t="shared" ref="O82:O84" si="24">PRODUCT(C82:N82)</f>
        <v>8</v>
      </c>
      <c r="P82" s="158" t="s">
        <v>23</v>
      </c>
      <c r="Q82" s="158">
        <v>12000000</v>
      </c>
      <c r="R82" s="163">
        <f t="shared" ref="R82:R84" si="25">O82*Q82</f>
        <v>96000000</v>
      </c>
    </row>
    <row r="83" spans="1:18" s="23" customFormat="1" x14ac:dyDescent="0.3">
      <c r="A83" s="154" t="s">
        <v>8</v>
      </c>
      <c r="B83" s="165" t="s">
        <v>49</v>
      </c>
      <c r="C83" s="156">
        <v>40</v>
      </c>
      <c r="D83" s="156" t="s">
        <v>26</v>
      </c>
      <c r="E83" s="157" t="s">
        <v>43</v>
      </c>
      <c r="F83" s="156">
        <v>6</v>
      </c>
      <c r="G83" s="156" t="s">
        <v>23</v>
      </c>
      <c r="H83" s="157"/>
      <c r="I83" s="156"/>
      <c r="J83" s="156"/>
      <c r="K83" s="157"/>
      <c r="L83" s="156"/>
      <c r="M83" s="156"/>
      <c r="N83" s="156"/>
      <c r="O83" s="158">
        <f t="shared" si="24"/>
        <v>240</v>
      </c>
      <c r="P83" s="158" t="s">
        <v>28</v>
      </c>
      <c r="Q83" s="158">
        <v>100000</v>
      </c>
      <c r="R83" s="163">
        <f t="shared" si="25"/>
        <v>24000000</v>
      </c>
    </row>
    <row r="84" spans="1:18" s="10" customFormat="1" x14ac:dyDescent="0.3">
      <c r="A84" s="154" t="s">
        <v>8</v>
      </c>
      <c r="B84" s="165" t="s">
        <v>32</v>
      </c>
      <c r="C84" s="156">
        <v>10</v>
      </c>
      <c r="D84" s="156" t="s">
        <v>26</v>
      </c>
      <c r="E84" s="157" t="s">
        <v>43</v>
      </c>
      <c r="F84" s="156">
        <f>F83</f>
        <v>6</v>
      </c>
      <c r="G84" s="156" t="s">
        <v>23</v>
      </c>
      <c r="H84" s="157"/>
      <c r="I84" s="156"/>
      <c r="J84" s="156"/>
      <c r="K84" s="157"/>
      <c r="L84" s="156"/>
      <c r="M84" s="156"/>
      <c r="N84" s="156"/>
      <c r="O84" s="158">
        <f t="shared" si="24"/>
        <v>60</v>
      </c>
      <c r="P84" s="158" t="s">
        <v>28</v>
      </c>
      <c r="Q84" s="158">
        <v>100000</v>
      </c>
      <c r="R84" s="163">
        <f t="shared" si="25"/>
        <v>6000000</v>
      </c>
    </row>
    <row r="85" spans="1:18" s="23" customFormat="1" x14ac:dyDescent="0.3">
      <c r="A85" s="161">
        <v>522192</v>
      </c>
      <c r="B85" s="164" t="s">
        <v>582</v>
      </c>
      <c r="C85" s="150"/>
      <c r="D85" s="150"/>
      <c r="E85" s="151"/>
      <c r="F85" s="150"/>
      <c r="G85" s="150"/>
      <c r="H85" s="151"/>
      <c r="I85" s="150"/>
      <c r="J85" s="150"/>
      <c r="K85" s="151"/>
      <c r="L85" s="150"/>
      <c r="M85" s="150"/>
      <c r="N85" s="150"/>
      <c r="O85" s="152">
        <v>0</v>
      </c>
      <c r="P85" s="152" t="s">
        <v>8</v>
      </c>
      <c r="Q85" s="152">
        <v>0</v>
      </c>
      <c r="R85" s="162">
        <f>SUM(R86:R88)</f>
        <v>16500000</v>
      </c>
    </row>
    <row r="86" spans="1:18" s="23" customFormat="1" x14ac:dyDescent="0.3">
      <c r="A86" s="154" t="s">
        <v>8</v>
      </c>
      <c r="B86" s="165" t="s">
        <v>50</v>
      </c>
      <c r="C86" s="156">
        <v>1</v>
      </c>
      <c r="D86" s="156" t="s">
        <v>26</v>
      </c>
      <c r="E86" s="157" t="s">
        <v>43</v>
      </c>
      <c r="F86" s="156">
        <v>6</v>
      </c>
      <c r="G86" s="156" t="s">
        <v>23</v>
      </c>
      <c r="H86" s="157"/>
      <c r="I86" s="156"/>
      <c r="J86" s="156"/>
      <c r="K86" s="157"/>
      <c r="L86" s="156"/>
      <c r="M86" s="156"/>
      <c r="N86" s="156"/>
      <c r="O86" s="158">
        <f t="shared" ref="O86:O88" si="26">PRODUCT(C86:N86)</f>
        <v>6</v>
      </c>
      <c r="P86" s="158" t="s">
        <v>28</v>
      </c>
      <c r="Q86" s="158">
        <v>500000</v>
      </c>
      <c r="R86" s="163">
        <f t="shared" ref="R86:R88" si="27">O86*Q86</f>
        <v>3000000</v>
      </c>
    </row>
    <row r="87" spans="1:18" s="23" customFormat="1" x14ac:dyDescent="0.3">
      <c r="A87" s="154" t="s">
        <v>8</v>
      </c>
      <c r="B87" s="165" t="s">
        <v>36</v>
      </c>
      <c r="C87" s="156">
        <v>2</v>
      </c>
      <c r="D87" s="156" t="s">
        <v>26</v>
      </c>
      <c r="E87" s="157" t="s">
        <v>43</v>
      </c>
      <c r="F87" s="156">
        <v>2</v>
      </c>
      <c r="G87" s="156" t="s">
        <v>34</v>
      </c>
      <c r="H87" s="157" t="s">
        <v>43</v>
      </c>
      <c r="I87" s="156">
        <v>6</v>
      </c>
      <c r="J87" s="156" t="s">
        <v>23</v>
      </c>
      <c r="K87" s="157"/>
      <c r="L87" s="156"/>
      <c r="M87" s="156"/>
      <c r="N87" s="156"/>
      <c r="O87" s="158">
        <f t="shared" si="26"/>
        <v>24</v>
      </c>
      <c r="P87" s="158" t="s">
        <v>37</v>
      </c>
      <c r="Q87" s="158">
        <v>450000</v>
      </c>
      <c r="R87" s="163">
        <f t="shared" si="27"/>
        <v>10800000</v>
      </c>
    </row>
    <row r="88" spans="1:18" s="23" customFormat="1" x14ac:dyDescent="0.3">
      <c r="A88" s="154" t="s">
        <v>8</v>
      </c>
      <c r="B88" s="165" t="s">
        <v>38</v>
      </c>
      <c r="C88" s="156">
        <v>1</v>
      </c>
      <c r="D88" s="156" t="s">
        <v>26</v>
      </c>
      <c r="E88" s="157" t="s">
        <v>43</v>
      </c>
      <c r="F88" s="156">
        <v>1</v>
      </c>
      <c r="G88" s="156" t="s">
        <v>34</v>
      </c>
      <c r="H88" s="157" t="s">
        <v>43</v>
      </c>
      <c r="I88" s="156">
        <v>6</v>
      </c>
      <c r="J88" s="156" t="s">
        <v>23</v>
      </c>
      <c r="K88" s="157"/>
      <c r="L88" s="156"/>
      <c r="M88" s="156"/>
      <c r="N88" s="156"/>
      <c r="O88" s="158">
        <f t="shared" si="26"/>
        <v>6</v>
      </c>
      <c r="P88" s="158" t="s">
        <v>37</v>
      </c>
      <c r="Q88" s="158">
        <v>450000</v>
      </c>
      <c r="R88" s="163">
        <f t="shared" si="27"/>
        <v>2700000</v>
      </c>
    </row>
    <row r="89" spans="1:18" s="23" customFormat="1" x14ac:dyDescent="0.3">
      <c r="A89" s="136" t="s">
        <v>15</v>
      </c>
      <c r="B89" s="137" t="s">
        <v>69</v>
      </c>
      <c r="C89" s="138"/>
      <c r="D89" s="138"/>
      <c r="E89" s="139"/>
      <c r="F89" s="138"/>
      <c r="G89" s="138"/>
      <c r="H89" s="139"/>
      <c r="I89" s="138"/>
      <c r="J89" s="138"/>
      <c r="K89" s="139"/>
      <c r="L89" s="138"/>
      <c r="M89" s="138"/>
      <c r="N89" s="138"/>
      <c r="O89" s="140">
        <v>0</v>
      </c>
      <c r="P89" s="140" t="s">
        <v>8</v>
      </c>
      <c r="Q89" s="140">
        <v>0</v>
      </c>
      <c r="R89" s="141">
        <f>R90</f>
        <v>147600000</v>
      </c>
    </row>
    <row r="90" spans="1:18" s="23" customFormat="1" ht="28.8" x14ac:dyDescent="0.3">
      <c r="A90" s="142" t="s">
        <v>70</v>
      </c>
      <c r="B90" s="143" t="s">
        <v>71</v>
      </c>
      <c r="C90" s="144"/>
      <c r="D90" s="144"/>
      <c r="E90" s="145"/>
      <c r="F90" s="144"/>
      <c r="G90" s="144"/>
      <c r="H90" s="145"/>
      <c r="I90" s="144"/>
      <c r="J90" s="144"/>
      <c r="K90" s="145"/>
      <c r="L90" s="144"/>
      <c r="M90" s="144"/>
      <c r="N90" s="144"/>
      <c r="O90" s="146">
        <v>0</v>
      </c>
      <c r="P90" s="146" t="s">
        <v>8</v>
      </c>
      <c r="Q90" s="146">
        <v>0</v>
      </c>
      <c r="R90" s="147">
        <f>SUM(R91,R93,R97,R100)</f>
        <v>147600000</v>
      </c>
    </row>
    <row r="91" spans="1:18" s="23" customFormat="1" x14ac:dyDescent="0.3">
      <c r="A91" s="148" t="s">
        <v>19</v>
      </c>
      <c r="B91" s="164" t="s">
        <v>20</v>
      </c>
      <c r="C91" s="150"/>
      <c r="D91" s="150"/>
      <c r="E91" s="151"/>
      <c r="F91" s="150"/>
      <c r="G91" s="150"/>
      <c r="H91" s="151"/>
      <c r="I91" s="150"/>
      <c r="J91" s="150"/>
      <c r="K91" s="151"/>
      <c r="L91" s="150"/>
      <c r="M91" s="150"/>
      <c r="N91" s="150"/>
      <c r="O91" s="152">
        <v>0</v>
      </c>
      <c r="P91" s="152" t="s">
        <v>8</v>
      </c>
      <c r="Q91" s="152">
        <v>0</v>
      </c>
      <c r="R91" s="162">
        <f>R92</f>
        <v>24000000</v>
      </c>
    </row>
    <row r="92" spans="1:18" s="23" customFormat="1" x14ac:dyDescent="0.3">
      <c r="A92" s="154" t="s">
        <v>8</v>
      </c>
      <c r="B92" s="165" t="s">
        <v>22</v>
      </c>
      <c r="C92" s="156">
        <v>6</v>
      </c>
      <c r="D92" s="156" t="s">
        <v>23</v>
      </c>
      <c r="E92" s="157"/>
      <c r="F92" s="156"/>
      <c r="G92" s="156"/>
      <c r="H92" s="157"/>
      <c r="I92" s="156"/>
      <c r="J92" s="156"/>
      <c r="K92" s="157"/>
      <c r="L92" s="156"/>
      <c r="M92" s="156"/>
      <c r="N92" s="156"/>
      <c r="O92" s="158">
        <f>PRODUCT(C92:N92)</f>
        <v>6</v>
      </c>
      <c r="P92" s="158" t="s">
        <v>23</v>
      </c>
      <c r="Q92" s="158">
        <v>4000000</v>
      </c>
      <c r="R92" s="163">
        <f>O92*Q92</f>
        <v>24000000</v>
      </c>
    </row>
    <row r="93" spans="1:18" s="23" customFormat="1" x14ac:dyDescent="0.3">
      <c r="A93" s="148" t="s">
        <v>24</v>
      </c>
      <c r="B93" s="164" t="s">
        <v>25</v>
      </c>
      <c r="C93" s="150"/>
      <c r="D93" s="150"/>
      <c r="E93" s="151"/>
      <c r="F93" s="150"/>
      <c r="G93" s="150"/>
      <c r="H93" s="151"/>
      <c r="I93" s="150"/>
      <c r="J93" s="150"/>
      <c r="K93" s="151"/>
      <c r="L93" s="150"/>
      <c r="M93" s="150"/>
      <c r="N93" s="150"/>
      <c r="O93" s="152">
        <v>0</v>
      </c>
      <c r="P93" s="152" t="s">
        <v>8</v>
      </c>
      <c r="Q93" s="152">
        <v>0</v>
      </c>
      <c r="R93" s="162">
        <f>SUM(R94:R96)</f>
        <v>10500000</v>
      </c>
    </row>
    <row r="94" spans="1:18" s="23" customFormat="1" x14ac:dyDescent="0.3">
      <c r="A94" s="154" t="s">
        <v>8</v>
      </c>
      <c r="B94" s="165" t="s">
        <v>72</v>
      </c>
      <c r="C94" s="156">
        <v>1</v>
      </c>
      <c r="D94" s="156" t="s">
        <v>26</v>
      </c>
      <c r="E94" s="157" t="s">
        <v>43</v>
      </c>
      <c r="F94" s="156">
        <v>6</v>
      </c>
      <c r="G94" s="156" t="s">
        <v>23</v>
      </c>
      <c r="H94" s="157"/>
      <c r="I94" s="156"/>
      <c r="J94" s="156"/>
      <c r="K94" s="157"/>
      <c r="L94" s="156"/>
      <c r="M94" s="156"/>
      <c r="N94" s="156"/>
      <c r="O94" s="158">
        <f t="shared" ref="O94:O96" si="28">PRODUCT(C94:N94)</f>
        <v>6</v>
      </c>
      <c r="P94" s="158" t="s">
        <v>28</v>
      </c>
      <c r="Q94" s="158">
        <v>450000</v>
      </c>
      <c r="R94" s="163">
        <f t="shared" ref="R94:R96" si="29">O94*Q94</f>
        <v>2700000</v>
      </c>
    </row>
    <row r="95" spans="1:18" s="23" customFormat="1" x14ac:dyDescent="0.3">
      <c r="A95" s="154" t="s">
        <v>8</v>
      </c>
      <c r="B95" s="165" t="s">
        <v>44</v>
      </c>
      <c r="C95" s="156">
        <v>1</v>
      </c>
      <c r="D95" s="156" t="s">
        <v>26</v>
      </c>
      <c r="E95" s="157" t="s">
        <v>43</v>
      </c>
      <c r="F95" s="156">
        <v>6</v>
      </c>
      <c r="G95" s="156" t="s">
        <v>23</v>
      </c>
      <c r="H95" s="157"/>
      <c r="I95" s="156"/>
      <c r="J95" s="156"/>
      <c r="K95" s="157"/>
      <c r="L95" s="156"/>
      <c r="M95" s="156"/>
      <c r="N95" s="156"/>
      <c r="O95" s="158">
        <f t="shared" si="28"/>
        <v>6</v>
      </c>
      <c r="P95" s="158" t="s">
        <v>28</v>
      </c>
      <c r="Q95" s="158">
        <v>400000</v>
      </c>
      <c r="R95" s="163">
        <f t="shared" si="29"/>
        <v>2400000</v>
      </c>
    </row>
    <row r="96" spans="1:18" s="23" customFormat="1" x14ac:dyDescent="0.3">
      <c r="A96" s="154" t="s">
        <v>8</v>
      </c>
      <c r="B96" s="165" t="s">
        <v>45</v>
      </c>
      <c r="C96" s="156">
        <v>3</v>
      </c>
      <c r="D96" s="156" t="s">
        <v>26</v>
      </c>
      <c r="E96" s="157" t="s">
        <v>43</v>
      </c>
      <c r="F96" s="156">
        <v>6</v>
      </c>
      <c r="G96" s="156" t="s">
        <v>23</v>
      </c>
      <c r="H96" s="157"/>
      <c r="I96" s="156"/>
      <c r="J96" s="156"/>
      <c r="K96" s="157"/>
      <c r="L96" s="156"/>
      <c r="M96" s="156"/>
      <c r="N96" s="156"/>
      <c r="O96" s="158">
        <f t="shared" si="28"/>
        <v>18</v>
      </c>
      <c r="P96" s="158" t="s">
        <v>28</v>
      </c>
      <c r="Q96" s="158">
        <v>300000</v>
      </c>
      <c r="R96" s="163">
        <f t="shared" si="29"/>
        <v>5400000</v>
      </c>
    </row>
    <row r="97" spans="1:18" s="23" customFormat="1" ht="28.8" x14ac:dyDescent="0.3">
      <c r="A97" s="160" t="s">
        <v>29</v>
      </c>
      <c r="B97" s="164" t="s">
        <v>581</v>
      </c>
      <c r="C97" s="150"/>
      <c r="D97" s="150"/>
      <c r="E97" s="151"/>
      <c r="F97" s="150"/>
      <c r="G97" s="150"/>
      <c r="H97" s="151"/>
      <c r="I97" s="150"/>
      <c r="J97" s="150"/>
      <c r="K97" s="151"/>
      <c r="L97" s="150"/>
      <c r="M97" s="150"/>
      <c r="N97" s="150"/>
      <c r="O97" s="152">
        <v>0</v>
      </c>
      <c r="P97" s="152" t="s">
        <v>8</v>
      </c>
      <c r="Q97" s="152">
        <v>0</v>
      </c>
      <c r="R97" s="162">
        <f>SUM(R98:R99)</f>
        <v>96600000</v>
      </c>
    </row>
    <row r="98" spans="1:18" s="23" customFormat="1" x14ac:dyDescent="0.3">
      <c r="A98" s="154" t="s">
        <v>8</v>
      </c>
      <c r="B98" s="165" t="s">
        <v>49</v>
      </c>
      <c r="C98" s="156">
        <v>152</v>
      </c>
      <c r="D98" s="156" t="s">
        <v>26</v>
      </c>
      <c r="E98" s="157" t="s">
        <v>43</v>
      </c>
      <c r="F98" s="156">
        <v>6</v>
      </c>
      <c r="G98" s="156" t="s">
        <v>23</v>
      </c>
      <c r="H98" s="157"/>
      <c r="I98" s="156"/>
      <c r="J98" s="156"/>
      <c r="K98" s="157"/>
      <c r="L98" s="156"/>
      <c r="M98" s="156"/>
      <c r="N98" s="156"/>
      <c r="O98" s="158">
        <f>PRODUCT(C98:N98)</f>
        <v>912</v>
      </c>
      <c r="P98" s="158" t="s">
        <v>28</v>
      </c>
      <c r="Q98" s="158">
        <v>100000</v>
      </c>
      <c r="R98" s="163">
        <f>O98*Q98</f>
        <v>91200000</v>
      </c>
    </row>
    <row r="99" spans="1:18" s="10" customFormat="1" x14ac:dyDescent="0.3">
      <c r="A99" s="154" t="s">
        <v>8</v>
      </c>
      <c r="B99" s="165" t="s">
        <v>32</v>
      </c>
      <c r="C99" s="156">
        <v>9</v>
      </c>
      <c r="D99" s="156" t="s">
        <v>26</v>
      </c>
      <c r="E99" s="157" t="s">
        <v>27</v>
      </c>
      <c r="F99" s="156">
        <f>F98</f>
        <v>6</v>
      </c>
      <c r="G99" s="156" t="s">
        <v>23</v>
      </c>
      <c r="H99" s="157"/>
      <c r="I99" s="156"/>
      <c r="J99" s="156"/>
      <c r="K99" s="157"/>
      <c r="L99" s="156"/>
      <c r="M99" s="156"/>
      <c r="N99" s="156"/>
      <c r="O99" s="158">
        <f t="shared" ref="O99" si="30">PRODUCT(C99:N99)</f>
        <v>54</v>
      </c>
      <c r="P99" s="158" t="s">
        <v>28</v>
      </c>
      <c r="Q99" s="158">
        <v>100000</v>
      </c>
      <c r="R99" s="163">
        <f t="shared" ref="R99" si="31">O99*Q99</f>
        <v>5400000</v>
      </c>
    </row>
    <row r="100" spans="1:18" s="23" customFormat="1" x14ac:dyDescent="0.3">
      <c r="A100" s="161">
        <v>522192</v>
      </c>
      <c r="B100" s="149" t="s">
        <v>582</v>
      </c>
      <c r="C100" s="150"/>
      <c r="D100" s="150"/>
      <c r="E100" s="151"/>
      <c r="F100" s="150"/>
      <c r="G100" s="150"/>
      <c r="H100" s="151"/>
      <c r="I100" s="150"/>
      <c r="J100" s="150"/>
      <c r="K100" s="151"/>
      <c r="L100" s="150"/>
      <c r="M100" s="150"/>
      <c r="N100" s="150"/>
      <c r="O100" s="152">
        <v>0</v>
      </c>
      <c r="P100" s="152" t="s">
        <v>8</v>
      </c>
      <c r="Q100" s="152">
        <v>0</v>
      </c>
      <c r="R100" s="162">
        <f>SUM(R101:R103)</f>
        <v>16500000</v>
      </c>
    </row>
    <row r="101" spans="1:18" s="23" customFormat="1" x14ac:dyDescent="0.3">
      <c r="A101" s="154" t="s">
        <v>8</v>
      </c>
      <c r="B101" s="165" t="s">
        <v>50</v>
      </c>
      <c r="C101" s="156">
        <v>1</v>
      </c>
      <c r="D101" s="156" t="s">
        <v>26</v>
      </c>
      <c r="E101" s="157" t="s">
        <v>43</v>
      </c>
      <c r="F101" s="156">
        <v>6</v>
      </c>
      <c r="G101" s="156" t="s">
        <v>23</v>
      </c>
      <c r="H101" s="157"/>
      <c r="I101" s="156"/>
      <c r="J101" s="156"/>
      <c r="K101" s="157"/>
      <c r="L101" s="156"/>
      <c r="M101" s="156"/>
      <c r="N101" s="156"/>
      <c r="O101" s="158">
        <f t="shared" ref="O101:O103" si="32">PRODUCT(C101:N101)</f>
        <v>6</v>
      </c>
      <c r="P101" s="158" t="s">
        <v>28</v>
      </c>
      <c r="Q101" s="158">
        <v>500000</v>
      </c>
      <c r="R101" s="163">
        <f t="shared" ref="R101:R103" si="33">O101*Q101</f>
        <v>3000000</v>
      </c>
    </row>
    <row r="102" spans="1:18" s="23" customFormat="1" x14ac:dyDescent="0.3">
      <c r="A102" s="154" t="s">
        <v>8</v>
      </c>
      <c r="B102" s="165" t="s">
        <v>36</v>
      </c>
      <c r="C102" s="156">
        <v>2</v>
      </c>
      <c r="D102" s="156" t="s">
        <v>26</v>
      </c>
      <c r="E102" s="157" t="s">
        <v>43</v>
      </c>
      <c r="F102" s="156">
        <v>2</v>
      </c>
      <c r="G102" s="156" t="s">
        <v>34</v>
      </c>
      <c r="H102" s="157" t="s">
        <v>43</v>
      </c>
      <c r="I102" s="156">
        <v>6</v>
      </c>
      <c r="J102" s="156" t="s">
        <v>23</v>
      </c>
      <c r="K102" s="157"/>
      <c r="L102" s="156"/>
      <c r="M102" s="156"/>
      <c r="N102" s="156"/>
      <c r="O102" s="158">
        <f t="shared" si="32"/>
        <v>24</v>
      </c>
      <c r="P102" s="158" t="s">
        <v>37</v>
      </c>
      <c r="Q102" s="158">
        <v>450000</v>
      </c>
      <c r="R102" s="163">
        <f t="shared" si="33"/>
        <v>10800000</v>
      </c>
    </row>
    <row r="103" spans="1:18" s="23" customFormat="1" x14ac:dyDescent="0.3">
      <c r="A103" s="154" t="s">
        <v>8</v>
      </c>
      <c r="B103" s="165" t="s">
        <v>38</v>
      </c>
      <c r="C103" s="156">
        <v>1</v>
      </c>
      <c r="D103" s="156" t="s">
        <v>26</v>
      </c>
      <c r="E103" s="157" t="s">
        <v>43</v>
      </c>
      <c r="F103" s="156">
        <v>1</v>
      </c>
      <c r="G103" s="156" t="s">
        <v>34</v>
      </c>
      <c r="H103" s="157" t="s">
        <v>43</v>
      </c>
      <c r="I103" s="156">
        <v>6</v>
      </c>
      <c r="J103" s="156" t="s">
        <v>23</v>
      </c>
      <c r="K103" s="157"/>
      <c r="L103" s="156"/>
      <c r="M103" s="156"/>
      <c r="N103" s="156"/>
      <c r="O103" s="158">
        <f t="shared" si="32"/>
        <v>6</v>
      </c>
      <c r="P103" s="158" t="s">
        <v>37</v>
      </c>
      <c r="Q103" s="158">
        <v>450000</v>
      </c>
      <c r="R103" s="163">
        <f t="shared" si="33"/>
        <v>2700000</v>
      </c>
    </row>
    <row r="104" spans="1:18" s="23" customFormat="1" x14ac:dyDescent="0.3">
      <c r="A104" s="136" t="s">
        <v>40</v>
      </c>
      <c r="B104" s="137" t="s">
        <v>73</v>
      </c>
      <c r="C104" s="138"/>
      <c r="D104" s="138"/>
      <c r="E104" s="139"/>
      <c r="F104" s="138"/>
      <c r="G104" s="138"/>
      <c r="H104" s="139"/>
      <c r="I104" s="138"/>
      <c r="J104" s="138"/>
      <c r="K104" s="139"/>
      <c r="L104" s="138"/>
      <c r="M104" s="138"/>
      <c r="N104" s="138"/>
      <c r="O104" s="140">
        <v>0</v>
      </c>
      <c r="P104" s="140" t="s">
        <v>8</v>
      </c>
      <c r="Q104" s="140">
        <v>0</v>
      </c>
      <c r="R104" s="141">
        <f>R105</f>
        <v>3340600000</v>
      </c>
    </row>
    <row r="105" spans="1:18" s="23" customFormat="1" x14ac:dyDescent="0.3">
      <c r="A105" s="142" t="s">
        <v>74</v>
      </c>
      <c r="B105" s="143" t="s">
        <v>75</v>
      </c>
      <c r="C105" s="144"/>
      <c r="D105" s="172"/>
      <c r="E105" s="145"/>
      <c r="F105" s="144"/>
      <c r="G105" s="144"/>
      <c r="H105" s="145"/>
      <c r="I105" s="144"/>
      <c r="J105" s="144"/>
      <c r="K105" s="145"/>
      <c r="L105" s="144"/>
      <c r="M105" s="144"/>
      <c r="N105" s="144"/>
      <c r="O105" s="146">
        <v>0</v>
      </c>
      <c r="P105" s="146" t="s">
        <v>8</v>
      </c>
      <c r="Q105" s="146">
        <v>0</v>
      </c>
      <c r="R105" s="147">
        <f>SUM(R106,R108,R112,R115,R119)</f>
        <v>3340600000</v>
      </c>
    </row>
    <row r="106" spans="1:18" s="23" customFormat="1" x14ac:dyDescent="0.3">
      <c r="A106" s="148" t="s">
        <v>19</v>
      </c>
      <c r="B106" s="164" t="s">
        <v>20</v>
      </c>
      <c r="C106" s="150"/>
      <c r="D106" s="150"/>
      <c r="E106" s="151"/>
      <c r="F106" s="150"/>
      <c r="G106" s="150"/>
      <c r="H106" s="151"/>
      <c r="I106" s="150"/>
      <c r="J106" s="150"/>
      <c r="K106" s="151"/>
      <c r="L106" s="150"/>
      <c r="M106" s="150"/>
      <c r="N106" s="150"/>
      <c r="O106" s="152">
        <v>0</v>
      </c>
      <c r="P106" s="152" t="s">
        <v>8</v>
      </c>
      <c r="Q106" s="152">
        <v>0</v>
      </c>
      <c r="R106" s="162">
        <f>R107</f>
        <v>760000000</v>
      </c>
    </row>
    <row r="107" spans="1:18" s="23" customFormat="1" x14ac:dyDescent="0.3">
      <c r="A107" s="154" t="s">
        <v>8</v>
      </c>
      <c r="B107" s="165" t="s">
        <v>77</v>
      </c>
      <c r="C107" s="156">
        <v>38</v>
      </c>
      <c r="D107" s="156" t="s">
        <v>23</v>
      </c>
      <c r="E107" s="157" t="s">
        <v>43</v>
      </c>
      <c r="F107" s="156">
        <v>5</v>
      </c>
      <c r="G107" s="156" t="s">
        <v>78</v>
      </c>
      <c r="H107" s="157"/>
      <c r="I107" s="156"/>
      <c r="J107" s="156"/>
      <c r="K107" s="157"/>
      <c r="L107" s="156"/>
      <c r="M107" s="156"/>
      <c r="N107" s="156"/>
      <c r="O107" s="158">
        <f>PRODUCT(C107:N107)</f>
        <v>190</v>
      </c>
      <c r="P107" s="158" t="s">
        <v>23</v>
      </c>
      <c r="Q107" s="158">
        <v>4000000</v>
      </c>
      <c r="R107" s="163">
        <f>O107*Q107</f>
        <v>760000000</v>
      </c>
    </row>
    <row r="108" spans="1:18" s="23" customFormat="1" x14ac:dyDescent="0.3">
      <c r="A108" s="148" t="s">
        <v>24</v>
      </c>
      <c r="B108" s="164" t="s">
        <v>25</v>
      </c>
      <c r="C108" s="150"/>
      <c r="D108" s="150"/>
      <c r="E108" s="151"/>
      <c r="F108" s="150"/>
      <c r="G108" s="150"/>
      <c r="H108" s="151"/>
      <c r="I108" s="150"/>
      <c r="J108" s="150"/>
      <c r="K108" s="151"/>
      <c r="L108" s="150"/>
      <c r="M108" s="150"/>
      <c r="N108" s="150"/>
      <c r="O108" s="152">
        <v>0</v>
      </c>
      <c r="P108" s="152" t="s">
        <v>8</v>
      </c>
      <c r="Q108" s="152">
        <v>0</v>
      </c>
      <c r="R108" s="162">
        <f>SUM(R109:R111)</f>
        <v>332500000</v>
      </c>
    </row>
    <row r="109" spans="1:18" s="23" customFormat="1" x14ac:dyDescent="0.3">
      <c r="A109" s="154" t="s">
        <v>8</v>
      </c>
      <c r="B109" s="165" t="s">
        <v>42</v>
      </c>
      <c r="C109" s="156">
        <v>1</v>
      </c>
      <c r="D109" s="156" t="s">
        <v>26</v>
      </c>
      <c r="E109" s="157" t="s">
        <v>43</v>
      </c>
      <c r="F109" s="156">
        <f>C107</f>
        <v>38</v>
      </c>
      <c r="G109" s="156" t="s">
        <v>23</v>
      </c>
      <c r="H109" s="157" t="s">
        <v>43</v>
      </c>
      <c r="I109" s="156">
        <v>5</v>
      </c>
      <c r="J109" s="156" t="s">
        <v>78</v>
      </c>
      <c r="K109" s="157"/>
      <c r="L109" s="156"/>
      <c r="M109" s="156"/>
      <c r="N109" s="156"/>
      <c r="O109" s="158">
        <f t="shared" ref="O109:O111" si="34">PRODUCT(C109:N109)</f>
        <v>190</v>
      </c>
      <c r="P109" s="158" t="s">
        <v>28</v>
      </c>
      <c r="Q109" s="158">
        <v>450000</v>
      </c>
      <c r="R109" s="163">
        <f t="shared" ref="R109:R111" si="35">O109*Q109</f>
        <v>85500000</v>
      </c>
    </row>
    <row r="110" spans="1:18" s="23" customFormat="1" x14ac:dyDescent="0.3">
      <c r="A110" s="154" t="s">
        <v>8</v>
      </c>
      <c r="B110" s="165" t="s">
        <v>59</v>
      </c>
      <c r="C110" s="156">
        <v>1</v>
      </c>
      <c r="D110" s="156" t="s">
        <v>26</v>
      </c>
      <c r="E110" s="157" t="s">
        <v>43</v>
      </c>
      <c r="F110" s="156">
        <f>F109</f>
        <v>38</v>
      </c>
      <c r="G110" s="156" t="s">
        <v>23</v>
      </c>
      <c r="H110" s="157" t="s">
        <v>43</v>
      </c>
      <c r="I110" s="156">
        <v>5</v>
      </c>
      <c r="J110" s="156" t="s">
        <v>78</v>
      </c>
      <c r="K110" s="157"/>
      <c r="L110" s="156"/>
      <c r="M110" s="156"/>
      <c r="N110" s="156"/>
      <c r="O110" s="158">
        <f t="shared" si="34"/>
        <v>190</v>
      </c>
      <c r="P110" s="158" t="s">
        <v>28</v>
      </c>
      <c r="Q110" s="158">
        <v>400000</v>
      </c>
      <c r="R110" s="163">
        <f t="shared" si="35"/>
        <v>76000000</v>
      </c>
    </row>
    <row r="111" spans="1:18" s="23" customFormat="1" x14ac:dyDescent="0.3">
      <c r="A111" s="154" t="s">
        <v>8</v>
      </c>
      <c r="B111" s="165" t="s">
        <v>45</v>
      </c>
      <c r="C111" s="156">
        <v>3</v>
      </c>
      <c r="D111" s="156" t="s">
        <v>26</v>
      </c>
      <c r="E111" s="157" t="s">
        <v>43</v>
      </c>
      <c r="F111" s="156">
        <f>F110</f>
        <v>38</v>
      </c>
      <c r="G111" s="156" t="s">
        <v>23</v>
      </c>
      <c r="H111" s="157" t="s">
        <v>43</v>
      </c>
      <c r="I111" s="156">
        <v>5</v>
      </c>
      <c r="J111" s="156" t="s">
        <v>78</v>
      </c>
      <c r="K111" s="157"/>
      <c r="L111" s="156"/>
      <c r="M111" s="156"/>
      <c r="N111" s="156"/>
      <c r="O111" s="158">
        <f t="shared" si="34"/>
        <v>570</v>
      </c>
      <c r="P111" s="158" t="s">
        <v>28</v>
      </c>
      <c r="Q111" s="158">
        <v>300000</v>
      </c>
      <c r="R111" s="163">
        <f t="shared" si="35"/>
        <v>171000000</v>
      </c>
    </row>
    <row r="112" spans="1:18" s="23" customFormat="1" ht="28.8" x14ac:dyDescent="0.3">
      <c r="A112" s="160" t="s">
        <v>29</v>
      </c>
      <c r="B112" s="164" t="s">
        <v>581</v>
      </c>
      <c r="C112" s="150"/>
      <c r="D112" s="150"/>
      <c r="E112" s="151"/>
      <c r="F112" s="150"/>
      <c r="G112" s="150"/>
      <c r="H112" s="151"/>
      <c r="I112" s="150"/>
      <c r="J112" s="150"/>
      <c r="K112" s="151"/>
      <c r="L112" s="150"/>
      <c r="M112" s="150"/>
      <c r="N112" s="150"/>
      <c r="O112" s="152">
        <v>0</v>
      </c>
      <c r="P112" s="152" t="s">
        <v>8</v>
      </c>
      <c r="Q112" s="152">
        <v>0</v>
      </c>
      <c r="R112" s="162">
        <f>SUM(R113:R114)</f>
        <v>1639500000</v>
      </c>
    </row>
    <row r="113" spans="1:18" s="23" customFormat="1" x14ac:dyDescent="0.3">
      <c r="A113" s="154" t="s">
        <v>8</v>
      </c>
      <c r="B113" s="165" t="s">
        <v>150</v>
      </c>
      <c r="C113" s="156">
        <v>3013</v>
      </c>
      <c r="D113" s="156" t="s">
        <v>26</v>
      </c>
      <c r="E113" s="157" t="s">
        <v>43</v>
      </c>
      <c r="F113" s="156">
        <v>5</v>
      </c>
      <c r="G113" s="156" t="s">
        <v>78</v>
      </c>
      <c r="H113" s="157"/>
      <c r="I113" s="156"/>
      <c r="J113" s="156"/>
      <c r="K113" s="157"/>
      <c r="L113" s="156"/>
      <c r="M113" s="156"/>
      <c r="N113" s="156"/>
      <c r="O113" s="158">
        <f>PRODUCT(C113:N113)</f>
        <v>15065</v>
      </c>
      <c r="P113" s="158" t="s">
        <v>28</v>
      </c>
      <c r="Q113" s="158">
        <v>100000</v>
      </c>
      <c r="R113" s="163">
        <f>O113*Q113</f>
        <v>1506500000</v>
      </c>
    </row>
    <row r="114" spans="1:18" s="10" customFormat="1" x14ac:dyDescent="0.3">
      <c r="A114" s="154" t="s">
        <v>8</v>
      </c>
      <c r="B114" s="165" t="s">
        <v>32</v>
      </c>
      <c r="C114" s="156">
        <v>7</v>
      </c>
      <c r="D114" s="156" t="s">
        <v>26</v>
      </c>
      <c r="E114" s="157" t="s">
        <v>27</v>
      </c>
      <c r="F114" s="156">
        <f>F113</f>
        <v>5</v>
      </c>
      <c r="G114" s="156" t="s">
        <v>78</v>
      </c>
      <c r="H114" s="157" t="s">
        <v>43</v>
      </c>
      <c r="I114" s="156">
        <v>38</v>
      </c>
      <c r="J114" s="156" t="s">
        <v>55</v>
      </c>
      <c r="K114" s="157"/>
      <c r="L114" s="156"/>
      <c r="M114" s="156"/>
      <c r="N114" s="156"/>
      <c r="O114" s="158">
        <f t="shared" ref="O114" si="36">PRODUCT(C114:N114)</f>
        <v>1330</v>
      </c>
      <c r="P114" s="158" t="s">
        <v>28</v>
      </c>
      <c r="Q114" s="158">
        <v>100000</v>
      </c>
      <c r="R114" s="163">
        <f t="shared" ref="R114" si="37">O114*Q114</f>
        <v>133000000</v>
      </c>
    </row>
    <row r="115" spans="1:18" s="23" customFormat="1" x14ac:dyDescent="0.3">
      <c r="A115" s="161">
        <v>522192</v>
      </c>
      <c r="B115" s="149" t="s">
        <v>582</v>
      </c>
      <c r="C115" s="150"/>
      <c r="D115" s="150"/>
      <c r="E115" s="151"/>
      <c r="F115" s="150"/>
      <c r="G115" s="150"/>
      <c r="H115" s="151"/>
      <c r="I115" s="150"/>
      <c r="J115" s="150"/>
      <c r="K115" s="151"/>
      <c r="L115" s="150"/>
      <c r="M115" s="150"/>
      <c r="N115" s="150"/>
      <c r="O115" s="152">
        <v>0</v>
      </c>
      <c r="P115" s="152" t="s">
        <v>8</v>
      </c>
      <c r="Q115" s="152">
        <v>0</v>
      </c>
      <c r="R115" s="162">
        <f>SUM(R116:R118)</f>
        <v>522500000</v>
      </c>
    </row>
    <row r="116" spans="1:18" s="23" customFormat="1" x14ac:dyDescent="0.3">
      <c r="A116" s="154" t="s">
        <v>8</v>
      </c>
      <c r="B116" s="165" t="s">
        <v>35</v>
      </c>
      <c r="C116" s="156">
        <v>1</v>
      </c>
      <c r="D116" s="156" t="s">
        <v>26</v>
      </c>
      <c r="E116" s="157" t="s">
        <v>43</v>
      </c>
      <c r="F116" s="156">
        <f>F111</f>
        <v>38</v>
      </c>
      <c r="G116" s="156" t="s">
        <v>23</v>
      </c>
      <c r="H116" s="157" t="s">
        <v>43</v>
      </c>
      <c r="I116" s="156">
        <v>5</v>
      </c>
      <c r="J116" s="156" t="s">
        <v>78</v>
      </c>
      <c r="K116" s="157"/>
      <c r="L116" s="156"/>
      <c r="M116" s="156"/>
      <c r="N116" s="156"/>
      <c r="O116" s="158">
        <f t="shared" ref="O116:O118" si="38">PRODUCT(C116:N116)</f>
        <v>190</v>
      </c>
      <c r="P116" s="158" t="s">
        <v>28</v>
      </c>
      <c r="Q116" s="158">
        <v>500000</v>
      </c>
      <c r="R116" s="163">
        <f t="shared" ref="R116:R118" si="39">O116*Q116</f>
        <v>95000000</v>
      </c>
    </row>
    <row r="117" spans="1:18" s="23" customFormat="1" x14ac:dyDescent="0.3">
      <c r="A117" s="154" t="s">
        <v>8</v>
      </c>
      <c r="B117" s="165" t="s">
        <v>38</v>
      </c>
      <c r="C117" s="156">
        <v>1</v>
      </c>
      <c r="D117" s="156" t="s">
        <v>26</v>
      </c>
      <c r="E117" s="157" t="s">
        <v>43</v>
      </c>
      <c r="F117" s="156">
        <v>1</v>
      </c>
      <c r="G117" s="156" t="s">
        <v>34</v>
      </c>
      <c r="H117" s="157" t="s">
        <v>43</v>
      </c>
      <c r="I117" s="156">
        <v>38</v>
      </c>
      <c r="J117" s="156" t="s">
        <v>23</v>
      </c>
      <c r="K117" s="157" t="s">
        <v>43</v>
      </c>
      <c r="L117" s="156">
        <v>5</v>
      </c>
      <c r="M117" s="156" t="s">
        <v>78</v>
      </c>
      <c r="N117" s="156"/>
      <c r="O117" s="158">
        <f t="shared" si="38"/>
        <v>190</v>
      </c>
      <c r="P117" s="158" t="s">
        <v>37</v>
      </c>
      <c r="Q117" s="158">
        <v>450000</v>
      </c>
      <c r="R117" s="163">
        <f t="shared" si="39"/>
        <v>85500000</v>
      </c>
    </row>
    <row r="118" spans="1:18" s="23" customFormat="1" x14ac:dyDescent="0.3">
      <c r="A118" s="154" t="s">
        <v>8</v>
      </c>
      <c r="B118" s="165" t="s">
        <v>436</v>
      </c>
      <c r="C118" s="156">
        <v>2</v>
      </c>
      <c r="D118" s="156" t="s">
        <v>26</v>
      </c>
      <c r="E118" s="157" t="s">
        <v>43</v>
      </c>
      <c r="F118" s="156">
        <v>2</v>
      </c>
      <c r="G118" s="156" t="s">
        <v>34</v>
      </c>
      <c r="H118" s="157" t="s">
        <v>43</v>
      </c>
      <c r="I118" s="156">
        <f>F116</f>
        <v>38</v>
      </c>
      <c r="J118" s="156" t="s">
        <v>23</v>
      </c>
      <c r="K118" s="157" t="s">
        <v>43</v>
      </c>
      <c r="L118" s="156">
        <v>5</v>
      </c>
      <c r="M118" s="156" t="s">
        <v>78</v>
      </c>
      <c r="N118" s="156"/>
      <c r="O118" s="158">
        <f t="shared" si="38"/>
        <v>760</v>
      </c>
      <c r="P118" s="158" t="s">
        <v>37</v>
      </c>
      <c r="Q118" s="158">
        <v>450000</v>
      </c>
      <c r="R118" s="163">
        <f t="shared" si="39"/>
        <v>342000000</v>
      </c>
    </row>
    <row r="119" spans="1:18" s="23" customFormat="1" ht="28.8" x14ac:dyDescent="0.3">
      <c r="A119" s="166">
        <v>524115</v>
      </c>
      <c r="B119" s="167" t="s">
        <v>39</v>
      </c>
      <c r="C119" s="168"/>
      <c r="D119" s="168"/>
      <c r="E119" s="169"/>
      <c r="F119" s="168"/>
      <c r="G119" s="168"/>
      <c r="H119" s="169"/>
      <c r="I119" s="168"/>
      <c r="J119" s="168"/>
      <c r="K119" s="169"/>
      <c r="L119" s="168"/>
      <c r="M119" s="168"/>
      <c r="N119" s="168"/>
      <c r="O119" s="170">
        <v>0</v>
      </c>
      <c r="P119" s="170" t="s">
        <v>8</v>
      </c>
      <c r="Q119" s="170">
        <v>0</v>
      </c>
      <c r="R119" s="171">
        <f>SUM(R120:R120)</f>
        <v>86100000</v>
      </c>
    </row>
    <row r="120" spans="1:18" s="23" customFormat="1" x14ac:dyDescent="0.3">
      <c r="A120" s="154" t="s">
        <v>8</v>
      </c>
      <c r="B120" s="165" t="s">
        <v>437</v>
      </c>
      <c r="C120" s="156">
        <v>861</v>
      </c>
      <c r="D120" s="156" t="s">
        <v>26</v>
      </c>
      <c r="E120" s="157" t="s">
        <v>43</v>
      </c>
      <c r="F120" s="156">
        <v>1</v>
      </c>
      <c r="G120" s="156" t="s">
        <v>78</v>
      </c>
      <c r="H120" s="157"/>
      <c r="I120" s="156"/>
      <c r="J120" s="156"/>
      <c r="K120" s="157"/>
      <c r="L120" s="156"/>
      <c r="M120" s="156"/>
      <c r="N120" s="156"/>
      <c r="O120" s="158">
        <f t="shared" ref="O120" si="40">PRODUCT(C120:N120)</f>
        <v>861</v>
      </c>
      <c r="P120" s="158" t="s">
        <v>28</v>
      </c>
      <c r="Q120" s="158">
        <v>100000</v>
      </c>
      <c r="R120" s="163">
        <f t="shared" ref="R120" si="41">O120*Q120</f>
        <v>86100000</v>
      </c>
    </row>
    <row r="121" spans="1:18" s="23" customFormat="1" x14ac:dyDescent="0.3">
      <c r="A121" s="136" t="s">
        <v>51</v>
      </c>
      <c r="B121" s="137" t="s">
        <v>79</v>
      </c>
      <c r="C121" s="138"/>
      <c r="D121" s="138"/>
      <c r="E121" s="139"/>
      <c r="F121" s="138"/>
      <c r="G121" s="138"/>
      <c r="H121" s="139"/>
      <c r="I121" s="138"/>
      <c r="J121" s="138"/>
      <c r="K121" s="139"/>
      <c r="L121" s="138"/>
      <c r="M121" s="138"/>
      <c r="N121" s="138"/>
      <c r="O121" s="140">
        <v>0</v>
      </c>
      <c r="P121" s="140" t="s">
        <v>8</v>
      </c>
      <c r="Q121" s="140">
        <v>0</v>
      </c>
      <c r="R121" s="141">
        <f>R122</f>
        <v>67000000</v>
      </c>
    </row>
    <row r="122" spans="1:18" s="23" customFormat="1" x14ac:dyDescent="0.3">
      <c r="A122" s="142" t="s">
        <v>17</v>
      </c>
      <c r="B122" s="143" t="s">
        <v>80</v>
      </c>
      <c r="C122" s="144"/>
      <c r="D122" s="144"/>
      <c r="E122" s="145"/>
      <c r="F122" s="144"/>
      <c r="G122" s="144"/>
      <c r="H122" s="145"/>
      <c r="I122" s="144"/>
      <c r="J122" s="144"/>
      <c r="K122" s="145"/>
      <c r="L122" s="144"/>
      <c r="M122" s="144"/>
      <c r="N122" s="144"/>
      <c r="O122" s="146">
        <v>0</v>
      </c>
      <c r="P122" s="146" t="s">
        <v>8</v>
      </c>
      <c r="Q122" s="146">
        <v>0</v>
      </c>
      <c r="R122" s="147">
        <f>SUM(R123,R125,R129,R132)</f>
        <v>67000000</v>
      </c>
    </row>
    <row r="123" spans="1:18" s="23" customFormat="1" x14ac:dyDescent="0.3">
      <c r="A123" s="148" t="s">
        <v>19</v>
      </c>
      <c r="B123" s="164" t="s">
        <v>20</v>
      </c>
      <c r="C123" s="150"/>
      <c r="D123" s="150"/>
      <c r="E123" s="151"/>
      <c r="F123" s="150"/>
      <c r="G123" s="150"/>
      <c r="H123" s="151"/>
      <c r="I123" s="150"/>
      <c r="J123" s="150"/>
      <c r="K123" s="151"/>
      <c r="L123" s="150"/>
      <c r="M123" s="150"/>
      <c r="N123" s="150"/>
      <c r="O123" s="152">
        <v>0</v>
      </c>
      <c r="P123" s="152" t="s">
        <v>8</v>
      </c>
      <c r="Q123" s="152">
        <v>0</v>
      </c>
      <c r="R123" s="162">
        <f>R124</f>
        <v>20000000</v>
      </c>
    </row>
    <row r="124" spans="1:18" s="23" customFormat="1" x14ac:dyDescent="0.3">
      <c r="A124" s="154" t="s">
        <v>8</v>
      </c>
      <c r="B124" s="165" t="s">
        <v>22</v>
      </c>
      <c r="C124" s="156">
        <v>5</v>
      </c>
      <c r="D124" s="156" t="s">
        <v>23</v>
      </c>
      <c r="E124" s="157"/>
      <c r="F124" s="156"/>
      <c r="G124" s="156"/>
      <c r="H124" s="157"/>
      <c r="I124" s="156"/>
      <c r="J124" s="156"/>
      <c r="K124" s="157"/>
      <c r="L124" s="156"/>
      <c r="M124" s="156"/>
      <c r="N124" s="156"/>
      <c r="O124" s="158">
        <f>PRODUCT(C124:N124)</f>
        <v>5</v>
      </c>
      <c r="P124" s="158" t="s">
        <v>23</v>
      </c>
      <c r="Q124" s="158">
        <v>4000000</v>
      </c>
      <c r="R124" s="163">
        <f>O124*Q124</f>
        <v>20000000</v>
      </c>
    </row>
    <row r="125" spans="1:18" s="23" customFormat="1" x14ac:dyDescent="0.3">
      <c r="A125" s="148" t="s">
        <v>24</v>
      </c>
      <c r="B125" s="164" t="s">
        <v>25</v>
      </c>
      <c r="C125" s="150"/>
      <c r="D125" s="150"/>
      <c r="E125" s="151"/>
      <c r="F125" s="150"/>
      <c r="G125" s="150"/>
      <c r="H125" s="151"/>
      <c r="I125" s="150"/>
      <c r="J125" s="150"/>
      <c r="K125" s="151"/>
      <c r="L125" s="150"/>
      <c r="M125" s="150"/>
      <c r="N125" s="150"/>
      <c r="O125" s="152">
        <v>0</v>
      </c>
      <c r="P125" s="152" t="s">
        <v>8</v>
      </c>
      <c r="Q125" s="152">
        <v>0</v>
      </c>
      <c r="R125" s="162">
        <f>SUM(R126:R128)</f>
        <v>8750000</v>
      </c>
    </row>
    <row r="126" spans="1:18" s="23" customFormat="1" x14ac:dyDescent="0.3">
      <c r="A126" s="154" t="s">
        <v>8</v>
      </c>
      <c r="B126" s="165" t="s">
        <v>42</v>
      </c>
      <c r="C126" s="156">
        <v>1</v>
      </c>
      <c r="D126" s="156" t="s">
        <v>26</v>
      </c>
      <c r="E126" s="157" t="s">
        <v>43</v>
      </c>
      <c r="F126" s="156">
        <v>5</v>
      </c>
      <c r="G126" s="156" t="s">
        <v>23</v>
      </c>
      <c r="H126" s="157"/>
      <c r="I126" s="156"/>
      <c r="J126" s="156"/>
      <c r="K126" s="157"/>
      <c r="L126" s="156"/>
      <c r="M126" s="156"/>
      <c r="N126" s="156"/>
      <c r="O126" s="158">
        <f t="shared" ref="O126:O128" si="42">PRODUCT(C126:N126)</f>
        <v>5</v>
      </c>
      <c r="P126" s="158" t="s">
        <v>28</v>
      </c>
      <c r="Q126" s="158">
        <v>450000</v>
      </c>
      <c r="R126" s="163">
        <f t="shared" ref="R126:R128" si="43">O126*Q126</f>
        <v>2250000</v>
      </c>
    </row>
    <row r="127" spans="1:18" s="23" customFormat="1" x14ac:dyDescent="0.3">
      <c r="A127" s="154" t="s">
        <v>8</v>
      </c>
      <c r="B127" s="165" t="s">
        <v>59</v>
      </c>
      <c r="C127" s="156">
        <v>1</v>
      </c>
      <c r="D127" s="156" t="s">
        <v>26</v>
      </c>
      <c r="E127" s="157" t="s">
        <v>43</v>
      </c>
      <c r="F127" s="156">
        <v>5</v>
      </c>
      <c r="G127" s="156" t="s">
        <v>23</v>
      </c>
      <c r="H127" s="157"/>
      <c r="I127" s="156"/>
      <c r="J127" s="156"/>
      <c r="K127" s="157"/>
      <c r="L127" s="156"/>
      <c r="M127" s="156"/>
      <c r="N127" s="156"/>
      <c r="O127" s="158">
        <f t="shared" si="42"/>
        <v>5</v>
      </c>
      <c r="P127" s="158" t="s">
        <v>28</v>
      </c>
      <c r="Q127" s="158">
        <v>400000</v>
      </c>
      <c r="R127" s="163">
        <f t="shared" si="43"/>
        <v>2000000</v>
      </c>
    </row>
    <row r="128" spans="1:18" s="23" customFormat="1" x14ac:dyDescent="0.3">
      <c r="A128" s="154" t="s">
        <v>8</v>
      </c>
      <c r="B128" s="165" t="s">
        <v>45</v>
      </c>
      <c r="C128" s="156">
        <v>3</v>
      </c>
      <c r="D128" s="156" t="s">
        <v>26</v>
      </c>
      <c r="E128" s="157" t="s">
        <v>43</v>
      </c>
      <c r="F128" s="156">
        <v>5</v>
      </c>
      <c r="G128" s="156" t="s">
        <v>23</v>
      </c>
      <c r="H128" s="157"/>
      <c r="I128" s="156"/>
      <c r="J128" s="156"/>
      <c r="K128" s="157"/>
      <c r="L128" s="156"/>
      <c r="M128" s="156"/>
      <c r="N128" s="156"/>
      <c r="O128" s="158">
        <f t="shared" si="42"/>
        <v>15</v>
      </c>
      <c r="P128" s="158" t="s">
        <v>28</v>
      </c>
      <c r="Q128" s="158">
        <v>300000</v>
      </c>
      <c r="R128" s="163">
        <f t="shared" si="43"/>
        <v>4500000</v>
      </c>
    </row>
    <row r="129" spans="1:18" s="23" customFormat="1" ht="28.8" x14ac:dyDescent="0.3">
      <c r="A129" s="160" t="s">
        <v>29</v>
      </c>
      <c r="B129" s="164" t="s">
        <v>581</v>
      </c>
      <c r="C129" s="150"/>
      <c r="D129" s="150"/>
      <c r="E129" s="151"/>
      <c r="F129" s="150"/>
      <c r="G129" s="150"/>
      <c r="H129" s="151"/>
      <c r="I129" s="150"/>
      <c r="J129" s="150"/>
      <c r="K129" s="151"/>
      <c r="L129" s="150"/>
      <c r="M129" s="150"/>
      <c r="N129" s="150"/>
      <c r="O129" s="152">
        <v>0</v>
      </c>
      <c r="P129" s="152" t="s">
        <v>8</v>
      </c>
      <c r="Q129" s="152">
        <v>0</v>
      </c>
      <c r="R129" s="162">
        <f>SUM(R130:R131)</f>
        <v>24500000</v>
      </c>
    </row>
    <row r="130" spans="1:18" s="23" customFormat="1" x14ac:dyDescent="0.3">
      <c r="A130" s="154" t="s">
        <v>8</v>
      </c>
      <c r="B130" s="165" t="s">
        <v>150</v>
      </c>
      <c r="C130" s="156">
        <v>40</v>
      </c>
      <c r="D130" s="156" t="s">
        <v>26</v>
      </c>
      <c r="E130" s="157" t="s">
        <v>43</v>
      </c>
      <c r="F130" s="156">
        <v>5</v>
      </c>
      <c r="G130" s="156" t="s">
        <v>23</v>
      </c>
      <c r="H130" s="157"/>
      <c r="I130" s="156"/>
      <c r="J130" s="156"/>
      <c r="K130" s="157"/>
      <c r="L130" s="156"/>
      <c r="M130" s="156"/>
      <c r="N130" s="156"/>
      <c r="O130" s="158">
        <f>PRODUCT(C130:N130)</f>
        <v>200</v>
      </c>
      <c r="P130" s="158" t="s">
        <v>28</v>
      </c>
      <c r="Q130" s="158">
        <v>100000</v>
      </c>
      <c r="R130" s="163">
        <f>O130*Q130</f>
        <v>20000000</v>
      </c>
    </row>
    <row r="131" spans="1:18" s="10" customFormat="1" x14ac:dyDescent="0.3">
      <c r="A131" s="154" t="s">
        <v>8</v>
      </c>
      <c r="B131" s="165" t="s">
        <v>32</v>
      </c>
      <c r="C131" s="156">
        <v>9</v>
      </c>
      <c r="D131" s="156" t="s">
        <v>26</v>
      </c>
      <c r="E131" s="157" t="s">
        <v>27</v>
      </c>
      <c r="F131" s="156">
        <f>F130</f>
        <v>5</v>
      </c>
      <c r="G131" s="156" t="s">
        <v>78</v>
      </c>
      <c r="H131" s="157"/>
      <c r="I131" s="156"/>
      <c r="J131" s="156"/>
      <c r="K131" s="157"/>
      <c r="L131" s="156"/>
      <c r="M131" s="156"/>
      <c r="N131" s="156"/>
      <c r="O131" s="158">
        <f t="shared" ref="O131" si="44">PRODUCT(C131:N131)</f>
        <v>45</v>
      </c>
      <c r="P131" s="158" t="s">
        <v>28</v>
      </c>
      <c r="Q131" s="158">
        <v>100000</v>
      </c>
      <c r="R131" s="163">
        <f t="shared" ref="R131" si="45">O131*Q131</f>
        <v>4500000</v>
      </c>
    </row>
    <row r="132" spans="1:18" s="37" customFormat="1" x14ac:dyDescent="0.3">
      <c r="A132" s="161">
        <v>522192</v>
      </c>
      <c r="B132" s="164" t="s">
        <v>582</v>
      </c>
      <c r="C132" s="150"/>
      <c r="D132" s="150"/>
      <c r="E132" s="151"/>
      <c r="F132" s="150"/>
      <c r="G132" s="150"/>
      <c r="H132" s="151"/>
      <c r="I132" s="150"/>
      <c r="J132" s="150"/>
      <c r="K132" s="151"/>
      <c r="L132" s="150"/>
      <c r="M132" s="150"/>
      <c r="N132" s="150"/>
      <c r="O132" s="152">
        <v>0</v>
      </c>
      <c r="P132" s="152" t="s">
        <v>8</v>
      </c>
      <c r="Q132" s="152">
        <v>0</v>
      </c>
      <c r="R132" s="162">
        <f>SUM(R133:R135)</f>
        <v>13750000</v>
      </c>
    </row>
    <row r="133" spans="1:18" s="23" customFormat="1" x14ac:dyDescent="0.3">
      <c r="A133" s="154" t="s">
        <v>8</v>
      </c>
      <c r="B133" s="165" t="s">
        <v>50</v>
      </c>
      <c r="C133" s="156">
        <v>1</v>
      </c>
      <c r="D133" s="156" t="s">
        <v>26</v>
      </c>
      <c r="E133" s="157" t="s">
        <v>43</v>
      </c>
      <c r="F133" s="156">
        <v>5</v>
      </c>
      <c r="G133" s="156" t="s">
        <v>23</v>
      </c>
      <c r="H133" s="157"/>
      <c r="I133" s="156"/>
      <c r="J133" s="156"/>
      <c r="K133" s="157"/>
      <c r="L133" s="156"/>
      <c r="M133" s="156"/>
      <c r="N133" s="156"/>
      <c r="O133" s="158">
        <f t="shared" ref="O133:O135" si="46">PRODUCT(C133:N133)</f>
        <v>5</v>
      </c>
      <c r="P133" s="158" t="s">
        <v>28</v>
      </c>
      <c r="Q133" s="158">
        <v>500000</v>
      </c>
      <c r="R133" s="163">
        <f t="shared" ref="R133:R135" si="47">O133*Q133</f>
        <v>2500000</v>
      </c>
    </row>
    <row r="134" spans="1:18" s="23" customFormat="1" x14ac:dyDescent="0.3">
      <c r="A134" s="154" t="s">
        <v>8</v>
      </c>
      <c r="B134" s="165" t="s">
        <v>36</v>
      </c>
      <c r="C134" s="156">
        <v>2</v>
      </c>
      <c r="D134" s="156" t="s">
        <v>26</v>
      </c>
      <c r="E134" s="157" t="s">
        <v>43</v>
      </c>
      <c r="F134" s="156">
        <v>2</v>
      </c>
      <c r="G134" s="156" t="s">
        <v>34</v>
      </c>
      <c r="H134" s="157" t="s">
        <v>43</v>
      </c>
      <c r="I134" s="156">
        <v>5</v>
      </c>
      <c r="J134" s="156" t="s">
        <v>23</v>
      </c>
      <c r="K134" s="157"/>
      <c r="L134" s="156"/>
      <c r="M134" s="156"/>
      <c r="N134" s="156"/>
      <c r="O134" s="158">
        <f t="shared" si="46"/>
        <v>20</v>
      </c>
      <c r="P134" s="158" t="s">
        <v>37</v>
      </c>
      <c r="Q134" s="158">
        <v>450000</v>
      </c>
      <c r="R134" s="163">
        <f t="shared" si="47"/>
        <v>9000000</v>
      </c>
    </row>
    <row r="135" spans="1:18" s="23" customFormat="1" x14ac:dyDescent="0.3">
      <c r="A135" s="154" t="s">
        <v>8</v>
      </c>
      <c r="B135" s="165" t="s">
        <v>38</v>
      </c>
      <c r="C135" s="156">
        <v>1</v>
      </c>
      <c r="D135" s="156" t="s">
        <v>26</v>
      </c>
      <c r="E135" s="157" t="s">
        <v>43</v>
      </c>
      <c r="F135" s="156">
        <v>1</v>
      </c>
      <c r="G135" s="156" t="s">
        <v>34</v>
      </c>
      <c r="H135" s="157" t="s">
        <v>43</v>
      </c>
      <c r="I135" s="156">
        <v>5</v>
      </c>
      <c r="J135" s="156" t="s">
        <v>23</v>
      </c>
      <c r="K135" s="157"/>
      <c r="L135" s="156"/>
      <c r="M135" s="156"/>
      <c r="N135" s="156"/>
      <c r="O135" s="158">
        <f t="shared" si="46"/>
        <v>5</v>
      </c>
      <c r="P135" s="158" t="s">
        <v>37</v>
      </c>
      <c r="Q135" s="158">
        <v>450000</v>
      </c>
      <c r="R135" s="163">
        <f t="shared" si="47"/>
        <v>2250000</v>
      </c>
    </row>
    <row r="136" spans="1:18" s="23" customFormat="1" x14ac:dyDescent="0.3">
      <c r="A136" s="136" t="s">
        <v>56</v>
      </c>
      <c r="B136" s="137" t="s">
        <v>81</v>
      </c>
      <c r="C136" s="138"/>
      <c r="D136" s="138"/>
      <c r="E136" s="139"/>
      <c r="F136" s="138"/>
      <c r="G136" s="138"/>
      <c r="H136" s="139"/>
      <c r="I136" s="138"/>
      <c r="J136" s="138"/>
      <c r="K136" s="139"/>
      <c r="L136" s="138"/>
      <c r="M136" s="138"/>
      <c r="N136" s="138"/>
      <c r="O136" s="140">
        <v>0</v>
      </c>
      <c r="P136" s="140" t="s">
        <v>8</v>
      </c>
      <c r="Q136" s="140">
        <v>0</v>
      </c>
      <c r="R136" s="141">
        <f>SUM(R137,R151)</f>
        <v>265200000</v>
      </c>
    </row>
    <row r="137" spans="1:18" s="23" customFormat="1" x14ac:dyDescent="0.3">
      <c r="A137" s="142" t="s">
        <v>17</v>
      </c>
      <c r="B137" s="143" t="s">
        <v>82</v>
      </c>
      <c r="C137" s="144"/>
      <c r="D137" s="144"/>
      <c r="E137" s="145"/>
      <c r="F137" s="144"/>
      <c r="G137" s="144"/>
      <c r="H137" s="145"/>
      <c r="I137" s="144"/>
      <c r="J137" s="144"/>
      <c r="K137" s="145"/>
      <c r="L137" s="144"/>
      <c r="M137" s="144"/>
      <c r="N137" s="144"/>
      <c r="O137" s="146">
        <v>0</v>
      </c>
      <c r="P137" s="146" t="s">
        <v>8</v>
      </c>
      <c r="Q137" s="146">
        <v>0</v>
      </c>
      <c r="R137" s="147">
        <f>SUM(R138,R140,R144,R147)</f>
        <v>72100000</v>
      </c>
    </row>
    <row r="138" spans="1:18" s="23" customFormat="1" x14ac:dyDescent="0.3">
      <c r="A138" s="148" t="s">
        <v>19</v>
      </c>
      <c r="B138" s="164" t="s">
        <v>20</v>
      </c>
      <c r="C138" s="150"/>
      <c r="D138" s="150"/>
      <c r="E138" s="151"/>
      <c r="F138" s="150"/>
      <c r="G138" s="150"/>
      <c r="H138" s="151"/>
      <c r="I138" s="150"/>
      <c r="J138" s="150"/>
      <c r="K138" s="151"/>
      <c r="L138" s="150"/>
      <c r="M138" s="150"/>
      <c r="N138" s="150"/>
      <c r="O138" s="152">
        <v>0</v>
      </c>
      <c r="P138" s="152" t="s">
        <v>8</v>
      </c>
      <c r="Q138" s="152">
        <v>0</v>
      </c>
      <c r="R138" s="162">
        <f>R139</f>
        <v>8700000</v>
      </c>
    </row>
    <row r="139" spans="1:18" s="23" customFormat="1" x14ac:dyDescent="0.3">
      <c r="A139" s="154" t="s">
        <v>8</v>
      </c>
      <c r="B139" s="165" t="s">
        <v>22</v>
      </c>
      <c r="C139" s="156">
        <v>2</v>
      </c>
      <c r="D139" s="156" t="s">
        <v>23</v>
      </c>
      <c r="E139" s="157"/>
      <c r="F139" s="156"/>
      <c r="G139" s="156"/>
      <c r="H139" s="157"/>
      <c r="I139" s="156"/>
      <c r="J139" s="156"/>
      <c r="K139" s="157"/>
      <c r="L139" s="156"/>
      <c r="M139" s="156"/>
      <c r="N139" s="156"/>
      <c r="O139" s="158">
        <f>PRODUCT(C139:N139)</f>
        <v>2</v>
      </c>
      <c r="P139" s="158" t="s">
        <v>23</v>
      </c>
      <c r="Q139" s="158">
        <v>4350000</v>
      </c>
      <c r="R139" s="163">
        <f>O139*Q139</f>
        <v>8700000</v>
      </c>
    </row>
    <row r="140" spans="1:18" s="23" customFormat="1" x14ac:dyDescent="0.3">
      <c r="A140" s="148" t="s">
        <v>24</v>
      </c>
      <c r="B140" s="164" t="s">
        <v>25</v>
      </c>
      <c r="C140" s="150"/>
      <c r="D140" s="150"/>
      <c r="E140" s="151"/>
      <c r="F140" s="150"/>
      <c r="G140" s="150"/>
      <c r="H140" s="151"/>
      <c r="I140" s="150"/>
      <c r="J140" s="150"/>
      <c r="K140" s="151"/>
      <c r="L140" s="150"/>
      <c r="M140" s="150"/>
      <c r="N140" s="150"/>
      <c r="O140" s="152">
        <v>0</v>
      </c>
      <c r="P140" s="152" t="s">
        <v>8</v>
      </c>
      <c r="Q140" s="152">
        <v>0</v>
      </c>
      <c r="R140" s="162">
        <f>SUM(R141:R143)</f>
        <v>3500000</v>
      </c>
    </row>
    <row r="141" spans="1:18" s="23" customFormat="1" x14ac:dyDescent="0.3">
      <c r="A141" s="154" t="s">
        <v>8</v>
      </c>
      <c r="B141" s="165" t="s">
        <v>72</v>
      </c>
      <c r="C141" s="156">
        <v>1</v>
      </c>
      <c r="D141" s="156" t="s">
        <v>26</v>
      </c>
      <c r="E141" s="157" t="s">
        <v>43</v>
      </c>
      <c r="F141" s="156">
        <v>2</v>
      </c>
      <c r="G141" s="156" t="s">
        <v>23</v>
      </c>
      <c r="H141" s="157"/>
      <c r="I141" s="156"/>
      <c r="J141" s="156"/>
      <c r="K141" s="157"/>
      <c r="L141" s="156"/>
      <c r="M141" s="156"/>
      <c r="N141" s="156"/>
      <c r="O141" s="158">
        <f t="shared" ref="O141:O143" si="48">PRODUCT(C141:N141)</f>
        <v>2</v>
      </c>
      <c r="P141" s="158" t="s">
        <v>28</v>
      </c>
      <c r="Q141" s="158">
        <v>450000</v>
      </c>
      <c r="R141" s="163">
        <f t="shared" ref="R141:R143" si="49">O141*Q141</f>
        <v>900000</v>
      </c>
    </row>
    <row r="142" spans="1:18" s="23" customFormat="1" x14ac:dyDescent="0.3">
      <c r="A142" s="154" t="s">
        <v>8</v>
      </c>
      <c r="B142" s="165" t="s">
        <v>44</v>
      </c>
      <c r="C142" s="156">
        <v>1</v>
      </c>
      <c r="D142" s="156" t="s">
        <v>26</v>
      </c>
      <c r="E142" s="157" t="s">
        <v>43</v>
      </c>
      <c r="F142" s="156">
        <v>2</v>
      </c>
      <c r="G142" s="156" t="s">
        <v>23</v>
      </c>
      <c r="H142" s="157"/>
      <c r="I142" s="156"/>
      <c r="J142" s="156"/>
      <c r="K142" s="157"/>
      <c r="L142" s="156"/>
      <c r="M142" s="156"/>
      <c r="N142" s="156"/>
      <c r="O142" s="158">
        <f t="shared" si="48"/>
        <v>2</v>
      </c>
      <c r="P142" s="158" t="s">
        <v>28</v>
      </c>
      <c r="Q142" s="158">
        <v>400000</v>
      </c>
      <c r="R142" s="163">
        <f t="shared" si="49"/>
        <v>800000</v>
      </c>
    </row>
    <row r="143" spans="1:18" s="23" customFormat="1" x14ac:dyDescent="0.3">
      <c r="A143" s="154" t="s">
        <v>8</v>
      </c>
      <c r="B143" s="165" t="s">
        <v>45</v>
      </c>
      <c r="C143" s="156">
        <v>3</v>
      </c>
      <c r="D143" s="156" t="s">
        <v>26</v>
      </c>
      <c r="E143" s="157" t="s">
        <v>43</v>
      </c>
      <c r="F143" s="156">
        <v>2</v>
      </c>
      <c r="G143" s="156" t="s">
        <v>23</v>
      </c>
      <c r="H143" s="157"/>
      <c r="I143" s="156"/>
      <c r="J143" s="156"/>
      <c r="K143" s="157"/>
      <c r="L143" s="156"/>
      <c r="M143" s="156"/>
      <c r="N143" s="156"/>
      <c r="O143" s="158">
        <f t="shared" si="48"/>
        <v>6</v>
      </c>
      <c r="P143" s="158" t="s">
        <v>28</v>
      </c>
      <c r="Q143" s="158">
        <v>300000</v>
      </c>
      <c r="R143" s="163">
        <f t="shared" si="49"/>
        <v>1800000</v>
      </c>
    </row>
    <row r="144" spans="1:18" s="23" customFormat="1" ht="28.8" x14ac:dyDescent="0.3">
      <c r="A144" s="160" t="s">
        <v>29</v>
      </c>
      <c r="B144" s="164" t="s">
        <v>581</v>
      </c>
      <c r="C144" s="150"/>
      <c r="D144" s="150"/>
      <c r="E144" s="151"/>
      <c r="F144" s="150"/>
      <c r="G144" s="150"/>
      <c r="H144" s="151"/>
      <c r="I144" s="150"/>
      <c r="J144" s="150"/>
      <c r="K144" s="151"/>
      <c r="L144" s="150"/>
      <c r="M144" s="150"/>
      <c r="N144" s="150"/>
      <c r="O144" s="152">
        <v>0</v>
      </c>
      <c r="P144" s="152" t="s">
        <v>8</v>
      </c>
      <c r="Q144" s="152">
        <v>0</v>
      </c>
      <c r="R144" s="162">
        <f>SUM(R145:R146)</f>
        <v>54400000</v>
      </c>
    </row>
    <row r="145" spans="1:18" s="23" customFormat="1" x14ac:dyDescent="0.3">
      <c r="A145" s="154" t="s">
        <v>8</v>
      </c>
      <c r="B145" s="165" t="s">
        <v>150</v>
      </c>
      <c r="C145" s="156">
        <v>263</v>
      </c>
      <c r="D145" s="156" t="s">
        <v>26</v>
      </c>
      <c r="E145" s="157" t="s">
        <v>43</v>
      </c>
      <c r="F145" s="156">
        <v>2</v>
      </c>
      <c r="G145" s="156" t="s">
        <v>23</v>
      </c>
      <c r="H145" s="157"/>
      <c r="I145" s="156"/>
      <c r="J145" s="156"/>
      <c r="K145" s="157"/>
      <c r="L145" s="156"/>
      <c r="M145" s="156"/>
      <c r="N145" s="156"/>
      <c r="O145" s="158">
        <f>PRODUCT(C145:N145)</f>
        <v>526</v>
      </c>
      <c r="P145" s="158" t="s">
        <v>28</v>
      </c>
      <c r="Q145" s="158">
        <v>100000</v>
      </c>
      <c r="R145" s="163">
        <f>O145*Q145</f>
        <v>52600000</v>
      </c>
    </row>
    <row r="146" spans="1:18" s="10" customFormat="1" x14ac:dyDescent="0.3">
      <c r="A146" s="154" t="s">
        <v>8</v>
      </c>
      <c r="B146" s="165" t="s">
        <v>32</v>
      </c>
      <c r="C146" s="156">
        <v>9</v>
      </c>
      <c r="D146" s="156" t="s">
        <v>26</v>
      </c>
      <c r="E146" s="157" t="s">
        <v>27</v>
      </c>
      <c r="F146" s="156">
        <f>F145</f>
        <v>2</v>
      </c>
      <c r="G146" s="156" t="s">
        <v>23</v>
      </c>
      <c r="H146" s="157"/>
      <c r="I146" s="156"/>
      <c r="J146" s="156"/>
      <c r="K146" s="157"/>
      <c r="L146" s="156"/>
      <c r="M146" s="156"/>
      <c r="N146" s="156"/>
      <c r="O146" s="158">
        <f t="shared" ref="O146" si="50">PRODUCT(C146:N146)</f>
        <v>18</v>
      </c>
      <c r="P146" s="158" t="s">
        <v>28</v>
      </c>
      <c r="Q146" s="158">
        <v>100000</v>
      </c>
      <c r="R146" s="163">
        <f t="shared" ref="R146" si="51">O146*Q146</f>
        <v>1800000</v>
      </c>
    </row>
    <row r="147" spans="1:18" s="23" customFormat="1" x14ac:dyDescent="0.3">
      <c r="A147" s="161">
        <v>522192</v>
      </c>
      <c r="B147" s="164" t="s">
        <v>582</v>
      </c>
      <c r="C147" s="150"/>
      <c r="D147" s="150"/>
      <c r="E147" s="151"/>
      <c r="F147" s="150"/>
      <c r="G147" s="150"/>
      <c r="H147" s="151"/>
      <c r="I147" s="150"/>
      <c r="J147" s="150"/>
      <c r="K147" s="151"/>
      <c r="L147" s="150"/>
      <c r="M147" s="150"/>
      <c r="N147" s="150"/>
      <c r="O147" s="152">
        <v>0</v>
      </c>
      <c r="P147" s="152" t="s">
        <v>8</v>
      </c>
      <c r="Q147" s="152">
        <v>0</v>
      </c>
      <c r="R147" s="162">
        <f>SUM(R148:R150)</f>
        <v>5500000</v>
      </c>
    </row>
    <row r="148" spans="1:18" s="23" customFormat="1" x14ac:dyDescent="0.3">
      <c r="A148" s="154" t="s">
        <v>8</v>
      </c>
      <c r="B148" s="165" t="s">
        <v>50</v>
      </c>
      <c r="C148" s="156">
        <v>1</v>
      </c>
      <c r="D148" s="156" t="s">
        <v>26</v>
      </c>
      <c r="E148" s="157" t="s">
        <v>43</v>
      </c>
      <c r="F148" s="156">
        <v>2</v>
      </c>
      <c r="G148" s="156" t="s">
        <v>23</v>
      </c>
      <c r="H148" s="157"/>
      <c r="I148" s="156"/>
      <c r="J148" s="156"/>
      <c r="K148" s="157"/>
      <c r="L148" s="156"/>
      <c r="M148" s="156"/>
      <c r="N148" s="156"/>
      <c r="O148" s="158">
        <f t="shared" ref="O148:O150" si="52">PRODUCT(C148:N148)</f>
        <v>2</v>
      </c>
      <c r="P148" s="158" t="s">
        <v>28</v>
      </c>
      <c r="Q148" s="158">
        <v>500000</v>
      </c>
      <c r="R148" s="163">
        <f t="shared" ref="R148:R150" si="53">O148*Q148</f>
        <v>1000000</v>
      </c>
    </row>
    <row r="149" spans="1:18" s="23" customFormat="1" x14ac:dyDescent="0.3">
      <c r="A149" s="154" t="s">
        <v>8</v>
      </c>
      <c r="B149" s="165" t="s">
        <v>36</v>
      </c>
      <c r="C149" s="156">
        <v>2</v>
      </c>
      <c r="D149" s="156" t="s">
        <v>26</v>
      </c>
      <c r="E149" s="157" t="s">
        <v>43</v>
      </c>
      <c r="F149" s="156">
        <v>2</v>
      </c>
      <c r="G149" s="156" t="s">
        <v>34</v>
      </c>
      <c r="H149" s="157" t="s">
        <v>43</v>
      </c>
      <c r="I149" s="156">
        <v>2</v>
      </c>
      <c r="J149" s="156" t="s">
        <v>23</v>
      </c>
      <c r="K149" s="157"/>
      <c r="L149" s="156"/>
      <c r="M149" s="156"/>
      <c r="N149" s="156"/>
      <c r="O149" s="158">
        <f t="shared" si="52"/>
        <v>8</v>
      </c>
      <c r="P149" s="158" t="s">
        <v>37</v>
      </c>
      <c r="Q149" s="158">
        <v>450000</v>
      </c>
      <c r="R149" s="163">
        <f t="shared" si="53"/>
        <v>3600000</v>
      </c>
    </row>
    <row r="150" spans="1:18" s="23" customFormat="1" x14ac:dyDescent="0.3">
      <c r="A150" s="154" t="s">
        <v>8</v>
      </c>
      <c r="B150" s="165" t="s">
        <v>38</v>
      </c>
      <c r="C150" s="156">
        <v>1</v>
      </c>
      <c r="D150" s="156" t="s">
        <v>26</v>
      </c>
      <c r="E150" s="157" t="s">
        <v>43</v>
      </c>
      <c r="F150" s="156">
        <v>1</v>
      </c>
      <c r="G150" s="156" t="s">
        <v>34</v>
      </c>
      <c r="H150" s="157" t="s">
        <v>43</v>
      </c>
      <c r="I150" s="156">
        <v>2</v>
      </c>
      <c r="J150" s="156" t="s">
        <v>23</v>
      </c>
      <c r="K150" s="157"/>
      <c r="L150" s="156"/>
      <c r="M150" s="156"/>
      <c r="N150" s="156"/>
      <c r="O150" s="158">
        <f t="shared" si="52"/>
        <v>2</v>
      </c>
      <c r="P150" s="158" t="s">
        <v>37</v>
      </c>
      <c r="Q150" s="158">
        <v>450000</v>
      </c>
      <c r="R150" s="163">
        <f t="shared" si="53"/>
        <v>900000</v>
      </c>
    </row>
    <row r="151" spans="1:18" s="23" customFormat="1" ht="28.8" x14ac:dyDescent="0.3">
      <c r="A151" s="173" t="s">
        <v>70</v>
      </c>
      <c r="B151" s="174" t="s">
        <v>83</v>
      </c>
      <c r="C151" s="175"/>
      <c r="D151" s="175"/>
      <c r="E151" s="176"/>
      <c r="F151" s="175"/>
      <c r="G151" s="175"/>
      <c r="H151" s="176"/>
      <c r="I151" s="175"/>
      <c r="J151" s="175"/>
      <c r="K151" s="176"/>
      <c r="L151" s="175"/>
      <c r="M151" s="175"/>
      <c r="N151" s="175"/>
      <c r="O151" s="177">
        <v>0</v>
      </c>
      <c r="P151" s="177" t="s">
        <v>8</v>
      </c>
      <c r="Q151" s="177">
        <v>0</v>
      </c>
      <c r="R151" s="178">
        <f>SUM(R152,R155)</f>
        <v>193100000</v>
      </c>
    </row>
    <row r="152" spans="1:18" s="23" customFormat="1" x14ac:dyDescent="0.3">
      <c r="A152" s="148" t="s">
        <v>19</v>
      </c>
      <c r="B152" s="164" t="s">
        <v>20</v>
      </c>
      <c r="C152" s="150"/>
      <c r="D152" s="150"/>
      <c r="E152" s="151"/>
      <c r="F152" s="150"/>
      <c r="G152" s="150"/>
      <c r="H152" s="151"/>
      <c r="I152" s="150"/>
      <c r="J152" s="150"/>
      <c r="K152" s="151"/>
      <c r="L152" s="150"/>
      <c r="M152" s="150"/>
      <c r="N152" s="150"/>
      <c r="O152" s="152">
        <v>0</v>
      </c>
      <c r="P152" s="152" t="s">
        <v>8</v>
      </c>
      <c r="Q152" s="152">
        <v>0</v>
      </c>
      <c r="R152" s="162">
        <f>SUM(R153:R154)</f>
        <v>8420000</v>
      </c>
    </row>
    <row r="153" spans="1:18" s="23" customFormat="1" x14ac:dyDescent="0.3">
      <c r="A153" s="154" t="s">
        <v>8</v>
      </c>
      <c r="B153" s="165" t="s">
        <v>84</v>
      </c>
      <c r="C153" s="156">
        <v>1</v>
      </c>
      <c r="D153" s="156" t="s">
        <v>23</v>
      </c>
      <c r="E153" s="157"/>
      <c r="F153" s="156"/>
      <c r="G153" s="156"/>
      <c r="H153" s="157"/>
      <c r="I153" s="156"/>
      <c r="J153" s="156"/>
      <c r="K153" s="157"/>
      <c r="L153" s="156"/>
      <c r="M153" s="156"/>
      <c r="N153" s="156"/>
      <c r="O153" s="158">
        <f>PRODUCT(C153:N153)</f>
        <v>1</v>
      </c>
      <c r="P153" s="158" t="s">
        <v>23</v>
      </c>
      <c r="Q153" s="158">
        <v>5000000</v>
      </c>
      <c r="R153" s="163">
        <f>O153*Q153</f>
        <v>5000000</v>
      </c>
    </row>
    <row r="154" spans="1:18" s="23" customFormat="1" x14ac:dyDescent="0.3">
      <c r="A154" s="154" t="s">
        <v>8</v>
      </c>
      <c r="B154" s="165" t="s">
        <v>85</v>
      </c>
      <c r="C154" s="156">
        <v>2</v>
      </c>
      <c r="D154" s="156" t="s">
        <v>86</v>
      </c>
      <c r="E154" s="157" t="s">
        <v>43</v>
      </c>
      <c r="F154" s="156">
        <v>38</v>
      </c>
      <c r="G154" s="156" t="s">
        <v>87</v>
      </c>
      <c r="H154" s="157" t="s">
        <v>43</v>
      </c>
      <c r="I154" s="156">
        <v>1</v>
      </c>
      <c r="J154" s="156" t="s">
        <v>23</v>
      </c>
      <c r="K154" s="157"/>
      <c r="L154" s="156"/>
      <c r="M154" s="156"/>
      <c r="N154" s="156"/>
      <c r="O154" s="158">
        <f>PRODUCT(C154:N154)</f>
        <v>76</v>
      </c>
      <c r="P154" s="158" t="s">
        <v>23</v>
      </c>
      <c r="Q154" s="158">
        <v>45000</v>
      </c>
      <c r="R154" s="163">
        <f>O154*Q154</f>
        <v>3420000</v>
      </c>
    </row>
    <row r="155" spans="1:18" s="31" customFormat="1" x14ac:dyDescent="0.3">
      <c r="A155" s="166">
        <v>524111</v>
      </c>
      <c r="B155" s="167" t="s">
        <v>25</v>
      </c>
      <c r="C155" s="168"/>
      <c r="D155" s="168"/>
      <c r="E155" s="169"/>
      <c r="F155" s="168"/>
      <c r="G155" s="168"/>
      <c r="H155" s="169"/>
      <c r="I155" s="168"/>
      <c r="J155" s="168"/>
      <c r="K155" s="169"/>
      <c r="L155" s="168"/>
      <c r="M155" s="168"/>
      <c r="N155" s="168"/>
      <c r="O155" s="170">
        <v>0</v>
      </c>
      <c r="P155" s="170" t="s">
        <v>8</v>
      </c>
      <c r="Q155" s="170">
        <v>0</v>
      </c>
      <c r="R155" s="171">
        <f>SUM(R156:R158)</f>
        <v>184680000</v>
      </c>
    </row>
    <row r="156" spans="1:18" s="23" customFormat="1" x14ac:dyDescent="0.3">
      <c r="A156" s="154" t="s">
        <v>8</v>
      </c>
      <c r="B156" s="165" t="s">
        <v>88</v>
      </c>
      <c r="C156" s="156">
        <v>2</v>
      </c>
      <c r="D156" s="156" t="s">
        <v>26</v>
      </c>
      <c r="E156" s="157" t="s">
        <v>43</v>
      </c>
      <c r="F156" s="156">
        <v>38</v>
      </c>
      <c r="G156" s="156" t="s">
        <v>89</v>
      </c>
      <c r="H156" s="157" t="s">
        <v>43</v>
      </c>
      <c r="I156" s="156">
        <v>2</v>
      </c>
      <c r="J156" s="156" t="s">
        <v>78</v>
      </c>
      <c r="K156" s="157"/>
      <c r="L156" s="156"/>
      <c r="M156" s="156"/>
      <c r="N156" s="156"/>
      <c r="O156" s="158">
        <f t="shared" ref="O156:O158" si="54">PRODUCT(C156:N156)</f>
        <v>152</v>
      </c>
      <c r="P156" s="158" t="s">
        <v>28</v>
      </c>
      <c r="Q156" s="158">
        <v>250000</v>
      </c>
      <c r="R156" s="163">
        <f t="shared" ref="R156:R158" si="55">O156*Q156</f>
        <v>38000000</v>
      </c>
    </row>
    <row r="157" spans="1:18" s="23" customFormat="1" x14ac:dyDescent="0.3">
      <c r="A157" s="154" t="s">
        <v>8</v>
      </c>
      <c r="B157" s="165" t="s">
        <v>90</v>
      </c>
      <c r="C157" s="156">
        <v>2</v>
      </c>
      <c r="D157" s="156" t="s">
        <v>26</v>
      </c>
      <c r="E157" s="157" t="s">
        <v>43</v>
      </c>
      <c r="F157" s="156">
        <v>38</v>
      </c>
      <c r="G157" s="156" t="s">
        <v>89</v>
      </c>
      <c r="H157" s="157" t="s">
        <v>43</v>
      </c>
      <c r="I157" s="156">
        <v>3</v>
      </c>
      <c r="J157" s="156" t="s">
        <v>91</v>
      </c>
      <c r="K157" s="157"/>
      <c r="L157" s="156"/>
      <c r="M157" s="156"/>
      <c r="N157" s="156"/>
      <c r="O157" s="158">
        <f t="shared" si="54"/>
        <v>228</v>
      </c>
      <c r="P157" s="158" t="s">
        <v>92</v>
      </c>
      <c r="Q157" s="158">
        <v>410000</v>
      </c>
      <c r="R157" s="163">
        <f t="shared" si="55"/>
        <v>93480000</v>
      </c>
    </row>
    <row r="158" spans="1:18" s="23" customFormat="1" x14ac:dyDescent="0.3">
      <c r="A158" s="154" t="s">
        <v>8</v>
      </c>
      <c r="B158" s="165" t="s">
        <v>93</v>
      </c>
      <c r="C158" s="156">
        <v>2</v>
      </c>
      <c r="D158" s="156" t="s">
        <v>26</v>
      </c>
      <c r="E158" s="157" t="s">
        <v>43</v>
      </c>
      <c r="F158" s="156">
        <v>38</v>
      </c>
      <c r="G158" s="156" t="s">
        <v>89</v>
      </c>
      <c r="H158" s="157" t="s">
        <v>43</v>
      </c>
      <c r="I158" s="156">
        <v>2</v>
      </c>
      <c r="J158" s="156" t="s">
        <v>91</v>
      </c>
      <c r="K158" s="157"/>
      <c r="L158" s="156"/>
      <c r="M158" s="156"/>
      <c r="N158" s="156"/>
      <c r="O158" s="158">
        <f t="shared" si="54"/>
        <v>152</v>
      </c>
      <c r="P158" s="158" t="s">
        <v>92</v>
      </c>
      <c r="Q158" s="158">
        <v>350000</v>
      </c>
      <c r="R158" s="163">
        <f t="shared" si="55"/>
        <v>53200000</v>
      </c>
    </row>
    <row r="159" spans="1:18" s="23" customFormat="1" ht="28.8" x14ac:dyDescent="0.3">
      <c r="A159" s="124" t="s">
        <v>94</v>
      </c>
      <c r="B159" s="125" t="s">
        <v>95</v>
      </c>
      <c r="C159" s="126"/>
      <c r="D159" s="126"/>
      <c r="E159" s="127"/>
      <c r="F159" s="126"/>
      <c r="G159" s="126"/>
      <c r="H159" s="127"/>
      <c r="I159" s="126"/>
      <c r="J159" s="126"/>
      <c r="K159" s="127"/>
      <c r="L159" s="126"/>
      <c r="M159" s="126"/>
      <c r="N159" s="126"/>
      <c r="O159" s="128">
        <v>760</v>
      </c>
      <c r="P159" s="128" t="s">
        <v>583</v>
      </c>
      <c r="Q159" s="128">
        <v>0</v>
      </c>
      <c r="R159" s="129">
        <f>SUM(R160,R280)</f>
        <v>6368660000</v>
      </c>
    </row>
    <row r="160" spans="1:18" s="23" customFormat="1" x14ac:dyDescent="0.3">
      <c r="A160" s="130" t="s">
        <v>96</v>
      </c>
      <c r="B160" s="131" t="s">
        <v>97</v>
      </c>
      <c r="C160" s="132"/>
      <c r="D160" s="132"/>
      <c r="E160" s="133"/>
      <c r="F160" s="132"/>
      <c r="G160" s="132"/>
      <c r="H160" s="133"/>
      <c r="I160" s="132"/>
      <c r="J160" s="132"/>
      <c r="K160" s="133"/>
      <c r="L160" s="132"/>
      <c r="M160" s="132"/>
      <c r="N160" s="132"/>
      <c r="O160" s="134">
        <v>0</v>
      </c>
      <c r="P160" s="134" t="s">
        <v>8</v>
      </c>
      <c r="Q160" s="134">
        <v>0</v>
      </c>
      <c r="R160" s="135">
        <f>SUM(R161,R177,R221)</f>
        <v>4946100000</v>
      </c>
    </row>
    <row r="161" spans="1:18" s="23" customFormat="1" x14ac:dyDescent="0.3">
      <c r="A161" s="136" t="s">
        <v>66</v>
      </c>
      <c r="B161" s="137" t="s">
        <v>98</v>
      </c>
      <c r="C161" s="138"/>
      <c r="D161" s="138"/>
      <c r="E161" s="139"/>
      <c r="F161" s="138"/>
      <c r="G161" s="138"/>
      <c r="H161" s="139"/>
      <c r="I161" s="138"/>
      <c r="J161" s="138"/>
      <c r="K161" s="139"/>
      <c r="L161" s="138"/>
      <c r="M161" s="138"/>
      <c r="N161" s="138"/>
      <c r="O161" s="140">
        <v>0</v>
      </c>
      <c r="P161" s="140" t="s">
        <v>8</v>
      </c>
      <c r="Q161" s="140">
        <v>0</v>
      </c>
      <c r="R161" s="141">
        <f>R162</f>
        <v>270000000</v>
      </c>
    </row>
    <row r="162" spans="1:18" s="23" customFormat="1" ht="28.8" x14ac:dyDescent="0.3">
      <c r="A162" s="142" t="s">
        <v>17</v>
      </c>
      <c r="B162" s="143" t="s">
        <v>99</v>
      </c>
      <c r="C162" s="144"/>
      <c r="D162" s="144"/>
      <c r="E162" s="145"/>
      <c r="F162" s="144"/>
      <c r="G162" s="144"/>
      <c r="H162" s="145"/>
      <c r="I162" s="144"/>
      <c r="J162" s="144"/>
      <c r="K162" s="145"/>
      <c r="L162" s="144"/>
      <c r="M162" s="144"/>
      <c r="N162" s="144"/>
      <c r="O162" s="146">
        <v>0</v>
      </c>
      <c r="P162" s="146" t="s">
        <v>8</v>
      </c>
      <c r="Q162" s="146">
        <v>0</v>
      </c>
      <c r="R162" s="147">
        <f>SUM(R163,R165,R169,R173)</f>
        <v>270000000</v>
      </c>
    </row>
    <row r="163" spans="1:18" s="23" customFormat="1" x14ac:dyDescent="0.3">
      <c r="A163" s="148" t="s">
        <v>19</v>
      </c>
      <c r="B163" s="164" t="s">
        <v>20</v>
      </c>
      <c r="C163" s="150"/>
      <c r="D163" s="150"/>
      <c r="E163" s="151"/>
      <c r="F163" s="150"/>
      <c r="G163" s="150"/>
      <c r="H163" s="151"/>
      <c r="I163" s="150"/>
      <c r="J163" s="150"/>
      <c r="K163" s="151"/>
      <c r="L163" s="150"/>
      <c r="M163" s="150"/>
      <c r="N163" s="150"/>
      <c r="O163" s="152">
        <v>0</v>
      </c>
      <c r="P163" s="152" t="s">
        <v>8</v>
      </c>
      <c r="Q163" s="152">
        <v>0</v>
      </c>
      <c r="R163" s="162">
        <f>R164</f>
        <v>38000000</v>
      </c>
    </row>
    <row r="164" spans="1:18" s="23" customFormat="1" x14ac:dyDescent="0.3">
      <c r="A164" s="154" t="s">
        <v>8</v>
      </c>
      <c r="B164" s="165" t="s">
        <v>22</v>
      </c>
      <c r="C164" s="156">
        <v>8</v>
      </c>
      <c r="D164" s="156" t="s">
        <v>23</v>
      </c>
      <c r="E164" s="157"/>
      <c r="F164" s="156"/>
      <c r="G164" s="156"/>
      <c r="H164" s="157"/>
      <c r="I164" s="156"/>
      <c r="J164" s="156"/>
      <c r="K164" s="157"/>
      <c r="L164" s="156"/>
      <c r="M164" s="156"/>
      <c r="N164" s="156"/>
      <c r="O164" s="158">
        <f>PRODUCT(C164:N164)</f>
        <v>8</v>
      </c>
      <c r="P164" s="158" t="s">
        <v>23</v>
      </c>
      <c r="Q164" s="158">
        <v>4750000</v>
      </c>
      <c r="R164" s="163">
        <f>O164*Q164</f>
        <v>38000000</v>
      </c>
    </row>
    <row r="165" spans="1:18" s="23" customFormat="1" x14ac:dyDescent="0.3">
      <c r="A165" s="148" t="s">
        <v>24</v>
      </c>
      <c r="B165" s="164" t="s">
        <v>25</v>
      </c>
      <c r="C165" s="150"/>
      <c r="D165" s="150"/>
      <c r="E165" s="151"/>
      <c r="F165" s="150"/>
      <c r="G165" s="150"/>
      <c r="H165" s="151"/>
      <c r="I165" s="150"/>
      <c r="J165" s="150"/>
      <c r="K165" s="151"/>
      <c r="L165" s="150"/>
      <c r="M165" s="150"/>
      <c r="N165" s="150"/>
      <c r="O165" s="152">
        <v>0</v>
      </c>
      <c r="P165" s="152" t="s">
        <v>8</v>
      </c>
      <c r="Q165" s="152">
        <v>0</v>
      </c>
      <c r="R165" s="162">
        <f>SUM(R166:R168)</f>
        <v>14000000</v>
      </c>
    </row>
    <row r="166" spans="1:18" s="23" customFormat="1" x14ac:dyDescent="0.3">
      <c r="A166" s="154" t="s">
        <v>8</v>
      </c>
      <c r="B166" s="165" t="s">
        <v>72</v>
      </c>
      <c r="C166" s="156">
        <v>1</v>
      </c>
      <c r="D166" s="156" t="s">
        <v>26</v>
      </c>
      <c r="E166" s="157" t="s">
        <v>43</v>
      </c>
      <c r="F166" s="156">
        <f>C164</f>
        <v>8</v>
      </c>
      <c r="G166" s="156" t="s">
        <v>23</v>
      </c>
      <c r="H166" s="157"/>
      <c r="I166" s="156"/>
      <c r="J166" s="156"/>
      <c r="K166" s="157"/>
      <c r="L166" s="156"/>
      <c r="M166" s="156"/>
      <c r="N166" s="156"/>
      <c r="O166" s="158">
        <f t="shared" ref="O166:O168" si="56">PRODUCT(C166:N166)</f>
        <v>8</v>
      </c>
      <c r="P166" s="158" t="s">
        <v>28</v>
      </c>
      <c r="Q166" s="158">
        <v>450000</v>
      </c>
      <c r="R166" s="163">
        <f t="shared" ref="R166:R168" si="57">O166*Q166</f>
        <v>3600000</v>
      </c>
    </row>
    <row r="167" spans="1:18" s="23" customFormat="1" x14ac:dyDescent="0.3">
      <c r="A167" s="154" t="s">
        <v>8</v>
      </c>
      <c r="B167" s="165" t="s">
        <v>59</v>
      </c>
      <c r="C167" s="156">
        <v>1</v>
      </c>
      <c r="D167" s="156" t="s">
        <v>26</v>
      </c>
      <c r="E167" s="157" t="s">
        <v>43</v>
      </c>
      <c r="F167" s="156">
        <f>F166</f>
        <v>8</v>
      </c>
      <c r="G167" s="156" t="s">
        <v>23</v>
      </c>
      <c r="H167" s="157"/>
      <c r="I167" s="156"/>
      <c r="J167" s="156"/>
      <c r="K167" s="157"/>
      <c r="L167" s="156"/>
      <c r="M167" s="156"/>
      <c r="N167" s="156"/>
      <c r="O167" s="158">
        <f t="shared" si="56"/>
        <v>8</v>
      </c>
      <c r="P167" s="158" t="s">
        <v>28</v>
      </c>
      <c r="Q167" s="158">
        <v>400000</v>
      </c>
      <c r="R167" s="163">
        <f t="shared" si="57"/>
        <v>3200000</v>
      </c>
    </row>
    <row r="168" spans="1:18" s="23" customFormat="1" x14ac:dyDescent="0.3">
      <c r="A168" s="154" t="s">
        <v>8</v>
      </c>
      <c r="B168" s="165" t="s">
        <v>45</v>
      </c>
      <c r="C168" s="156">
        <v>3</v>
      </c>
      <c r="D168" s="156" t="s">
        <v>26</v>
      </c>
      <c r="E168" s="157" t="s">
        <v>43</v>
      </c>
      <c r="F168" s="156">
        <f>F167</f>
        <v>8</v>
      </c>
      <c r="G168" s="156" t="s">
        <v>23</v>
      </c>
      <c r="H168" s="157"/>
      <c r="I168" s="156"/>
      <c r="J168" s="156"/>
      <c r="K168" s="157"/>
      <c r="L168" s="156"/>
      <c r="M168" s="156"/>
      <c r="N168" s="156"/>
      <c r="O168" s="158">
        <f t="shared" si="56"/>
        <v>24</v>
      </c>
      <c r="P168" s="158" t="s">
        <v>28</v>
      </c>
      <c r="Q168" s="158">
        <v>300000</v>
      </c>
      <c r="R168" s="163">
        <f t="shared" si="57"/>
        <v>7200000</v>
      </c>
    </row>
    <row r="169" spans="1:18" s="23" customFormat="1" ht="28.8" x14ac:dyDescent="0.3">
      <c r="A169" s="160" t="s">
        <v>29</v>
      </c>
      <c r="B169" s="164" t="s">
        <v>581</v>
      </c>
      <c r="C169" s="150"/>
      <c r="D169" s="150"/>
      <c r="E169" s="151"/>
      <c r="F169" s="150"/>
      <c r="G169" s="150"/>
      <c r="H169" s="151"/>
      <c r="I169" s="150"/>
      <c r="J169" s="150"/>
      <c r="K169" s="151"/>
      <c r="L169" s="150"/>
      <c r="M169" s="150"/>
      <c r="N169" s="150"/>
      <c r="O169" s="152">
        <v>0</v>
      </c>
      <c r="P169" s="152" t="s">
        <v>8</v>
      </c>
      <c r="Q169" s="152">
        <v>0</v>
      </c>
      <c r="R169" s="162">
        <f>SUM(R170:R172)</f>
        <v>181600000</v>
      </c>
    </row>
    <row r="170" spans="1:18" s="23" customFormat="1" x14ac:dyDescent="0.3">
      <c r="A170" s="154" t="s">
        <v>8</v>
      </c>
      <c r="B170" s="165" t="s">
        <v>434</v>
      </c>
      <c r="C170" s="156">
        <v>8</v>
      </c>
      <c r="D170" s="156" t="s">
        <v>60</v>
      </c>
      <c r="E170" s="157" t="s">
        <v>43</v>
      </c>
      <c r="F170" s="156">
        <v>1</v>
      </c>
      <c r="G170" s="156" t="s">
        <v>23</v>
      </c>
      <c r="H170" s="157"/>
      <c r="I170" s="156"/>
      <c r="J170" s="156"/>
      <c r="K170" s="157"/>
      <c r="L170" s="156"/>
      <c r="M170" s="156"/>
      <c r="N170" s="156"/>
      <c r="O170" s="158">
        <f t="shared" ref="O170:O172" si="58">PRODUCT(C170:N170)</f>
        <v>8</v>
      </c>
      <c r="P170" s="158" t="s">
        <v>23</v>
      </c>
      <c r="Q170" s="158">
        <v>12000000</v>
      </c>
      <c r="R170" s="163">
        <f t="shared" ref="R170:R172" si="59">O170*Q170</f>
        <v>96000000</v>
      </c>
    </row>
    <row r="171" spans="1:18" s="23" customFormat="1" x14ac:dyDescent="0.3">
      <c r="A171" s="154" t="s">
        <v>8</v>
      </c>
      <c r="B171" s="165" t="s">
        <v>49</v>
      </c>
      <c r="C171" s="156">
        <v>776</v>
      </c>
      <c r="D171" s="156" t="s">
        <v>26</v>
      </c>
      <c r="E171" s="157" t="s">
        <v>43</v>
      </c>
      <c r="F171" s="156">
        <v>1</v>
      </c>
      <c r="G171" s="156" t="s">
        <v>23</v>
      </c>
      <c r="H171" s="157"/>
      <c r="I171" s="156"/>
      <c r="J171" s="156"/>
      <c r="K171" s="157"/>
      <c r="L171" s="156"/>
      <c r="M171" s="156"/>
      <c r="N171" s="156"/>
      <c r="O171" s="158">
        <f t="shared" si="58"/>
        <v>776</v>
      </c>
      <c r="P171" s="158" t="s">
        <v>28</v>
      </c>
      <c r="Q171" s="158">
        <v>100000</v>
      </c>
      <c r="R171" s="163">
        <f t="shared" si="59"/>
        <v>77600000</v>
      </c>
    </row>
    <row r="172" spans="1:18" s="10" customFormat="1" x14ac:dyDescent="0.3">
      <c r="A172" s="154" t="s">
        <v>8</v>
      </c>
      <c r="B172" s="165" t="s">
        <v>32</v>
      </c>
      <c r="C172" s="156">
        <v>10</v>
      </c>
      <c r="D172" s="156" t="s">
        <v>26</v>
      </c>
      <c r="E172" s="157" t="s">
        <v>27</v>
      </c>
      <c r="F172" s="156">
        <v>8</v>
      </c>
      <c r="G172" s="156" t="s">
        <v>23</v>
      </c>
      <c r="H172" s="157"/>
      <c r="I172" s="156"/>
      <c r="J172" s="156"/>
      <c r="K172" s="157"/>
      <c r="L172" s="156"/>
      <c r="M172" s="156"/>
      <c r="N172" s="156"/>
      <c r="O172" s="158">
        <f t="shared" si="58"/>
        <v>80</v>
      </c>
      <c r="P172" s="158" t="s">
        <v>28</v>
      </c>
      <c r="Q172" s="158">
        <v>100000</v>
      </c>
      <c r="R172" s="163">
        <f t="shared" si="59"/>
        <v>8000000</v>
      </c>
    </row>
    <row r="173" spans="1:18" s="23" customFormat="1" x14ac:dyDescent="0.3">
      <c r="A173" s="161">
        <v>522192</v>
      </c>
      <c r="B173" s="149" t="s">
        <v>582</v>
      </c>
      <c r="C173" s="150"/>
      <c r="D173" s="150"/>
      <c r="E173" s="151"/>
      <c r="F173" s="150"/>
      <c r="G173" s="150"/>
      <c r="H173" s="151"/>
      <c r="I173" s="150"/>
      <c r="J173" s="150"/>
      <c r="K173" s="151"/>
      <c r="L173" s="150"/>
      <c r="M173" s="150"/>
      <c r="N173" s="150"/>
      <c r="O173" s="152">
        <v>0</v>
      </c>
      <c r="P173" s="152" t="s">
        <v>8</v>
      </c>
      <c r="Q173" s="152">
        <v>0</v>
      </c>
      <c r="R173" s="162">
        <f>SUM(R174:R176)</f>
        <v>36400000</v>
      </c>
    </row>
    <row r="174" spans="1:18" s="23" customFormat="1" x14ac:dyDescent="0.3">
      <c r="A174" s="154" t="s">
        <v>8</v>
      </c>
      <c r="B174" s="165" t="s">
        <v>50</v>
      </c>
      <c r="C174" s="156">
        <v>1</v>
      </c>
      <c r="D174" s="156" t="s">
        <v>26</v>
      </c>
      <c r="E174" s="157" t="s">
        <v>43</v>
      </c>
      <c r="F174" s="156">
        <f>F172</f>
        <v>8</v>
      </c>
      <c r="G174" s="156" t="s">
        <v>23</v>
      </c>
      <c r="H174" s="157"/>
      <c r="I174" s="156"/>
      <c r="J174" s="156"/>
      <c r="K174" s="157"/>
      <c r="L174" s="156"/>
      <c r="M174" s="156"/>
      <c r="N174" s="156"/>
      <c r="O174" s="158">
        <f t="shared" ref="O174:O176" si="60">PRODUCT(C174:N174)</f>
        <v>8</v>
      </c>
      <c r="P174" s="158" t="s">
        <v>28</v>
      </c>
      <c r="Q174" s="158">
        <v>500000</v>
      </c>
      <c r="R174" s="163">
        <f t="shared" ref="R174:R176" si="61">O174*Q174</f>
        <v>4000000</v>
      </c>
    </row>
    <row r="175" spans="1:18" s="23" customFormat="1" x14ac:dyDescent="0.3">
      <c r="A175" s="154" t="s">
        <v>8</v>
      </c>
      <c r="B175" s="165" t="s">
        <v>36</v>
      </c>
      <c r="C175" s="156">
        <v>2</v>
      </c>
      <c r="D175" s="156" t="s">
        <v>26</v>
      </c>
      <c r="E175" s="157" t="s">
        <v>43</v>
      </c>
      <c r="F175" s="156">
        <v>2</v>
      </c>
      <c r="G175" s="156" t="s">
        <v>34</v>
      </c>
      <c r="H175" s="157" t="s">
        <v>43</v>
      </c>
      <c r="I175" s="156">
        <f>F174</f>
        <v>8</v>
      </c>
      <c r="J175" s="156" t="s">
        <v>23</v>
      </c>
      <c r="K175" s="157"/>
      <c r="L175" s="156"/>
      <c r="M175" s="156"/>
      <c r="N175" s="156"/>
      <c r="O175" s="158">
        <f t="shared" si="60"/>
        <v>32</v>
      </c>
      <c r="P175" s="158" t="s">
        <v>37</v>
      </c>
      <c r="Q175" s="158">
        <v>900000</v>
      </c>
      <c r="R175" s="163">
        <f t="shared" si="61"/>
        <v>28800000</v>
      </c>
    </row>
    <row r="176" spans="1:18" s="23" customFormat="1" x14ac:dyDescent="0.3">
      <c r="A176" s="154" t="s">
        <v>8</v>
      </c>
      <c r="B176" s="165" t="s">
        <v>38</v>
      </c>
      <c r="C176" s="156">
        <v>1</v>
      </c>
      <c r="D176" s="156" t="s">
        <v>26</v>
      </c>
      <c r="E176" s="157" t="s">
        <v>43</v>
      </c>
      <c r="F176" s="156">
        <v>1</v>
      </c>
      <c r="G176" s="156" t="s">
        <v>34</v>
      </c>
      <c r="H176" s="157" t="s">
        <v>43</v>
      </c>
      <c r="I176" s="156">
        <f>I175</f>
        <v>8</v>
      </c>
      <c r="J176" s="156" t="s">
        <v>23</v>
      </c>
      <c r="K176" s="157"/>
      <c r="L176" s="156"/>
      <c r="M176" s="156"/>
      <c r="N176" s="156"/>
      <c r="O176" s="158">
        <f t="shared" si="60"/>
        <v>8</v>
      </c>
      <c r="P176" s="158" t="s">
        <v>37</v>
      </c>
      <c r="Q176" s="158">
        <v>450000</v>
      </c>
      <c r="R176" s="163">
        <f t="shared" si="61"/>
        <v>3600000</v>
      </c>
    </row>
    <row r="177" spans="1:18" s="23" customFormat="1" x14ac:dyDescent="0.3">
      <c r="A177" s="136" t="s">
        <v>15</v>
      </c>
      <c r="B177" s="137" t="s">
        <v>100</v>
      </c>
      <c r="C177" s="138"/>
      <c r="D177" s="138"/>
      <c r="E177" s="139"/>
      <c r="F177" s="138"/>
      <c r="G177" s="138"/>
      <c r="H177" s="139"/>
      <c r="I177" s="138"/>
      <c r="J177" s="138"/>
      <c r="K177" s="139"/>
      <c r="L177" s="138"/>
      <c r="M177" s="138"/>
      <c r="N177" s="138"/>
      <c r="O177" s="140">
        <v>0</v>
      </c>
      <c r="P177" s="140" t="s">
        <v>8</v>
      </c>
      <c r="Q177" s="140">
        <v>0</v>
      </c>
      <c r="R177" s="141">
        <f>SUM(R178,R192,R207)</f>
        <v>1105400000</v>
      </c>
    </row>
    <row r="178" spans="1:18" s="23" customFormat="1" ht="28.8" x14ac:dyDescent="0.3">
      <c r="A178" s="142" t="s">
        <v>17</v>
      </c>
      <c r="B178" s="143" t="s">
        <v>101</v>
      </c>
      <c r="C178" s="144"/>
      <c r="D178" s="144"/>
      <c r="E178" s="145"/>
      <c r="F178" s="144"/>
      <c r="G178" s="144"/>
      <c r="H178" s="145"/>
      <c r="I178" s="144"/>
      <c r="J178" s="144"/>
      <c r="K178" s="145"/>
      <c r="L178" s="144"/>
      <c r="M178" s="144"/>
      <c r="N178" s="144"/>
      <c r="O178" s="146">
        <v>0</v>
      </c>
      <c r="P178" s="146" t="s">
        <v>8</v>
      </c>
      <c r="Q178" s="146">
        <v>0</v>
      </c>
      <c r="R178" s="147">
        <f>SUM(R179,R181,R185,R188)</f>
        <v>39000000</v>
      </c>
    </row>
    <row r="179" spans="1:18" s="23" customFormat="1" x14ac:dyDescent="0.3">
      <c r="A179" s="148" t="s">
        <v>19</v>
      </c>
      <c r="B179" s="164" t="s">
        <v>20</v>
      </c>
      <c r="C179" s="150"/>
      <c r="D179" s="150"/>
      <c r="E179" s="151"/>
      <c r="F179" s="150"/>
      <c r="G179" s="150"/>
      <c r="H179" s="151"/>
      <c r="I179" s="150"/>
      <c r="J179" s="150"/>
      <c r="K179" s="151"/>
      <c r="L179" s="150"/>
      <c r="M179" s="150"/>
      <c r="N179" s="150"/>
      <c r="O179" s="152">
        <v>0</v>
      </c>
      <c r="P179" s="152" t="s">
        <v>8</v>
      </c>
      <c r="Q179" s="152">
        <v>0</v>
      </c>
      <c r="R179" s="162">
        <f>R180</f>
        <v>13500000</v>
      </c>
    </row>
    <row r="180" spans="1:18" s="23" customFormat="1" x14ac:dyDescent="0.3">
      <c r="A180" s="154" t="s">
        <v>8</v>
      </c>
      <c r="B180" s="165" t="s">
        <v>22</v>
      </c>
      <c r="C180" s="156">
        <v>3</v>
      </c>
      <c r="D180" s="156" t="s">
        <v>23</v>
      </c>
      <c r="E180" s="157"/>
      <c r="F180" s="156"/>
      <c r="G180" s="156"/>
      <c r="H180" s="157"/>
      <c r="I180" s="156"/>
      <c r="J180" s="156"/>
      <c r="K180" s="157"/>
      <c r="L180" s="156"/>
      <c r="M180" s="156"/>
      <c r="N180" s="156"/>
      <c r="O180" s="158">
        <f>PRODUCT(C180:N180)</f>
        <v>3</v>
      </c>
      <c r="P180" s="158" t="s">
        <v>23</v>
      </c>
      <c r="Q180" s="158">
        <v>4500000</v>
      </c>
      <c r="R180" s="163">
        <f>O180*Q180</f>
        <v>13500000</v>
      </c>
    </row>
    <row r="181" spans="1:18" s="23" customFormat="1" x14ac:dyDescent="0.3">
      <c r="A181" s="148" t="s">
        <v>24</v>
      </c>
      <c r="B181" s="164" t="s">
        <v>25</v>
      </c>
      <c r="C181" s="150"/>
      <c r="D181" s="150"/>
      <c r="E181" s="151"/>
      <c r="F181" s="150"/>
      <c r="G181" s="150"/>
      <c r="H181" s="151"/>
      <c r="I181" s="150"/>
      <c r="J181" s="150"/>
      <c r="K181" s="151"/>
      <c r="L181" s="150"/>
      <c r="M181" s="150"/>
      <c r="N181" s="150"/>
      <c r="O181" s="152">
        <v>0</v>
      </c>
      <c r="P181" s="152" t="s">
        <v>8</v>
      </c>
      <c r="Q181" s="152">
        <v>0</v>
      </c>
      <c r="R181" s="162">
        <f>SUM(R182:R184)</f>
        <v>5250000</v>
      </c>
    </row>
    <row r="182" spans="1:18" s="23" customFormat="1" x14ac:dyDescent="0.3">
      <c r="A182" s="154" t="s">
        <v>8</v>
      </c>
      <c r="B182" s="165" t="s">
        <v>42</v>
      </c>
      <c r="C182" s="156">
        <v>1</v>
      </c>
      <c r="D182" s="156" t="s">
        <v>26</v>
      </c>
      <c r="E182" s="157" t="s">
        <v>43</v>
      </c>
      <c r="F182" s="156">
        <v>3</v>
      </c>
      <c r="G182" s="156" t="s">
        <v>23</v>
      </c>
      <c r="H182" s="157"/>
      <c r="I182" s="156"/>
      <c r="J182" s="156"/>
      <c r="K182" s="157"/>
      <c r="L182" s="156"/>
      <c r="M182" s="156"/>
      <c r="N182" s="156"/>
      <c r="O182" s="158">
        <f t="shared" ref="O182:O184" si="62">PRODUCT(C182:N182)</f>
        <v>3</v>
      </c>
      <c r="P182" s="158" t="s">
        <v>28</v>
      </c>
      <c r="Q182" s="158">
        <v>450000</v>
      </c>
      <c r="R182" s="163">
        <f t="shared" ref="R182:R184" si="63">O182*Q182</f>
        <v>1350000</v>
      </c>
    </row>
    <row r="183" spans="1:18" s="23" customFormat="1" x14ac:dyDescent="0.3">
      <c r="A183" s="154" t="s">
        <v>8</v>
      </c>
      <c r="B183" s="165" t="s">
        <v>59</v>
      </c>
      <c r="C183" s="156">
        <v>1</v>
      </c>
      <c r="D183" s="156" t="s">
        <v>26</v>
      </c>
      <c r="E183" s="157" t="s">
        <v>43</v>
      </c>
      <c r="F183" s="156">
        <v>3</v>
      </c>
      <c r="G183" s="156" t="s">
        <v>23</v>
      </c>
      <c r="H183" s="157"/>
      <c r="I183" s="156"/>
      <c r="J183" s="156"/>
      <c r="K183" s="157"/>
      <c r="L183" s="156"/>
      <c r="M183" s="156"/>
      <c r="N183" s="156"/>
      <c r="O183" s="158">
        <f t="shared" si="62"/>
        <v>3</v>
      </c>
      <c r="P183" s="158" t="s">
        <v>28</v>
      </c>
      <c r="Q183" s="158">
        <v>400000</v>
      </c>
      <c r="R183" s="163">
        <f t="shared" si="63"/>
        <v>1200000</v>
      </c>
    </row>
    <row r="184" spans="1:18" s="23" customFormat="1" x14ac:dyDescent="0.3">
      <c r="A184" s="154" t="s">
        <v>8</v>
      </c>
      <c r="B184" s="165" t="s">
        <v>45</v>
      </c>
      <c r="C184" s="156">
        <v>3</v>
      </c>
      <c r="D184" s="156" t="s">
        <v>26</v>
      </c>
      <c r="E184" s="157" t="s">
        <v>43</v>
      </c>
      <c r="F184" s="156">
        <v>3</v>
      </c>
      <c r="G184" s="156" t="s">
        <v>23</v>
      </c>
      <c r="H184" s="157"/>
      <c r="I184" s="156"/>
      <c r="J184" s="156"/>
      <c r="K184" s="157"/>
      <c r="L184" s="156"/>
      <c r="M184" s="156"/>
      <c r="N184" s="156"/>
      <c r="O184" s="158">
        <f t="shared" si="62"/>
        <v>9</v>
      </c>
      <c r="P184" s="158" t="s">
        <v>28</v>
      </c>
      <c r="Q184" s="158">
        <v>300000</v>
      </c>
      <c r="R184" s="163">
        <f t="shared" si="63"/>
        <v>2700000</v>
      </c>
    </row>
    <row r="185" spans="1:18" s="23" customFormat="1" ht="28.8" x14ac:dyDescent="0.3">
      <c r="A185" s="160" t="s">
        <v>29</v>
      </c>
      <c r="B185" s="164" t="s">
        <v>581</v>
      </c>
      <c r="C185" s="150"/>
      <c r="D185" s="150"/>
      <c r="E185" s="151"/>
      <c r="F185" s="150"/>
      <c r="G185" s="150"/>
      <c r="H185" s="151"/>
      <c r="I185" s="150"/>
      <c r="J185" s="150"/>
      <c r="K185" s="151"/>
      <c r="L185" s="150"/>
      <c r="M185" s="150"/>
      <c r="N185" s="150"/>
      <c r="O185" s="152">
        <v>0</v>
      </c>
      <c r="P185" s="152" t="s">
        <v>8</v>
      </c>
      <c r="Q185" s="152">
        <v>0</v>
      </c>
      <c r="R185" s="162">
        <f>SUM(R186:R187)</f>
        <v>12000000</v>
      </c>
    </row>
    <row r="186" spans="1:18" s="23" customFormat="1" x14ac:dyDescent="0.3">
      <c r="A186" s="154" t="s">
        <v>8</v>
      </c>
      <c r="B186" s="165" t="s">
        <v>150</v>
      </c>
      <c r="C186" s="156">
        <v>30</v>
      </c>
      <c r="D186" s="156" t="s">
        <v>26</v>
      </c>
      <c r="E186" s="157" t="s">
        <v>43</v>
      </c>
      <c r="F186" s="156">
        <v>3</v>
      </c>
      <c r="G186" s="156" t="s">
        <v>23</v>
      </c>
      <c r="H186" s="157"/>
      <c r="I186" s="156"/>
      <c r="J186" s="156"/>
      <c r="K186" s="157"/>
      <c r="L186" s="156"/>
      <c r="M186" s="156"/>
      <c r="N186" s="156"/>
      <c r="O186" s="158">
        <f>PRODUCT(C186:N186)</f>
        <v>90</v>
      </c>
      <c r="P186" s="158" t="s">
        <v>28</v>
      </c>
      <c r="Q186" s="158">
        <v>100000</v>
      </c>
      <c r="R186" s="163">
        <f>O186*Q186</f>
        <v>9000000</v>
      </c>
    </row>
    <row r="187" spans="1:18" s="10" customFormat="1" x14ac:dyDescent="0.3">
      <c r="A187" s="154" t="s">
        <v>8</v>
      </c>
      <c r="B187" s="165" t="s">
        <v>32</v>
      </c>
      <c r="C187" s="156">
        <v>10</v>
      </c>
      <c r="D187" s="156" t="s">
        <v>26</v>
      </c>
      <c r="E187" s="157" t="s">
        <v>27</v>
      </c>
      <c r="F187" s="156">
        <f>F186</f>
        <v>3</v>
      </c>
      <c r="G187" s="156" t="s">
        <v>23</v>
      </c>
      <c r="H187" s="157"/>
      <c r="I187" s="156"/>
      <c r="J187" s="156"/>
      <c r="K187" s="157"/>
      <c r="L187" s="156"/>
      <c r="M187" s="156"/>
      <c r="N187" s="156"/>
      <c r="O187" s="158">
        <f t="shared" ref="O187" si="64">PRODUCT(C187:N187)</f>
        <v>30</v>
      </c>
      <c r="P187" s="158" t="s">
        <v>28</v>
      </c>
      <c r="Q187" s="158">
        <v>100000</v>
      </c>
      <c r="R187" s="163">
        <f t="shared" ref="R187" si="65">O187*Q187</f>
        <v>3000000</v>
      </c>
    </row>
    <row r="188" spans="1:18" s="23" customFormat="1" x14ac:dyDescent="0.3">
      <c r="A188" s="161">
        <v>522192</v>
      </c>
      <c r="B188" s="149" t="s">
        <v>582</v>
      </c>
      <c r="C188" s="150"/>
      <c r="D188" s="150"/>
      <c r="E188" s="151"/>
      <c r="F188" s="150"/>
      <c r="G188" s="150"/>
      <c r="H188" s="151"/>
      <c r="I188" s="150"/>
      <c r="J188" s="150"/>
      <c r="K188" s="151"/>
      <c r="L188" s="150"/>
      <c r="M188" s="150"/>
      <c r="N188" s="150"/>
      <c r="O188" s="152">
        <v>0</v>
      </c>
      <c r="P188" s="152" t="s">
        <v>8</v>
      </c>
      <c r="Q188" s="152">
        <v>0</v>
      </c>
      <c r="R188" s="162">
        <f>SUM(R189:R191)</f>
        <v>8250000</v>
      </c>
    </row>
    <row r="189" spans="1:18" s="23" customFormat="1" x14ac:dyDescent="0.3">
      <c r="A189" s="154" t="s">
        <v>8</v>
      </c>
      <c r="B189" s="165" t="s">
        <v>50</v>
      </c>
      <c r="C189" s="156">
        <v>1</v>
      </c>
      <c r="D189" s="156" t="s">
        <v>26</v>
      </c>
      <c r="E189" s="157" t="s">
        <v>43</v>
      </c>
      <c r="F189" s="156">
        <v>3</v>
      </c>
      <c r="G189" s="156" t="s">
        <v>23</v>
      </c>
      <c r="H189" s="157"/>
      <c r="I189" s="156"/>
      <c r="J189" s="156"/>
      <c r="K189" s="157"/>
      <c r="L189" s="156"/>
      <c r="M189" s="156"/>
      <c r="N189" s="156"/>
      <c r="O189" s="158">
        <f t="shared" ref="O189:O191" si="66">PRODUCT(C189:N189)</f>
        <v>3</v>
      </c>
      <c r="P189" s="158" t="s">
        <v>28</v>
      </c>
      <c r="Q189" s="158">
        <v>500000</v>
      </c>
      <c r="R189" s="163">
        <f t="shared" ref="R189:R191" si="67">O189*Q189</f>
        <v>1500000</v>
      </c>
    </row>
    <row r="190" spans="1:18" s="23" customFormat="1" x14ac:dyDescent="0.3">
      <c r="A190" s="154" t="s">
        <v>8</v>
      </c>
      <c r="B190" s="165" t="s">
        <v>102</v>
      </c>
      <c r="C190" s="156">
        <v>2</v>
      </c>
      <c r="D190" s="156" t="s">
        <v>26</v>
      </c>
      <c r="E190" s="157" t="s">
        <v>43</v>
      </c>
      <c r="F190" s="156">
        <v>2</v>
      </c>
      <c r="G190" s="156" t="s">
        <v>34</v>
      </c>
      <c r="H190" s="157" t="s">
        <v>43</v>
      </c>
      <c r="I190" s="156">
        <v>3</v>
      </c>
      <c r="J190" s="156" t="s">
        <v>23</v>
      </c>
      <c r="K190" s="157"/>
      <c r="L190" s="156"/>
      <c r="M190" s="156"/>
      <c r="N190" s="156"/>
      <c r="O190" s="158">
        <f t="shared" si="66"/>
        <v>12</v>
      </c>
      <c r="P190" s="158" t="s">
        <v>37</v>
      </c>
      <c r="Q190" s="158">
        <v>450000</v>
      </c>
      <c r="R190" s="163">
        <f t="shared" si="67"/>
        <v>5400000</v>
      </c>
    </row>
    <row r="191" spans="1:18" s="23" customFormat="1" x14ac:dyDescent="0.3">
      <c r="A191" s="154" t="s">
        <v>8</v>
      </c>
      <c r="B191" s="165" t="s">
        <v>38</v>
      </c>
      <c r="C191" s="156">
        <v>1</v>
      </c>
      <c r="D191" s="156" t="s">
        <v>26</v>
      </c>
      <c r="E191" s="157" t="s">
        <v>43</v>
      </c>
      <c r="F191" s="156">
        <v>1</v>
      </c>
      <c r="G191" s="156" t="s">
        <v>34</v>
      </c>
      <c r="H191" s="157" t="s">
        <v>43</v>
      </c>
      <c r="I191" s="156">
        <v>3</v>
      </c>
      <c r="J191" s="156" t="s">
        <v>23</v>
      </c>
      <c r="K191" s="157"/>
      <c r="L191" s="156"/>
      <c r="M191" s="156"/>
      <c r="N191" s="156"/>
      <c r="O191" s="158">
        <f t="shared" si="66"/>
        <v>3</v>
      </c>
      <c r="P191" s="158" t="s">
        <v>37</v>
      </c>
      <c r="Q191" s="158">
        <v>450000</v>
      </c>
      <c r="R191" s="163">
        <f t="shared" si="67"/>
        <v>1350000</v>
      </c>
    </row>
    <row r="192" spans="1:18" s="40" customFormat="1" ht="28.8" x14ac:dyDescent="0.3">
      <c r="A192" s="173" t="s">
        <v>70</v>
      </c>
      <c r="B192" s="174" t="s">
        <v>103</v>
      </c>
      <c r="C192" s="175"/>
      <c r="D192" s="175"/>
      <c r="E192" s="176"/>
      <c r="F192" s="175"/>
      <c r="G192" s="175"/>
      <c r="H192" s="176"/>
      <c r="I192" s="175"/>
      <c r="J192" s="175"/>
      <c r="K192" s="176"/>
      <c r="L192" s="175"/>
      <c r="M192" s="175"/>
      <c r="N192" s="175"/>
      <c r="O192" s="177">
        <v>0</v>
      </c>
      <c r="P192" s="177" t="s">
        <v>8</v>
      </c>
      <c r="Q192" s="177">
        <v>0</v>
      </c>
      <c r="R192" s="178">
        <f>SUM(R193,R196,R200,R203)</f>
        <v>650300000</v>
      </c>
    </row>
    <row r="193" spans="1:18" s="23" customFormat="1" x14ac:dyDescent="0.3">
      <c r="A193" s="148" t="s">
        <v>19</v>
      </c>
      <c r="B193" s="164" t="s">
        <v>20</v>
      </c>
      <c r="C193" s="150"/>
      <c r="D193" s="150"/>
      <c r="E193" s="151"/>
      <c r="F193" s="150"/>
      <c r="G193" s="150"/>
      <c r="H193" s="151"/>
      <c r="I193" s="150"/>
      <c r="J193" s="150"/>
      <c r="K193" s="151"/>
      <c r="L193" s="150"/>
      <c r="M193" s="150"/>
      <c r="N193" s="150"/>
      <c r="O193" s="152">
        <v>0</v>
      </c>
      <c r="P193" s="152" t="s">
        <v>8</v>
      </c>
      <c r="Q193" s="152">
        <v>0</v>
      </c>
      <c r="R193" s="162">
        <f>SUM(R194:R195)</f>
        <v>285500000</v>
      </c>
    </row>
    <row r="194" spans="1:18" s="23" customFormat="1" x14ac:dyDescent="0.3">
      <c r="A194" s="154" t="s">
        <v>8</v>
      </c>
      <c r="B194" s="165" t="s">
        <v>22</v>
      </c>
      <c r="C194" s="156">
        <v>19</v>
      </c>
      <c r="D194" s="156" t="s">
        <v>23</v>
      </c>
      <c r="E194" s="157"/>
      <c r="F194" s="156"/>
      <c r="G194" s="156"/>
      <c r="H194" s="157"/>
      <c r="I194" s="156"/>
      <c r="J194" s="156"/>
      <c r="K194" s="157"/>
      <c r="L194" s="156"/>
      <c r="M194" s="156"/>
      <c r="N194" s="156"/>
      <c r="O194" s="158">
        <f>PRODUCT(C194:N194)</f>
        <v>19</v>
      </c>
      <c r="P194" s="158" t="s">
        <v>23</v>
      </c>
      <c r="Q194" s="158">
        <v>4500000</v>
      </c>
      <c r="R194" s="163">
        <f>O194*Q194</f>
        <v>85500000</v>
      </c>
    </row>
    <row r="195" spans="1:18" s="23" customFormat="1" x14ac:dyDescent="0.3">
      <c r="A195" s="154" t="s">
        <v>8</v>
      </c>
      <c r="B195" s="165" t="s">
        <v>585</v>
      </c>
      <c r="C195" s="156">
        <v>1</v>
      </c>
      <c r="D195" s="156" t="s">
        <v>586</v>
      </c>
      <c r="E195" s="157"/>
      <c r="F195" s="156"/>
      <c r="G195" s="156"/>
      <c r="H195" s="157"/>
      <c r="I195" s="156"/>
      <c r="J195" s="156"/>
      <c r="K195" s="157"/>
      <c r="L195" s="156"/>
      <c r="M195" s="156"/>
      <c r="N195" s="156"/>
      <c r="O195" s="158">
        <f>PRODUCT(C195:N195)</f>
        <v>1</v>
      </c>
      <c r="P195" s="158" t="s">
        <v>586</v>
      </c>
      <c r="Q195" s="158">
        <v>200000000</v>
      </c>
      <c r="R195" s="163">
        <f>O195*Q195</f>
        <v>200000000</v>
      </c>
    </row>
    <row r="196" spans="1:18" s="23" customFormat="1" x14ac:dyDescent="0.3">
      <c r="A196" s="148" t="s">
        <v>24</v>
      </c>
      <c r="B196" s="164" t="s">
        <v>25</v>
      </c>
      <c r="C196" s="150"/>
      <c r="D196" s="150"/>
      <c r="E196" s="151"/>
      <c r="F196" s="150"/>
      <c r="G196" s="150"/>
      <c r="H196" s="151"/>
      <c r="I196" s="150"/>
      <c r="J196" s="150"/>
      <c r="K196" s="151"/>
      <c r="L196" s="150"/>
      <c r="M196" s="150"/>
      <c r="N196" s="150"/>
      <c r="O196" s="152">
        <v>0</v>
      </c>
      <c r="P196" s="152" t="s">
        <v>8</v>
      </c>
      <c r="Q196" s="152">
        <v>0</v>
      </c>
      <c r="R196" s="162">
        <f>SUM(R197:R199)</f>
        <v>33250000</v>
      </c>
    </row>
    <row r="197" spans="1:18" s="23" customFormat="1" x14ac:dyDescent="0.3">
      <c r="A197" s="154" t="s">
        <v>8</v>
      </c>
      <c r="B197" s="165" t="s">
        <v>42</v>
      </c>
      <c r="C197" s="156">
        <v>1</v>
      </c>
      <c r="D197" s="156" t="s">
        <v>26</v>
      </c>
      <c r="E197" s="157" t="s">
        <v>43</v>
      </c>
      <c r="F197" s="156">
        <f>C194</f>
        <v>19</v>
      </c>
      <c r="G197" s="156" t="s">
        <v>23</v>
      </c>
      <c r="H197" s="157"/>
      <c r="I197" s="156"/>
      <c r="J197" s="156"/>
      <c r="K197" s="157"/>
      <c r="L197" s="156"/>
      <c r="M197" s="156"/>
      <c r="N197" s="156"/>
      <c r="O197" s="158">
        <f t="shared" ref="O197:O199" si="68">PRODUCT(C197:N197)</f>
        <v>19</v>
      </c>
      <c r="P197" s="158" t="s">
        <v>28</v>
      </c>
      <c r="Q197" s="158">
        <v>450000</v>
      </c>
      <c r="R197" s="163">
        <f t="shared" ref="R197:R199" si="69">O197*Q197</f>
        <v>8550000</v>
      </c>
    </row>
    <row r="198" spans="1:18" s="23" customFormat="1" x14ac:dyDescent="0.3">
      <c r="A198" s="154" t="s">
        <v>8</v>
      </c>
      <c r="B198" s="165" t="s">
        <v>44</v>
      </c>
      <c r="C198" s="156">
        <v>1</v>
      </c>
      <c r="D198" s="156" t="s">
        <v>26</v>
      </c>
      <c r="E198" s="157" t="s">
        <v>43</v>
      </c>
      <c r="F198" s="156">
        <f>F197</f>
        <v>19</v>
      </c>
      <c r="G198" s="156" t="s">
        <v>23</v>
      </c>
      <c r="H198" s="157"/>
      <c r="I198" s="156"/>
      <c r="J198" s="156"/>
      <c r="K198" s="157"/>
      <c r="L198" s="156"/>
      <c r="M198" s="156"/>
      <c r="N198" s="156"/>
      <c r="O198" s="158">
        <f t="shared" si="68"/>
        <v>19</v>
      </c>
      <c r="P198" s="158" t="s">
        <v>28</v>
      </c>
      <c r="Q198" s="158">
        <v>400000</v>
      </c>
      <c r="R198" s="163">
        <f t="shared" si="69"/>
        <v>7600000</v>
      </c>
    </row>
    <row r="199" spans="1:18" s="23" customFormat="1" x14ac:dyDescent="0.3">
      <c r="A199" s="154" t="s">
        <v>8</v>
      </c>
      <c r="B199" s="165" t="s">
        <v>45</v>
      </c>
      <c r="C199" s="156">
        <v>3</v>
      </c>
      <c r="D199" s="156" t="s">
        <v>26</v>
      </c>
      <c r="E199" s="157" t="s">
        <v>43</v>
      </c>
      <c r="F199" s="156">
        <f>F198</f>
        <v>19</v>
      </c>
      <c r="G199" s="156" t="s">
        <v>23</v>
      </c>
      <c r="H199" s="157"/>
      <c r="I199" s="156"/>
      <c r="J199" s="156"/>
      <c r="K199" s="157"/>
      <c r="L199" s="156"/>
      <c r="M199" s="156"/>
      <c r="N199" s="156"/>
      <c r="O199" s="158">
        <f t="shared" si="68"/>
        <v>57</v>
      </c>
      <c r="P199" s="158" t="s">
        <v>28</v>
      </c>
      <c r="Q199" s="158">
        <v>300000</v>
      </c>
      <c r="R199" s="163">
        <f t="shared" si="69"/>
        <v>17100000</v>
      </c>
    </row>
    <row r="200" spans="1:18" s="23" customFormat="1" ht="28.8" x14ac:dyDescent="0.3">
      <c r="A200" s="160" t="s">
        <v>29</v>
      </c>
      <c r="B200" s="164" t="s">
        <v>581</v>
      </c>
      <c r="C200" s="150"/>
      <c r="D200" s="150"/>
      <c r="E200" s="151"/>
      <c r="F200" s="150"/>
      <c r="G200" s="150"/>
      <c r="H200" s="151"/>
      <c r="I200" s="150"/>
      <c r="J200" s="150"/>
      <c r="K200" s="151"/>
      <c r="L200" s="150"/>
      <c r="M200" s="150"/>
      <c r="N200" s="150"/>
      <c r="O200" s="152">
        <v>0</v>
      </c>
      <c r="P200" s="152" t="s">
        <v>8</v>
      </c>
      <c r="Q200" s="152">
        <v>0</v>
      </c>
      <c r="R200" s="162">
        <f>SUM(R201:R202)</f>
        <v>245100000</v>
      </c>
    </row>
    <row r="201" spans="1:18" s="23" customFormat="1" x14ac:dyDescent="0.3">
      <c r="A201" s="154" t="s">
        <v>8</v>
      </c>
      <c r="B201" s="165" t="s">
        <v>49</v>
      </c>
      <c r="C201" s="156">
        <v>120</v>
      </c>
      <c r="D201" s="156" t="s">
        <v>26</v>
      </c>
      <c r="E201" s="157" t="s">
        <v>43</v>
      </c>
      <c r="F201" s="156">
        <f>F199</f>
        <v>19</v>
      </c>
      <c r="G201" s="156" t="s">
        <v>23</v>
      </c>
      <c r="H201" s="157"/>
      <c r="I201" s="156"/>
      <c r="J201" s="156"/>
      <c r="K201" s="157"/>
      <c r="L201" s="156"/>
      <c r="M201" s="156"/>
      <c r="N201" s="156"/>
      <c r="O201" s="158">
        <f>PRODUCT(C201:N201)</f>
        <v>2280</v>
      </c>
      <c r="P201" s="158" t="s">
        <v>28</v>
      </c>
      <c r="Q201" s="158">
        <v>100000</v>
      </c>
      <c r="R201" s="163">
        <f>O201*Q201</f>
        <v>228000000</v>
      </c>
    </row>
    <row r="202" spans="1:18" s="10" customFormat="1" x14ac:dyDescent="0.3">
      <c r="A202" s="154" t="s">
        <v>8</v>
      </c>
      <c r="B202" s="165" t="s">
        <v>32</v>
      </c>
      <c r="C202" s="156">
        <v>9</v>
      </c>
      <c r="D202" s="156" t="s">
        <v>26</v>
      </c>
      <c r="E202" s="157" t="s">
        <v>27</v>
      </c>
      <c r="F202" s="156">
        <f>F201</f>
        <v>19</v>
      </c>
      <c r="G202" s="156" t="s">
        <v>23</v>
      </c>
      <c r="H202" s="157"/>
      <c r="I202" s="156"/>
      <c r="J202" s="156"/>
      <c r="K202" s="157"/>
      <c r="L202" s="156"/>
      <c r="M202" s="156"/>
      <c r="N202" s="156"/>
      <c r="O202" s="158">
        <f t="shared" ref="O202" si="70">PRODUCT(C202:N202)</f>
        <v>171</v>
      </c>
      <c r="P202" s="158" t="s">
        <v>28</v>
      </c>
      <c r="Q202" s="158">
        <v>100000</v>
      </c>
      <c r="R202" s="163">
        <f t="shared" ref="R202" si="71">O202*Q202</f>
        <v>17100000</v>
      </c>
    </row>
    <row r="203" spans="1:18" s="23" customFormat="1" x14ac:dyDescent="0.3">
      <c r="A203" s="161">
        <v>522192</v>
      </c>
      <c r="B203" s="149" t="s">
        <v>582</v>
      </c>
      <c r="C203" s="150"/>
      <c r="D203" s="150"/>
      <c r="E203" s="151"/>
      <c r="F203" s="150"/>
      <c r="G203" s="150"/>
      <c r="H203" s="151"/>
      <c r="I203" s="150"/>
      <c r="J203" s="150"/>
      <c r="K203" s="151"/>
      <c r="L203" s="150"/>
      <c r="M203" s="150"/>
      <c r="N203" s="150"/>
      <c r="O203" s="152">
        <v>0</v>
      </c>
      <c r="P203" s="152" t="s">
        <v>8</v>
      </c>
      <c r="Q203" s="152">
        <v>0</v>
      </c>
      <c r="R203" s="162">
        <f>SUM(R204:R206)</f>
        <v>86450000</v>
      </c>
    </row>
    <row r="204" spans="1:18" s="23" customFormat="1" x14ac:dyDescent="0.3">
      <c r="A204" s="154" t="s">
        <v>8</v>
      </c>
      <c r="B204" s="165" t="s">
        <v>50</v>
      </c>
      <c r="C204" s="156">
        <v>1</v>
      </c>
      <c r="D204" s="156" t="s">
        <v>26</v>
      </c>
      <c r="E204" s="157" t="s">
        <v>43</v>
      </c>
      <c r="F204" s="156">
        <f>F202</f>
        <v>19</v>
      </c>
      <c r="G204" s="156" t="s">
        <v>23</v>
      </c>
      <c r="H204" s="157"/>
      <c r="I204" s="156"/>
      <c r="J204" s="156"/>
      <c r="K204" s="157"/>
      <c r="L204" s="156"/>
      <c r="M204" s="156"/>
      <c r="N204" s="156"/>
      <c r="O204" s="158">
        <f t="shared" ref="O204:O206" si="72">PRODUCT(C204:N204)</f>
        <v>19</v>
      </c>
      <c r="P204" s="158" t="s">
        <v>28</v>
      </c>
      <c r="Q204" s="158">
        <v>500000</v>
      </c>
      <c r="R204" s="163">
        <f t="shared" ref="R204:R206" si="73">O204*Q204</f>
        <v>9500000</v>
      </c>
    </row>
    <row r="205" spans="1:18" s="23" customFormat="1" x14ac:dyDescent="0.3">
      <c r="A205" s="154" t="s">
        <v>8</v>
      </c>
      <c r="B205" s="165" t="s">
        <v>104</v>
      </c>
      <c r="C205" s="156">
        <v>2</v>
      </c>
      <c r="D205" s="156" t="s">
        <v>26</v>
      </c>
      <c r="E205" s="157" t="s">
        <v>43</v>
      </c>
      <c r="F205" s="156">
        <v>2</v>
      </c>
      <c r="G205" s="156" t="s">
        <v>34</v>
      </c>
      <c r="H205" s="157" t="s">
        <v>43</v>
      </c>
      <c r="I205" s="156">
        <f>F204</f>
        <v>19</v>
      </c>
      <c r="J205" s="156" t="s">
        <v>23</v>
      </c>
      <c r="K205" s="157"/>
      <c r="L205" s="156"/>
      <c r="M205" s="156"/>
      <c r="N205" s="156"/>
      <c r="O205" s="158">
        <f t="shared" si="72"/>
        <v>76</v>
      </c>
      <c r="P205" s="158" t="s">
        <v>37</v>
      </c>
      <c r="Q205" s="158">
        <v>900000</v>
      </c>
      <c r="R205" s="163">
        <f t="shared" si="73"/>
        <v>68400000</v>
      </c>
    </row>
    <row r="206" spans="1:18" s="23" customFormat="1" x14ac:dyDescent="0.3">
      <c r="A206" s="154" t="s">
        <v>8</v>
      </c>
      <c r="B206" s="165" t="s">
        <v>105</v>
      </c>
      <c r="C206" s="156">
        <v>1</v>
      </c>
      <c r="D206" s="156" t="s">
        <v>26</v>
      </c>
      <c r="E206" s="157" t="s">
        <v>43</v>
      </c>
      <c r="F206" s="156">
        <v>1</v>
      </c>
      <c r="G206" s="156" t="s">
        <v>34</v>
      </c>
      <c r="H206" s="157" t="s">
        <v>43</v>
      </c>
      <c r="I206" s="156">
        <f>F204</f>
        <v>19</v>
      </c>
      <c r="J206" s="156" t="s">
        <v>23</v>
      </c>
      <c r="K206" s="157"/>
      <c r="L206" s="156"/>
      <c r="M206" s="156"/>
      <c r="N206" s="156"/>
      <c r="O206" s="158">
        <f t="shared" si="72"/>
        <v>19</v>
      </c>
      <c r="P206" s="158" t="s">
        <v>37</v>
      </c>
      <c r="Q206" s="158">
        <v>450000</v>
      </c>
      <c r="R206" s="163">
        <f t="shared" si="73"/>
        <v>8550000</v>
      </c>
    </row>
    <row r="207" spans="1:18" s="40" customFormat="1" ht="28.8" x14ac:dyDescent="0.3">
      <c r="A207" s="173" t="s">
        <v>106</v>
      </c>
      <c r="B207" s="174" t="s">
        <v>107</v>
      </c>
      <c r="C207" s="175"/>
      <c r="D207" s="175"/>
      <c r="E207" s="176"/>
      <c r="F207" s="175"/>
      <c r="G207" s="175"/>
      <c r="H207" s="176"/>
      <c r="I207" s="175"/>
      <c r="J207" s="175"/>
      <c r="K207" s="176"/>
      <c r="L207" s="175"/>
      <c r="M207" s="175"/>
      <c r="N207" s="175"/>
      <c r="O207" s="177">
        <v>0</v>
      </c>
      <c r="P207" s="177" t="s">
        <v>8</v>
      </c>
      <c r="Q207" s="177">
        <v>0</v>
      </c>
      <c r="R207" s="178">
        <f>SUM(R208,R210,R214,R217)</f>
        <v>416100000</v>
      </c>
    </row>
    <row r="208" spans="1:18" s="23" customFormat="1" x14ac:dyDescent="0.3">
      <c r="A208" s="148" t="s">
        <v>19</v>
      </c>
      <c r="B208" s="164" t="s">
        <v>20</v>
      </c>
      <c r="C208" s="150"/>
      <c r="D208" s="150"/>
      <c r="E208" s="151"/>
      <c r="F208" s="150"/>
      <c r="G208" s="150"/>
      <c r="H208" s="151"/>
      <c r="I208" s="150"/>
      <c r="J208" s="150"/>
      <c r="K208" s="151"/>
      <c r="L208" s="150"/>
      <c r="M208" s="150"/>
      <c r="N208" s="150"/>
      <c r="O208" s="152">
        <v>0</v>
      </c>
      <c r="P208" s="152" t="s">
        <v>8</v>
      </c>
      <c r="Q208" s="152">
        <v>0</v>
      </c>
      <c r="R208" s="162">
        <f>R209</f>
        <v>85500000</v>
      </c>
    </row>
    <row r="209" spans="1:18" s="23" customFormat="1" x14ac:dyDescent="0.3">
      <c r="A209" s="154" t="s">
        <v>8</v>
      </c>
      <c r="B209" s="165" t="s">
        <v>22</v>
      </c>
      <c r="C209" s="156">
        <v>19</v>
      </c>
      <c r="D209" s="156" t="s">
        <v>23</v>
      </c>
      <c r="E209" s="157"/>
      <c r="F209" s="156"/>
      <c r="G209" s="156"/>
      <c r="H209" s="157"/>
      <c r="I209" s="156"/>
      <c r="J209" s="156"/>
      <c r="K209" s="157"/>
      <c r="L209" s="156"/>
      <c r="M209" s="156"/>
      <c r="N209" s="156"/>
      <c r="O209" s="158">
        <f>PRODUCT(C209:N209)</f>
        <v>19</v>
      </c>
      <c r="P209" s="158" t="s">
        <v>23</v>
      </c>
      <c r="Q209" s="158">
        <v>4500000</v>
      </c>
      <c r="R209" s="163">
        <f>O209*Q209</f>
        <v>85500000</v>
      </c>
    </row>
    <row r="210" spans="1:18" s="23" customFormat="1" x14ac:dyDescent="0.3">
      <c r="A210" s="148" t="s">
        <v>24</v>
      </c>
      <c r="B210" s="164" t="s">
        <v>25</v>
      </c>
      <c r="C210" s="150"/>
      <c r="D210" s="150"/>
      <c r="E210" s="151"/>
      <c r="F210" s="150"/>
      <c r="G210" s="150"/>
      <c r="H210" s="151"/>
      <c r="I210" s="150"/>
      <c r="J210" s="150"/>
      <c r="K210" s="151"/>
      <c r="L210" s="150"/>
      <c r="M210" s="150"/>
      <c r="N210" s="150"/>
      <c r="O210" s="152">
        <v>0</v>
      </c>
      <c r="P210" s="152" t="s">
        <v>8</v>
      </c>
      <c r="Q210" s="152">
        <v>0</v>
      </c>
      <c r="R210" s="162">
        <f>SUM(R211:R213)</f>
        <v>33250000</v>
      </c>
    </row>
    <row r="211" spans="1:18" s="23" customFormat="1" x14ac:dyDescent="0.3">
      <c r="A211" s="154" t="s">
        <v>8</v>
      </c>
      <c r="B211" s="165" t="s">
        <v>42</v>
      </c>
      <c r="C211" s="156">
        <v>1</v>
      </c>
      <c r="D211" s="156" t="s">
        <v>26</v>
      </c>
      <c r="E211" s="157" t="s">
        <v>43</v>
      </c>
      <c r="F211" s="156">
        <f>C209</f>
        <v>19</v>
      </c>
      <c r="G211" s="156" t="s">
        <v>23</v>
      </c>
      <c r="H211" s="157"/>
      <c r="I211" s="156"/>
      <c r="J211" s="156"/>
      <c r="K211" s="157"/>
      <c r="L211" s="156"/>
      <c r="M211" s="156"/>
      <c r="N211" s="156"/>
      <c r="O211" s="158">
        <f t="shared" ref="O211:O213" si="74">PRODUCT(C211:N211)</f>
        <v>19</v>
      </c>
      <c r="P211" s="158" t="s">
        <v>28</v>
      </c>
      <c r="Q211" s="158">
        <v>450000</v>
      </c>
      <c r="R211" s="163">
        <f t="shared" ref="R211:R213" si="75">O211*Q211</f>
        <v>8550000</v>
      </c>
    </row>
    <row r="212" spans="1:18" s="23" customFormat="1" x14ac:dyDescent="0.3">
      <c r="A212" s="154" t="s">
        <v>8</v>
      </c>
      <c r="B212" s="165" t="s">
        <v>44</v>
      </c>
      <c r="C212" s="156">
        <v>1</v>
      </c>
      <c r="D212" s="156" t="s">
        <v>26</v>
      </c>
      <c r="E212" s="157" t="s">
        <v>43</v>
      </c>
      <c r="F212" s="156">
        <f>F211</f>
        <v>19</v>
      </c>
      <c r="G212" s="156" t="s">
        <v>23</v>
      </c>
      <c r="H212" s="157"/>
      <c r="I212" s="156"/>
      <c r="J212" s="156"/>
      <c r="K212" s="157"/>
      <c r="L212" s="156"/>
      <c r="M212" s="156"/>
      <c r="N212" s="156"/>
      <c r="O212" s="158">
        <f t="shared" si="74"/>
        <v>19</v>
      </c>
      <c r="P212" s="158" t="s">
        <v>28</v>
      </c>
      <c r="Q212" s="158">
        <v>400000</v>
      </c>
      <c r="R212" s="163">
        <f t="shared" si="75"/>
        <v>7600000</v>
      </c>
    </row>
    <row r="213" spans="1:18" s="23" customFormat="1" x14ac:dyDescent="0.3">
      <c r="A213" s="154" t="s">
        <v>8</v>
      </c>
      <c r="B213" s="165" t="s">
        <v>45</v>
      </c>
      <c r="C213" s="156">
        <v>3</v>
      </c>
      <c r="D213" s="156" t="s">
        <v>26</v>
      </c>
      <c r="E213" s="157" t="s">
        <v>43</v>
      </c>
      <c r="F213" s="156">
        <f>F212</f>
        <v>19</v>
      </c>
      <c r="G213" s="156" t="s">
        <v>23</v>
      </c>
      <c r="H213" s="157"/>
      <c r="I213" s="156"/>
      <c r="J213" s="156"/>
      <c r="K213" s="157"/>
      <c r="L213" s="156"/>
      <c r="M213" s="156"/>
      <c r="N213" s="156"/>
      <c r="O213" s="158">
        <f t="shared" si="74"/>
        <v>57</v>
      </c>
      <c r="P213" s="158" t="s">
        <v>28</v>
      </c>
      <c r="Q213" s="158">
        <v>300000</v>
      </c>
      <c r="R213" s="163">
        <f t="shared" si="75"/>
        <v>17100000</v>
      </c>
    </row>
    <row r="214" spans="1:18" s="23" customFormat="1" ht="28.8" x14ac:dyDescent="0.3">
      <c r="A214" s="160" t="s">
        <v>29</v>
      </c>
      <c r="B214" s="164" t="s">
        <v>581</v>
      </c>
      <c r="C214" s="150"/>
      <c r="D214" s="150"/>
      <c r="E214" s="151"/>
      <c r="F214" s="150"/>
      <c r="G214" s="150"/>
      <c r="H214" s="151"/>
      <c r="I214" s="150"/>
      <c r="J214" s="150"/>
      <c r="K214" s="151"/>
      <c r="L214" s="150"/>
      <c r="M214" s="150"/>
      <c r="N214" s="150"/>
      <c r="O214" s="152">
        <v>0</v>
      </c>
      <c r="P214" s="152" t="s">
        <v>8</v>
      </c>
      <c r="Q214" s="152">
        <v>0</v>
      </c>
      <c r="R214" s="162">
        <f>SUM(R215:R216)</f>
        <v>245100000</v>
      </c>
    </row>
    <row r="215" spans="1:18" s="23" customFormat="1" x14ac:dyDescent="0.3">
      <c r="A215" s="154" t="s">
        <v>8</v>
      </c>
      <c r="B215" s="165" t="s">
        <v>49</v>
      </c>
      <c r="C215" s="156">
        <v>120</v>
      </c>
      <c r="D215" s="156" t="s">
        <v>26</v>
      </c>
      <c r="E215" s="157" t="s">
        <v>43</v>
      </c>
      <c r="F215" s="156">
        <f>F213</f>
        <v>19</v>
      </c>
      <c r="G215" s="156" t="s">
        <v>23</v>
      </c>
      <c r="H215" s="157"/>
      <c r="I215" s="156"/>
      <c r="J215" s="156"/>
      <c r="K215" s="157"/>
      <c r="L215" s="156"/>
      <c r="M215" s="156"/>
      <c r="N215" s="156"/>
      <c r="O215" s="158">
        <f>PRODUCT(C215:N215)</f>
        <v>2280</v>
      </c>
      <c r="P215" s="158" t="s">
        <v>28</v>
      </c>
      <c r="Q215" s="158">
        <v>100000</v>
      </c>
      <c r="R215" s="163">
        <f>O215*Q215</f>
        <v>228000000</v>
      </c>
    </row>
    <row r="216" spans="1:18" s="10" customFormat="1" x14ac:dyDescent="0.3">
      <c r="A216" s="154" t="s">
        <v>8</v>
      </c>
      <c r="B216" s="165" t="s">
        <v>32</v>
      </c>
      <c r="C216" s="156">
        <v>9</v>
      </c>
      <c r="D216" s="156" t="s">
        <v>26</v>
      </c>
      <c r="E216" s="157" t="s">
        <v>27</v>
      </c>
      <c r="F216" s="156">
        <f>F215</f>
        <v>19</v>
      </c>
      <c r="G216" s="156" t="s">
        <v>23</v>
      </c>
      <c r="H216" s="157"/>
      <c r="I216" s="156"/>
      <c r="J216" s="156"/>
      <c r="K216" s="157"/>
      <c r="L216" s="156"/>
      <c r="M216" s="156"/>
      <c r="N216" s="156"/>
      <c r="O216" s="158">
        <f t="shared" ref="O216" si="76">PRODUCT(C216:N216)</f>
        <v>171</v>
      </c>
      <c r="P216" s="158" t="s">
        <v>28</v>
      </c>
      <c r="Q216" s="158">
        <v>100000</v>
      </c>
      <c r="R216" s="163">
        <f t="shared" ref="R216" si="77">O216*Q216</f>
        <v>17100000</v>
      </c>
    </row>
    <row r="217" spans="1:18" s="23" customFormat="1" x14ac:dyDescent="0.3">
      <c r="A217" s="161">
        <v>522192</v>
      </c>
      <c r="B217" s="149" t="s">
        <v>582</v>
      </c>
      <c r="C217" s="150"/>
      <c r="D217" s="150"/>
      <c r="E217" s="151"/>
      <c r="F217" s="150"/>
      <c r="G217" s="150"/>
      <c r="H217" s="151"/>
      <c r="I217" s="150"/>
      <c r="J217" s="150"/>
      <c r="K217" s="151"/>
      <c r="L217" s="150"/>
      <c r="M217" s="150"/>
      <c r="N217" s="150"/>
      <c r="O217" s="152">
        <v>0</v>
      </c>
      <c r="P217" s="152" t="s">
        <v>8</v>
      </c>
      <c r="Q217" s="152">
        <v>0</v>
      </c>
      <c r="R217" s="162">
        <f>SUM(R218:R220)</f>
        <v>52250000</v>
      </c>
    </row>
    <row r="218" spans="1:18" s="23" customFormat="1" x14ac:dyDescent="0.3">
      <c r="A218" s="154" t="s">
        <v>8</v>
      </c>
      <c r="B218" s="165" t="s">
        <v>50</v>
      </c>
      <c r="C218" s="156">
        <v>1</v>
      </c>
      <c r="D218" s="156" t="s">
        <v>26</v>
      </c>
      <c r="E218" s="157" t="s">
        <v>43</v>
      </c>
      <c r="F218" s="156">
        <f>F216</f>
        <v>19</v>
      </c>
      <c r="G218" s="156" t="s">
        <v>23</v>
      </c>
      <c r="H218" s="157"/>
      <c r="I218" s="156"/>
      <c r="J218" s="156"/>
      <c r="K218" s="157"/>
      <c r="L218" s="156"/>
      <c r="M218" s="156"/>
      <c r="N218" s="156"/>
      <c r="O218" s="158">
        <f t="shared" ref="O218:O220" si="78">PRODUCT(C218:N218)</f>
        <v>19</v>
      </c>
      <c r="P218" s="158" t="s">
        <v>28</v>
      </c>
      <c r="Q218" s="158">
        <v>500000</v>
      </c>
      <c r="R218" s="163">
        <f t="shared" ref="R218:R220" si="79">O218*Q218</f>
        <v>9500000</v>
      </c>
    </row>
    <row r="219" spans="1:18" s="23" customFormat="1" x14ac:dyDescent="0.3">
      <c r="A219" s="154" t="s">
        <v>8</v>
      </c>
      <c r="B219" s="165" t="s">
        <v>104</v>
      </c>
      <c r="C219" s="156">
        <v>2</v>
      </c>
      <c r="D219" s="156" t="s">
        <v>26</v>
      </c>
      <c r="E219" s="157" t="s">
        <v>43</v>
      </c>
      <c r="F219" s="156">
        <v>2</v>
      </c>
      <c r="G219" s="156" t="s">
        <v>34</v>
      </c>
      <c r="H219" s="157" t="s">
        <v>43</v>
      </c>
      <c r="I219" s="156">
        <f>F218</f>
        <v>19</v>
      </c>
      <c r="J219" s="156" t="s">
        <v>23</v>
      </c>
      <c r="K219" s="157"/>
      <c r="L219" s="156"/>
      <c r="M219" s="156"/>
      <c r="N219" s="156"/>
      <c r="O219" s="158">
        <f t="shared" si="78"/>
        <v>76</v>
      </c>
      <c r="P219" s="158" t="s">
        <v>37</v>
      </c>
      <c r="Q219" s="158">
        <v>450000</v>
      </c>
      <c r="R219" s="163">
        <f t="shared" si="79"/>
        <v>34200000</v>
      </c>
    </row>
    <row r="220" spans="1:18" s="23" customFormat="1" x14ac:dyDescent="0.3">
      <c r="A220" s="154" t="s">
        <v>8</v>
      </c>
      <c r="B220" s="165" t="s">
        <v>105</v>
      </c>
      <c r="C220" s="156">
        <v>1</v>
      </c>
      <c r="D220" s="156" t="s">
        <v>26</v>
      </c>
      <c r="E220" s="157" t="s">
        <v>43</v>
      </c>
      <c r="F220" s="156">
        <v>1</v>
      </c>
      <c r="G220" s="156" t="s">
        <v>34</v>
      </c>
      <c r="H220" s="157" t="s">
        <v>43</v>
      </c>
      <c r="I220" s="156">
        <f>F218</f>
        <v>19</v>
      </c>
      <c r="J220" s="156" t="s">
        <v>23</v>
      </c>
      <c r="K220" s="157"/>
      <c r="L220" s="156"/>
      <c r="M220" s="156"/>
      <c r="N220" s="156"/>
      <c r="O220" s="158">
        <f t="shared" si="78"/>
        <v>19</v>
      </c>
      <c r="P220" s="158" t="s">
        <v>37</v>
      </c>
      <c r="Q220" s="158">
        <v>450000</v>
      </c>
      <c r="R220" s="163">
        <f t="shared" si="79"/>
        <v>8550000</v>
      </c>
    </row>
    <row r="221" spans="1:18" s="23" customFormat="1" x14ac:dyDescent="0.3">
      <c r="A221" s="136" t="s">
        <v>40</v>
      </c>
      <c r="B221" s="137" t="s">
        <v>108</v>
      </c>
      <c r="C221" s="138"/>
      <c r="D221" s="138"/>
      <c r="E221" s="139"/>
      <c r="F221" s="138"/>
      <c r="G221" s="138"/>
      <c r="H221" s="139"/>
      <c r="I221" s="138"/>
      <c r="J221" s="138"/>
      <c r="K221" s="139"/>
      <c r="L221" s="138"/>
      <c r="M221" s="138"/>
      <c r="N221" s="138"/>
      <c r="O221" s="140">
        <v>0</v>
      </c>
      <c r="P221" s="140" t="s">
        <v>8</v>
      </c>
      <c r="Q221" s="140">
        <v>0</v>
      </c>
      <c r="R221" s="141">
        <f>SUM(R222,R238,R252,R266)</f>
        <v>3570700000</v>
      </c>
    </row>
    <row r="222" spans="1:18" s="23" customFormat="1" ht="28.8" x14ac:dyDescent="0.3">
      <c r="A222" s="142" t="s">
        <v>74</v>
      </c>
      <c r="B222" s="143" t="s">
        <v>109</v>
      </c>
      <c r="C222" s="144">
        <v>19</v>
      </c>
      <c r="D222" s="144"/>
      <c r="E222" s="145"/>
      <c r="F222" s="144"/>
      <c r="G222" s="144"/>
      <c r="H222" s="145"/>
      <c r="I222" s="144"/>
      <c r="J222" s="144"/>
      <c r="K222" s="145"/>
      <c r="L222" s="144"/>
      <c r="M222" s="144"/>
      <c r="N222" s="144"/>
      <c r="O222" s="146">
        <v>0</v>
      </c>
      <c r="P222" s="146" t="s">
        <v>8</v>
      </c>
      <c r="Q222" s="146">
        <v>0</v>
      </c>
      <c r="R222" s="147">
        <f>SUM(R223,R225,R229,R232,R236)</f>
        <v>2080300000</v>
      </c>
    </row>
    <row r="223" spans="1:18" s="23" customFormat="1" x14ac:dyDescent="0.3">
      <c r="A223" s="148" t="s">
        <v>19</v>
      </c>
      <c r="B223" s="164" t="s">
        <v>20</v>
      </c>
      <c r="C223" s="150"/>
      <c r="D223" s="150"/>
      <c r="E223" s="151"/>
      <c r="F223" s="150"/>
      <c r="G223" s="150"/>
      <c r="H223" s="151"/>
      <c r="I223" s="150"/>
      <c r="J223" s="150"/>
      <c r="K223" s="151"/>
      <c r="L223" s="150"/>
      <c r="M223" s="150"/>
      <c r="N223" s="150"/>
      <c r="O223" s="152">
        <v>0</v>
      </c>
      <c r="P223" s="152" t="s">
        <v>8</v>
      </c>
      <c r="Q223" s="152">
        <v>0</v>
      </c>
      <c r="R223" s="162">
        <f>R224</f>
        <v>342000000</v>
      </c>
    </row>
    <row r="224" spans="1:18" s="23" customFormat="1" x14ac:dyDescent="0.3">
      <c r="A224" s="154" t="s">
        <v>8</v>
      </c>
      <c r="B224" s="165" t="s">
        <v>22</v>
      </c>
      <c r="C224" s="156">
        <v>19</v>
      </c>
      <c r="D224" s="156" t="s">
        <v>23</v>
      </c>
      <c r="E224" s="157" t="s">
        <v>43</v>
      </c>
      <c r="F224" s="156">
        <v>4</v>
      </c>
      <c r="G224" s="156" t="s">
        <v>78</v>
      </c>
      <c r="H224" s="157"/>
      <c r="I224" s="156"/>
      <c r="J224" s="156"/>
      <c r="K224" s="157"/>
      <c r="L224" s="156"/>
      <c r="M224" s="156"/>
      <c r="N224" s="156"/>
      <c r="O224" s="158">
        <f>PRODUCT(C224:N224)</f>
        <v>76</v>
      </c>
      <c r="P224" s="158" t="s">
        <v>23</v>
      </c>
      <c r="Q224" s="158">
        <v>4500000</v>
      </c>
      <c r="R224" s="163">
        <f>O224*Q224</f>
        <v>342000000</v>
      </c>
    </row>
    <row r="225" spans="1:18" s="23" customFormat="1" x14ac:dyDescent="0.3">
      <c r="A225" s="148" t="s">
        <v>24</v>
      </c>
      <c r="B225" s="164" t="s">
        <v>25</v>
      </c>
      <c r="C225" s="150"/>
      <c r="D225" s="150"/>
      <c r="E225" s="151"/>
      <c r="F225" s="150"/>
      <c r="G225" s="150"/>
      <c r="H225" s="151"/>
      <c r="I225" s="150"/>
      <c r="J225" s="150"/>
      <c r="K225" s="151"/>
      <c r="L225" s="150"/>
      <c r="M225" s="150"/>
      <c r="N225" s="150"/>
      <c r="O225" s="152">
        <v>0</v>
      </c>
      <c r="P225" s="152" t="s">
        <v>8</v>
      </c>
      <c r="Q225" s="152">
        <v>0</v>
      </c>
      <c r="R225" s="162">
        <f>SUM(R226:R228)</f>
        <v>133000000</v>
      </c>
    </row>
    <row r="226" spans="1:18" s="23" customFormat="1" x14ac:dyDescent="0.3">
      <c r="A226" s="154" t="s">
        <v>8</v>
      </c>
      <c r="B226" s="165" t="s">
        <v>72</v>
      </c>
      <c r="C226" s="156">
        <v>1</v>
      </c>
      <c r="D226" s="156" t="s">
        <v>26</v>
      </c>
      <c r="E226" s="157" t="s">
        <v>43</v>
      </c>
      <c r="F226" s="156">
        <f>C224</f>
        <v>19</v>
      </c>
      <c r="G226" s="156" t="s">
        <v>55</v>
      </c>
      <c r="H226" s="157" t="s">
        <v>43</v>
      </c>
      <c r="I226" s="156">
        <v>4</v>
      </c>
      <c r="J226" s="156" t="s">
        <v>78</v>
      </c>
      <c r="K226" s="157"/>
      <c r="L226" s="156"/>
      <c r="M226" s="156"/>
      <c r="N226" s="156"/>
      <c r="O226" s="158">
        <f t="shared" ref="O226:O228" si="80">PRODUCT(C226:N226)</f>
        <v>76</v>
      </c>
      <c r="P226" s="158" t="s">
        <v>28</v>
      </c>
      <c r="Q226" s="158">
        <v>450000</v>
      </c>
      <c r="R226" s="163">
        <f t="shared" ref="R226:R228" si="81">O226*Q226</f>
        <v>34200000</v>
      </c>
    </row>
    <row r="227" spans="1:18" s="23" customFormat="1" x14ac:dyDescent="0.3">
      <c r="A227" s="154" t="s">
        <v>8</v>
      </c>
      <c r="B227" s="165" t="s">
        <v>59</v>
      </c>
      <c r="C227" s="156">
        <v>1</v>
      </c>
      <c r="D227" s="156" t="s">
        <v>26</v>
      </c>
      <c r="E227" s="157" t="s">
        <v>43</v>
      </c>
      <c r="F227" s="156">
        <f>F226</f>
        <v>19</v>
      </c>
      <c r="G227" s="156" t="s">
        <v>55</v>
      </c>
      <c r="H227" s="157" t="s">
        <v>43</v>
      </c>
      <c r="I227" s="156">
        <v>4</v>
      </c>
      <c r="J227" s="156" t="s">
        <v>78</v>
      </c>
      <c r="K227" s="157"/>
      <c r="L227" s="156"/>
      <c r="M227" s="156"/>
      <c r="N227" s="156"/>
      <c r="O227" s="158">
        <f t="shared" si="80"/>
        <v>76</v>
      </c>
      <c r="P227" s="158" t="s">
        <v>28</v>
      </c>
      <c r="Q227" s="158">
        <v>400000</v>
      </c>
      <c r="R227" s="163">
        <f t="shared" si="81"/>
        <v>30400000</v>
      </c>
    </row>
    <row r="228" spans="1:18" s="23" customFormat="1" x14ac:dyDescent="0.3">
      <c r="A228" s="154" t="s">
        <v>8</v>
      </c>
      <c r="B228" s="165" t="s">
        <v>45</v>
      </c>
      <c r="C228" s="156">
        <v>3</v>
      </c>
      <c r="D228" s="156" t="s">
        <v>26</v>
      </c>
      <c r="E228" s="157" t="s">
        <v>43</v>
      </c>
      <c r="F228" s="156">
        <f>F227</f>
        <v>19</v>
      </c>
      <c r="G228" s="156" t="s">
        <v>55</v>
      </c>
      <c r="H228" s="157" t="s">
        <v>43</v>
      </c>
      <c r="I228" s="156">
        <v>4</v>
      </c>
      <c r="J228" s="156" t="s">
        <v>78</v>
      </c>
      <c r="K228" s="157"/>
      <c r="L228" s="156"/>
      <c r="M228" s="156"/>
      <c r="N228" s="156"/>
      <c r="O228" s="158">
        <f t="shared" si="80"/>
        <v>228</v>
      </c>
      <c r="P228" s="158" t="s">
        <v>28</v>
      </c>
      <c r="Q228" s="158">
        <v>300000</v>
      </c>
      <c r="R228" s="163">
        <f t="shared" si="81"/>
        <v>68400000</v>
      </c>
    </row>
    <row r="229" spans="1:18" s="23" customFormat="1" ht="28.8" x14ac:dyDescent="0.3">
      <c r="A229" s="160" t="s">
        <v>29</v>
      </c>
      <c r="B229" s="164" t="s">
        <v>581</v>
      </c>
      <c r="C229" s="150"/>
      <c r="D229" s="150"/>
      <c r="E229" s="151"/>
      <c r="F229" s="150"/>
      <c r="G229" s="150"/>
      <c r="H229" s="151"/>
      <c r="I229" s="150"/>
      <c r="J229" s="150"/>
      <c r="K229" s="151"/>
      <c r="L229" s="150"/>
      <c r="M229" s="150"/>
      <c r="N229" s="150"/>
      <c r="O229" s="152">
        <v>0</v>
      </c>
      <c r="P229" s="152" t="s">
        <v>8</v>
      </c>
      <c r="Q229" s="152">
        <v>0</v>
      </c>
      <c r="R229" s="162">
        <f>SUM(R230:R231)</f>
        <v>1345200000</v>
      </c>
    </row>
    <row r="230" spans="1:18" s="23" customFormat="1" x14ac:dyDescent="0.3">
      <c r="A230" s="154" t="s">
        <v>8</v>
      </c>
      <c r="B230" s="165" t="s">
        <v>49</v>
      </c>
      <c r="C230" s="156">
        <v>84</v>
      </c>
      <c r="D230" s="156" t="s">
        <v>26</v>
      </c>
      <c r="E230" s="157" t="s">
        <v>43</v>
      </c>
      <c r="F230" s="156">
        <v>38</v>
      </c>
      <c r="G230" s="156" t="s">
        <v>55</v>
      </c>
      <c r="H230" s="157" t="s">
        <v>43</v>
      </c>
      <c r="I230" s="156">
        <v>4</v>
      </c>
      <c r="J230" s="156" t="s">
        <v>78</v>
      </c>
      <c r="K230" s="157"/>
      <c r="L230" s="156"/>
      <c r="M230" s="156"/>
      <c r="N230" s="156"/>
      <c r="O230" s="158">
        <f>PRODUCT(C230:N230)</f>
        <v>12768</v>
      </c>
      <c r="P230" s="158" t="s">
        <v>28</v>
      </c>
      <c r="Q230" s="158">
        <v>100000</v>
      </c>
      <c r="R230" s="163">
        <f>O230*Q230</f>
        <v>1276800000</v>
      </c>
    </row>
    <row r="231" spans="1:18" s="10" customFormat="1" x14ac:dyDescent="0.3">
      <c r="A231" s="154" t="s">
        <v>8</v>
      </c>
      <c r="B231" s="165" t="s">
        <v>32</v>
      </c>
      <c r="C231" s="156">
        <v>9</v>
      </c>
      <c r="D231" s="156" t="s">
        <v>26</v>
      </c>
      <c r="E231" s="157" t="s">
        <v>27</v>
      </c>
      <c r="F231" s="156">
        <v>19</v>
      </c>
      <c r="G231" s="156" t="s">
        <v>23</v>
      </c>
      <c r="H231" s="157" t="s">
        <v>43</v>
      </c>
      <c r="I231" s="156">
        <v>4</v>
      </c>
      <c r="J231" s="156" t="s">
        <v>78</v>
      </c>
      <c r="K231" s="157"/>
      <c r="L231" s="156"/>
      <c r="M231" s="156"/>
      <c r="N231" s="156"/>
      <c r="O231" s="158">
        <f t="shared" ref="O231" si="82">PRODUCT(C231:N231)</f>
        <v>684</v>
      </c>
      <c r="P231" s="158" t="s">
        <v>28</v>
      </c>
      <c r="Q231" s="158">
        <v>100000</v>
      </c>
      <c r="R231" s="163">
        <f t="shared" ref="R231" si="83">O231*Q231</f>
        <v>68400000</v>
      </c>
    </row>
    <row r="232" spans="1:18" s="23" customFormat="1" x14ac:dyDescent="0.3">
      <c r="A232" s="161">
        <v>522192</v>
      </c>
      <c r="B232" s="149" t="s">
        <v>582</v>
      </c>
      <c r="C232" s="150"/>
      <c r="D232" s="150"/>
      <c r="E232" s="151"/>
      <c r="F232" s="150"/>
      <c r="G232" s="150"/>
      <c r="H232" s="151"/>
      <c r="I232" s="150"/>
      <c r="J232" s="150"/>
      <c r="K232" s="151"/>
      <c r="L232" s="150"/>
      <c r="M232" s="150"/>
      <c r="N232" s="150"/>
      <c r="O232" s="152">
        <v>0</v>
      </c>
      <c r="P232" s="152" t="s">
        <v>8</v>
      </c>
      <c r="Q232" s="152">
        <v>0</v>
      </c>
      <c r="R232" s="162">
        <f>SUM(R233:R235)</f>
        <v>209000000</v>
      </c>
    </row>
    <row r="233" spans="1:18" s="23" customFormat="1" x14ac:dyDescent="0.3">
      <c r="A233" s="154" t="s">
        <v>8</v>
      </c>
      <c r="B233" s="165" t="s">
        <v>35</v>
      </c>
      <c r="C233" s="156">
        <v>1</v>
      </c>
      <c r="D233" s="156" t="s">
        <v>26</v>
      </c>
      <c r="E233" s="157" t="s">
        <v>43</v>
      </c>
      <c r="F233" s="156">
        <f>F231</f>
        <v>19</v>
      </c>
      <c r="G233" s="156" t="s">
        <v>55</v>
      </c>
      <c r="H233" s="157" t="s">
        <v>43</v>
      </c>
      <c r="I233" s="156">
        <v>4</v>
      </c>
      <c r="J233" s="156" t="s">
        <v>78</v>
      </c>
      <c r="K233" s="157"/>
      <c r="L233" s="156"/>
      <c r="M233" s="156"/>
      <c r="N233" s="156"/>
      <c r="O233" s="158">
        <f t="shared" ref="O233:O235" si="84">PRODUCT(C233:N233)</f>
        <v>76</v>
      </c>
      <c r="P233" s="158" t="s">
        <v>28</v>
      </c>
      <c r="Q233" s="158">
        <v>500000</v>
      </c>
      <c r="R233" s="163">
        <f t="shared" ref="R233:R235" si="85">O233*Q233</f>
        <v>38000000</v>
      </c>
    </row>
    <row r="234" spans="1:18" s="23" customFormat="1" x14ac:dyDescent="0.3">
      <c r="A234" s="154" t="s">
        <v>8</v>
      </c>
      <c r="B234" s="165" t="s">
        <v>110</v>
      </c>
      <c r="C234" s="156">
        <v>1</v>
      </c>
      <c r="D234" s="156" t="s">
        <v>26</v>
      </c>
      <c r="E234" s="157" t="s">
        <v>43</v>
      </c>
      <c r="F234" s="156">
        <v>1</v>
      </c>
      <c r="G234" s="156" t="s">
        <v>34</v>
      </c>
      <c r="H234" s="157" t="s">
        <v>43</v>
      </c>
      <c r="I234" s="156">
        <f>F233</f>
        <v>19</v>
      </c>
      <c r="J234" s="156" t="s">
        <v>55</v>
      </c>
      <c r="K234" s="157" t="s">
        <v>43</v>
      </c>
      <c r="L234" s="156">
        <v>4</v>
      </c>
      <c r="M234" s="156" t="s">
        <v>78</v>
      </c>
      <c r="N234" s="156"/>
      <c r="O234" s="158">
        <f t="shared" si="84"/>
        <v>76</v>
      </c>
      <c r="P234" s="158" t="s">
        <v>37</v>
      </c>
      <c r="Q234" s="158">
        <v>450000</v>
      </c>
      <c r="R234" s="163">
        <f t="shared" si="85"/>
        <v>34200000</v>
      </c>
    </row>
    <row r="235" spans="1:18" s="23" customFormat="1" x14ac:dyDescent="0.3">
      <c r="A235" s="154" t="s">
        <v>8</v>
      </c>
      <c r="B235" s="165" t="s">
        <v>111</v>
      </c>
      <c r="C235" s="156">
        <v>2</v>
      </c>
      <c r="D235" s="156" t="s">
        <v>26</v>
      </c>
      <c r="E235" s="157" t="s">
        <v>43</v>
      </c>
      <c r="F235" s="156">
        <v>2</v>
      </c>
      <c r="G235" s="156" t="s">
        <v>34</v>
      </c>
      <c r="H235" s="157" t="s">
        <v>43</v>
      </c>
      <c r="I235" s="156">
        <f>I234</f>
        <v>19</v>
      </c>
      <c r="J235" s="156" t="s">
        <v>55</v>
      </c>
      <c r="K235" s="157" t="s">
        <v>43</v>
      </c>
      <c r="L235" s="156">
        <v>4</v>
      </c>
      <c r="M235" s="156" t="s">
        <v>78</v>
      </c>
      <c r="N235" s="156"/>
      <c r="O235" s="158">
        <f t="shared" si="84"/>
        <v>304</v>
      </c>
      <c r="P235" s="158" t="s">
        <v>37</v>
      </c>
      <c r="Q235" s="158">
        <v>450000</v>
      </c>
      <c r="R235" s="163">
        <f t="shared" si="85"/>
        <v>136800000</v>
      </c>
    </row>
    <row r="236" spans="1:18" s="23" customFormat="1" ht="28.8" x14ac:dyDescent="0.3">
      <c r="A236" s="166">
        <v>524115</v>
      </c>
      <c r="B236" s="167" t="s">
        <v>39</v>
      </c>
      <c r="C236" s="168"/>
      <c r="D236" s="168"/>
      <c r="E236" s="169"/>
      <c r="F236" s="168"/>
      <c r="G236" s="168"/>
      <c r="H236" s="169"/>
      <c r="I236" s="168"/>
      <c r="J236" s="168"/>
      <c r="K236" s="169"/>
      <c r="L236" s="168"/>
      <c r="M236" s="168"/>
      <c r="N236" s="168"/>
      <c r="O236" s="170">
        <v>0</v>
      </c>
      <c r="P236" s="170" t="s">
        <v>8</v>
      </c>
      <c r="Q236" s="170">
        <v>0</v>
      </c>
      <c r="R236" s="171">
        <f>SUM(R237:R237)</f>
        <v>51100000</v>
      </c>
    </row>
    <row r="237" spans="1:18" s="23" customFormat="1" x14ac:dyDescent="0.3">
      <c r="A237" s="154" t="s">
        <v>8</v>
      </c>
      <c r="B237" s="165" t="s">
        <v>112</v>
      </c>
      <c r="C237" s="156">
        <v>511</v>
      </c>
      <c r="D237" s="156" t="s">
        <v>26</v>
      </c>
      <c r="E237" s="157" t="s">
        <v>43</v>
      </c>
      <c r="F237" s="156">
        <v>1</v>
      </c>
      <c r="G237" s="156" t="s">
        <v>78</v>
      </c>
      <c r="H237" s="157"/>
      <c r="I237" s="156"/>
      <c r="J237" s="156"/>
      <c r="K237" s="157"/>
      <c r="L237" s="156"/>
      <c r="M237" s="156"/>
      <c r="N237" s="156"/>
      <c r="O237" s="158">
        <f t="shared" ref="O237" si="86">PRODUCT(C237:N237)</f>
        <v>511</v>
      </c>
      <c r="P237" s="158" t="s">
        <v>28</v>
      </c>
      <c r="Q237" s="158">
        <v>100000</v>
      </c>
      <c r="R237" s="163">
        <f t="shared" ref="R237" si="87">O237*Q237</f>
        <v>51100000</v>
      </c>
    </row>
    <row r="238" spans="1:18" s="44" customFormat="1" ht="28.8" x14ac:dyDescent="0.3">
      <c r="A238" s="173" t="s">
        <v>113</v>
      </c>
      <c r="B238" s="174" t="s">
        <v>114</v>
      </c>
      <c r="C238" s="175"/>
      <c r="D238" s="175"/>
      <c r="E238" s="176"/>
      <c r="F238" s="175"/>
      <c r="G238" s="175"/>
      <c r="H238" s="176"/>
      <c r="I238" s="175"/>
      <c r="J238" s="175"/>
      <c r="K238" s="176"/>
      <c r="L238" s="175"/>
      <c r="M238" s="175"/>
      <c r="N238" s="175"/>
      <c r="O238" s="177">
        <v>0</v>
      </c>
      <c r="P238" s="177" t="s">
        <v>8</v>
      </c>
      <c r="Q238" s="177">
        <v>0</v>
      </c>
      <c r="R238" s="178">
        <f>SUM(R239,R241,R245,R248)</f>
        <v>450300000</v>
      </c>
    </row>
    <row r="239" spans="1:18" s="23" customFormat="1" x14ac:dyDescent="0.3">
      <c r="A239" s="148" t="s">
        <v>19</v>
      </c>
      <c r="B239" s="164" t="s">
        <v>20</v>
      </c>
      <c r="C239" s="150"/>
      <c r="D239" s="150"/>
      <c r="E239" s="151"/>
      <c r="F239" s="150"/>
      <c r="G239" s="150"/>
      <c r="H239" s="151"/>
      <c r="I239" s="150"/>
      <c r="J239" s="150"/>
      <c r="K239" s="151"/>
      <c r="L239" s="150"/>
      <c r="M239" s="150"/>
      <c r="N239" s="150"/>
      <c r="O239" s="152">
        <v>0</v>
      </c>
      <c r="P239" s="152" t="s">
        <v>8</v>
      </c>
      <c r="Q239" s="152">
        <v>0</v>
      </c>
      <c r="R239" s="162">
        <f>R240</f>
        <v>85500000</v>
      </c>
    </row>
    <row r="240" spans="1:18" s="23" customFormat="1" x14ac:dyDescent="0.3">
      <c r="A240" s="154" t="s">
        <v>8</v>
      </c>
      <c r="B240" s="165" t="s">
        <v>22</v>
      </c>
      <c r="C240" s="156">
        <v>19</v>
      </c>
      <c r="D240" s="156" t="s">
        <v>23</v>
      </c>
      <c r="E240" s="157"/>
      <c r="F240" s="156"/>
      <c r="G240" s="156"/>
      <c r="H240" s="157"/>
      <c r="I240" s="156"/>
      <c r="J240" s="156"/>
      <c r="K240" s="157"/>
      <c r="L240" s="156"/>
      <c r="M240" s="156"/>
      <c r="N240" s="156"/>
      <c r="O240" s="158">
        <f>PRODUCT(C240:N240)</f>
        <v>19</v>
      </c>
      <c r="P240" s="158" t="s">
        <v>23</v>
      </c>
      <c r="Q240" s="158">
        <v>4500000</v>
      </c>
      <c r="R240" s="163">
        <f>O240*Q240</f>
        <v>85500000</v>
      </c>
    </row>
    <row r="241" spans="1:18" s="23" customFormat="1" x14ac:dyDescent="0.3">
      <c r="A241" s="148" t="s">
        <v>24</v>
      </c>
      <c r="B241" s="164" t="s">
        <v>25</v>
      </c>
      <c r="C241" s="150"/>
      <c r="D241" s="150"/>
      <c r="E241" s="151"/>
      <c r="F241" s="150"/>
      <c r="G241" s="150"/>
      <c r="H241" s="151"/>
      <c r="I241" s="150"/>
      <c r="J241" s="150"/>
      <c r="K241" s="151"/>
      <c r="L241" s="150"/>
      <c r="M241" s="150"/>
      <c r="N241" s="150"/>
      <c r="O241" s="152">
        <v>0</v>
      </c>
      <c r="P241" s="152" t="s">
        <v>8</v>
      </c>
      <c r="Q241" s="152">
        <v>0</v>
      </c>
      <c r="R241" s="162">
        <f>SUM(R242:R244)</f>
        <v>33250000</v>
      </c>
    </row>
    <row r="242" spans="1:18" s="23" customFormat="1" x14ac:dyDescent="0.3">
      <c r="A242" s="154" t="s">
        <v>8</v>
      </c>
      <c r="B242" s="165" t="s">
        <v>42</v>
      </c>
      <c r="C242" s="156">
        <v>1</v>
      </c>
      <c r="D242" s="156" t="s">
        <v>26</v>
      </c>
      <c r="E242" s="157" t="s">
        <v>43</v>
      </c>
      <c r="F242" s="156">
        <f>C240</f>
        <v>19</v>
      </c>
      <c r="G242" s="156" t="s">
        <v>23</v>
      </c>
      <c r="H242" s="157"/>
      <c r="I242" s="156"/>
      <c r="J242" s="156"/>
      <c r="K242" s="157"/>
      <c r="L242" s="156"/>
      <c r="M242" s="156"/>
      <c r="N242" s="156"/>
      <c r="O242" s="158">
        <f t="shared" ref="O242:O244" si="88">PRODUCT(C242:N242)</f>
        <v>19</v>
      </c>
      <c r="P242" s="158" t="s">
        <v>28</v>
      </c>
      <c r="Q242" s="158">
        <v>450000</v>
      </c>
      <c r="R242" s="163">
        <f t="shared" ref="R242:R244" si="89">O242*Q242</f>
        <v>8550000</v>
      </c>
    </row>
    <row r="243" spans="1:18" s="23" customFormat="1" x14ac:dyDescent="0.3">
      <c r="A243" s="154" t="s">
        <v>8</v>
      </c>
      <c r="B243" s="165" t="s">
        <v>44</v>
      </c>
      <c r="C243" s="156">
        <v>1</v>
      </c>
      <c r="D243" s="156" t="s">
        <v>26</v>
      </c>
      <c r="E243" s="157" t="s">
        <v>43</v>
      </c>
      <c r="F243" s="156">
        <f>F242</f>
        <v>19</v>
      </c>
      <c r="G243" s="156" t="s">
        <v>23</v>
      </c>
      <c r="H243" s="157"/>
      <c r="I243" s="156"/>
      <c r="J243" s="156"/>
      <c r="K243" s="157"/>
      <c r="L243" s="156"/>
      <c r="M243" s="156"/>
      <c r="N243" s="156"/>
      <c r="O243" s="158">
        <f t="shared" si="88"/>
        <v>19</v>
      </c>
      <c r="P243" s="158" t="s">
        <v>28</v>
      </c>
      <c r="Q243" s="158">
        <v>400000</v>
      </c>
      <c r="R243" s="163">
        <f t="shared" si="89"/>
        <v>7600000</v>
      </c>
    </row>
    <row r="244" spans="1:18" s="23" customFormat="1" x14ac:dyDescent="0.3">
      <c r="A244" s="154" t="s">
        <v>8</v>
      </c>
      <c r="B244" s="165" t="s">
        <v>45</v>
      </c>
      <c r="C244" s="156">
        <v>3</v>
      </c>
      <c r="D244" s="156" t="s">
        <v>26</v>
      </c>
      <c r="E244" s="157" t="s">
        <v>43</v>
      </c>
      <c r="F244" s="156">
        <f>F243</f>
        <v>19</v>
      </c>
      <c r="G244" s="156" t="s">
        <v>23</v>
      </c>
      <c r="H244" s="157"/>
      <c r="I244" s="156"/>
      <c r="J244" s="156"/>
      <c r="K244" s="157"/>
      <c r="L244" s="156"/>
      <c r="M244" s="156"/>
      <c r="N244" s="156"/>
      <c r="O244" s="158">
        <f t="shared" si="88"/>
        <v>57</v>
      </c>
      <c r="P244" s="158" t="s">
        <v>28</v>
      </c>
      <c r="Q244" s="158">
        <v>300000</v>
      </c>
      <c r="R244" s="163">
        <f t="shared" si="89"/>
        <v>17100000</v>
      </c>
    </row>
    <row r="245" spans="1:18" s="23" customFormat="1" ht="28.8" x14ac:dyDescent="0.3">
      <c r="A245" s="160" t="s">
        <v>29</v>
      </c>
      <c r="B245" s="164" t="s">
        <v>581</v>
      </c>
      <c r="C245" s="150"/>
      <c r="D245" s="150"/>
      <c r="E245" s="151"/>
      <c r="F245" s="150"/>
      <c r="G245" s="150"/>
      <c r="H245" s="151"/>
      <c r="I245" s="150"/>
      <c r="J245" s="150"/>
      <c r="K245" s="151"/>
      <c r="L245" s="150"/>
      <c r="M245" s="150"/>
      <c r="N245" s="150"/>
      <c r="O245" s="152">
        <v>0</v>
      </c>
      <c r="P245" s="152" t="s">
        <v>8</v>
      </c>
      <c r="Q245" s="152">
        <v>0</v>
      </c>
      <c r="R245" s="162">
        <f>SUM(R246:R247)</f>
        <v>245100000</v>
      </c>
    </row>
    <row r="246" spans="1:18" s="23" customFormat="1" x14ac:dyDescent="0.3">
      <c r="A246" s="154" t="s">
        <v>8</v>
      </c>
      <c r="B246" s="165" t="s">
        <v>49</v>
      </c>
      <c r="C246" s="156">
        <v>120</v>
      </c>
      <c r="D246" s="156" t="s">
        <v>26</v>
      </c>
      <c r="E246" s="157" t="s">
        <v>43</v>
      </c>
      <c r="F246" s="156">
        <f>F244</f>
        <v>19</v>
      </c>
      <c r="G246" s="156" t="s">
        <v>23</v>
      </c>
      <c r="H246" s="157"/>
      <c r="I246" s="156"/>
      <c r="J246" s="156"/>
      <c r="K246" s="157"/>
      <c r="L246" s="156"/>
      <c r="M246" s="156"/>
      <c r="N246" s="156"/>
      <c r="O246" s="158">
        <f>PRODUCT(C246:N246)</f>
        <v>2280</v>
      </c>
      <c r="P246" s="158" t="s">
        <v>28</v>
      </c>
      <c r="Q246" s="158">
        <v>100000</v>
      </c>
      <c r="R246" s="163">
        <f>O246*Q246</f>
        <v>228000000</v>
      </c>
    </row>
    <row r="247" spans="1:18" s="10" customFormat="1" x14ac:dyDescent="0.3">
      <c r="A247" s="154" t="s">
        <v>8</v>
      </c>
      <c r="B247" s="165" t="s">
        <v>32</v>
      </c>
      <c r="C247" s="156">
        <v>9</v>
      </c>
      <c r="D247" s="156" t="s">
        <v>26</v>
      </c>
      <c r="E247" s="157" t="s">
        <v>27</v>
      </c>
      <c r="F247" s="156">
        <f>F246</f>
        <v>19</v>
      </c>
      <c r="G247" s="156" t="s">
        <v>23</v>
      </c>
      <c r="H247" s="157"/>
      <c r="I247" s="156"/>
      <c r="J247" s="156"/>
      <c r="K247" s="157"/>
      <c r="L247" s="156"/>
      <c r="M247" s="156"/>
      <c r="N247" s="156"/>
      <c r="O247" s="158">
        <f t="shared" ref="O247" si="90">PRODUCT(C247:N247)</f>
        <v>171</v>
      </c>
      <c r="P247" s="158" t="s">
        <v>28</v>
      </c>
      <c r="Q247" s="158">
        <v>100000</v>
      </c>
      <c r="R247" s="163">
        <f t="shared" ref="R247" si="91">O247*Q247</f>
        <v>17100000</v>
      </c>
    </row>
    <row r="248" spans="1:18" s="23" customFormat="1" x14ac:dyDescent="0.3">
      <c r="A248" s="161">
        <v>522192</v>
      </c>
      <c r="B248" s="149" t="s">
        <v>582</v>
      </c>
      <c r="C248" s="150"/>
      <c r="D248" s="150"/>
      <c r="E248" s="151"/>
      <c r="F248" s="150"/>
      <c r="G248" s="150"/>
      <c r="H248" s="151"/>
      <c r="I248" s="150"/>
      <c r="J248" s="150"/>
      <c r="K248" s="151"/>
      <c r="L248" s="150"/>
      <c r="M248" s="150"/>
      <c r="N248" s="150"/>
      <c r="O248" s="152">
        <v>0</v>
      </c>
      <c r="P248" s="152" t="s">
        <v>8</v>
      </c>
      <c r="Q248" s="152">
        <v>0</v>
      </c>
      <c r="R248" s="162">
        <f>SUM(R249:R251)</f>
        <v>86450000</v>
      </c>
    </row>
    <row r="249" spans="1:18" s="23" customFormat="1" x14ac:dyDescent="0.3">
      <c r="A249" s="154" t="s">
        <v>8</v>
      </c>
      <c r="B249" s="165" t="s">
        <v>50</v>
      </c>
      <c r="C249" s="156">
        <v>1</v>
      </c>
      <c r="D249" s="156" t="s">
        <v>26</v>
      </c>
      <c r="E249" s="157" t="s">
        <v>43</v>
      </c>
      <c r="F249" s="156">
        <f>F247</f>
        <v>19</v>
      </c>
      <c r="G249" s="156" t="s">
        <v>23</v>
      </c>
      <c r="H249" s="157"/>
      <c r="I249" s="156"/>
      <c r="J249" s="156"/>
      <c r="K249" s="157"/>
      <c r="L249" s="156"/>
      <c r="M249" s="156"/>
      <c r="N249" s="156"/>
      <c r="O249" s="158">
        <f t="shared" ref="O249:O251" si="92">PRODUCT(C249:N249)</f>
        <v>19</v>
      </c>
      <c r="P249" s="158" t="s">
        <v>28</v>
      </c>
      <c r="Q249" s="158">
        <v>500000</v>
      </c>
      <c r="R249" s="163">
        <f t="shared" ref="R249:R251" si="93">O249*Q249</f>
        <v>9500000</v>
      </c>
    </row>
    <row r="250" spans="1:18" s="23" customFormat="1" x14ac:dyDescent="0.3">
      <c r="A250" s="154" t="s">
        <v>8</v>
      </c>
      <c r="B250" s="165" t="s">
        <v>104</v>
      </c>
      <c r="C250" s="156">
        <v>2</v>
      </c>
      <c r="D250" s="156" t="s">
        <v>26</v>
      </c>
      <c r="E250" s="157" t="s">
        <v>43</v>
      </c>
      <c r="F250" s="156">
        <v>2</v>
      </c>
      <c r="G250" s="156" t="s">
        <v>34</v>
      </c>
      <c r="H250" s="157" t="s">
        <v>43</v>
      </c>
      <c r="I250" s="156">
        <f>F249</f>
        <v>19</v>
      </c>
      <c r="J250" s="156" t="s">
        <v>23</v>
      </c>
      <c r="K250" s="157"/>
      <c r="L250" s="156"/>
      <c r="M250" s="156"/>
      <c r="N250" s="156"/>
      <c r="O250" s="158">
        <f t="shared" si="92"/>
        <v>76</v>
      </c>
      <c r="P250" s="158" t="s">
        <v>37</v>
      </c>
      <c r="Q250" s="158">
        <v>900000</v>
      </c>
      <c r="R250" s="163">
        <f t="shared" si="93"/>
        <v>68400000</v>
      </c>
    </row>
    <row r="251" spans="1:18" s="23" customFormat="1" x14ac:dyDescent="0.3">
      <c r="A251" s="154" t="s">
        <v>8</v>
      </c>
      <c r="B251" s="165" t="s">
        <v>105</v>
      </c>
      <c r="C251" s="156">
        <v>1</v>
      </c>
      <c r="D251" s="156" t="s">
        <v>26</v>
      </c>
      <c r="E251" s="157" t="s">
        <v>43</v>
      </c>
      <c r="F251" s="156">
        <v>1</v>
      </c>
      <c r="G251" s="156" t="s">
        <v>34</v>
      </c>
      <c r="H251" s="157" t="s">
        <v>43</v>
      </c>
      <c r="I251" s="156">
        <f>F249</f>
        <v>19</v>
      </c>
      <c r="J251" s="156" t="s">
        <v>23</v>
      </c>
      <c r="K251" s="157"/>
      <c r="L251" s="156"/>
      <c r="M251" s="156"/>
      <c r="N251" s="156"/>
      <c r="O251" s="158">
        <f t="shared" si="92"/>
        <v>19</v>
      </c>
      <c r="P251" s="158" t="s">
        <v>37</v>
      </c>
      <c r="Q251" s="158">
        <v>450000</v>
      </c>
      <c r="R251" s="163">
        <f t="shared" si="93"/>
        <v>8550000</v>
      </c>
    </row>
    <row r="252" spans="1:18" s="44" customFormat="1" ht="28.8" x14ac:dyDescent="0.3">
      <c r="A252" s="173" t="s">
        <v>115</v>
      </c>
      <c r="B252" s="174" t="s">
        <v>116</v>
      </c>
      <c r="C252" s="175"/>
      <c r="D252" s="175"/>
      <c r="E252" s="176"/>
      <c r="F252" s="175"/>
      <c r="G252" s="175"/>
      <c r="H252" s="176"/>
      <c r="I252" s="175"/>
      <c r="J252" s="175"/>
      <c r="K252" s="176"/>
      <c r="L252" s="175"/>
      <c r="M252" s="175"/>
      <c r="N252" s="175"/>
      <c r="O252" s="177">
        <v>0</v>
      </c>
      <c r="P252" s="177" t="s">
        <v>8</v>
      </c>
      <c r="Q252" s="177">
        <v>0</v>
      </c>
      <c r="R252" s="178">
        <f>SUM(R253,R255,R259,R262)</f>
        <v>416100000</v>
      </c>
    </row>
    <row r="253" spans="1:18" s="23" customFormat="1" x14ac:dyDescent="0.3">
      <c r="A253" s="148" t="s">
        <v>19</v>
      </c>
      <c r="B253" s="164" t="s">
        <v>20</v>
      </c>
      <c r="C253" s="150"/>
      <c r="D253" s="150"/>
      <c r="E253" s="151"/>
      <c r="F253" s="150"/>
      <c r="G253" s="150"/>
      <c r="H253" s="151"/>
      <c r="I253" s="150"/>
      <c r="J253" s="150"/>
      <c r="K253" s="151"/>
      <c r="L253" s="150"/>
      <c r="M253" s="150"/>
      <c r="N253" s="150"/>
      <c r="O253" s="152">
        <v>0</v>
      </c>
      <c r="P253" s="152" t="s">
        <v>8</v>
      </c>
      <c r="Q253" s="152">
        <v>0</v>
      </c>
      <c r="R253" s="162">
        <f>R254</f>
        <v>85500000</v>
      </c>
    </row>
    <row r="254" spans="1:18" s="23" customFormat="1" x14ac:dyDescent="0.3">
      <c r="A254" s="154" t="s">
        <v>8</v>
      </c>
      <c r="B254" s="165" t="s">
        <v>22</v>
      </c>
      <c r="C254" s="156">
        <v>19</v>
      </c>
      <c r="D254" s="156" t="s">
        <v>23</v>
      </c>
      <c r="E254" s="157"/>
      <c r="F254" s="156"/>
      <c r="G254" s="156"/>
      <c r="H254" s="157"/>
      <c r="I254" s="156"/>
      <c r="J254" s="156"/>
      <c r="K254" s="157"/>
      <c r="L254" s="156"/>
      <c r="M254" s="156"/>
      <c r="N254" s="156"/>
      <c r="O254" s="158">
        <f>PRODUCT(C254:N254)</f>
        <v>19</v>
      </c>
      <c r="P254" s="158" t="s">
        <v>23</v>
      </c>
      <c r="Q254" s="158">
        <v>4500000</v>
      </c>
      <c r="R254" s="163">
        <f>O254*Q254</f>
        <v>85500000</v>
      </c>
    </row>
    <row r="255" spans="1:18" s="23" customFormat="1" x14ac:dyDescent="0.3">
      <c r="A255" s="148" t="s">
        <v>24</v>
      </c>
      <c r="B255" s="164" t="s">
        <v>25</v>
      </c>
      <c r="C255" s="150"/>
      <c r="D255" s="150"/>
      <c r="E255" s="151"/>
      <c r="F255" s="150"/>
      <c r="G255" s="150"/>
      <c r="H255" s="151"/>
      <c r="I255" s="150"/>
      <c r="J255" s="150"/>
      <c r="K255" s="151"/>
      <c r="L255" s="150"/>
      <c r="M255" s="150"/>
      <c r="N255" s="150"/>
      <c r="O255" s="152">
        <v>0</v>
      </c>
      <c r="P255" s="152" t="s">
        <v>8</v>
      </c>
      <c r="Q255" s="152">
        <v>0</v>
      </c>
      <c r="R255" s="162">
        <f>SUM(R256:R258)</f>
        <v>33250000</v>
      </c>
    </row>
    <row r="256" spans="1:18" s="23" customFormat="1" x14ac:dyDescent="0.3">
      <c r="A256" s="154" t="s">
        <v>8</v>
      </c>
      <c r="B256" s="165" t="s">
        <v>42</v>
      </c>
      <c r="C256" s="156">
        <v>1</v>
      </c>
      <c r="D256" s="156" t="s">
        <v>26</v>
      </c>
      <c r="E256" s="157" t="s">
        <v>43</v>
      </c>
      <c r="F256" s="156">
        <f>C254</f>
        <v>19</v>
      </c>
      <c r="G256" s="156" t="s">
        <v>23</v>
      </c>
      <c r="H256" s="157"/>
      <c r="I256" s="156"/>
      <c r="J256" s="156"/>
      <c r="K256" s="157"/>
      <c r="L256" s="156"/>
      <c r="M256" s="156"/>
      <c r="N256" s="156"/>
      <c r="O256" s="158">
        <f t="shared" ref="O256:O258" si="94">PRODUCT(C256:N256)</f>
        <v>19</v>
      </c>
      <c r="P256" s="158" t="s">
        <v>28</v>
      </c>
      <c r="Q256" s="158">
        <v>450000</v>
      </c>
      <c r="R256" s="163">
        <f t="shared" ref="R256:R258" si="95">O256*Q256</f>
        <v>8550000</v>
      </c>
    </row>
    <row r="257" spans="1:18" s="23" customFormat="1" x14ac:dyDescent="0.3">
      <c r="A257" s="154" t="s">
        <v>8</v>
      </c>
      <c r="B257" s="165" t="s">
        <v>44</v>
      </c>
      <c r="C257" s="156">
        <v>1</v>
      </c>
      <c r="D257" s="156" t="s">
        <v>26</v>
      </c>
      <c r="E257" s="157" t="s">
        <v>43</v>
      </c>
      <c r="F257" s="156">
        <f>F256</f>
        <v>19</v>
      </c>
      <c r="G257" s="156" t="s">
        <v>23</v>
      </c>
      <c r="H257" s="157"/>
      <c r="I257" s="156"/>
      <c r="J257" s="156"/>
      <c r="K257" s="157"/>
      <c r="L257" s="156"/>
      <c r="M257" s="156"/>
      <c r="N257" s="156"/>
      <c r="O257" s="158">
        <f t="shared" si="94"/>
        <v>19</v>
      </c>
      <c r="P257" s="158" t="s">
        <v>28</v>
      </c>
      <c r="Q257" s="158">
        <v>400000</v>
      </c>
      <c r="R257" s="163">
        <f t="shared" si="95"/>
        <v>7600000</v>
      </c>
    </row>
    <row r="258" spans="1:18" s="23" customFormat="1" x14ac:dyDescent="0.3">
      <c r="A258" s="154" t="s">
        <v>8</v>
      </c>
      <c r="B258" s="165" t="s">
        <v>45</v>
      </c>
      <c r="C258" s="156">
        <v>3</v>
      </c>
      <c r="D258" s="156" t="s">
        <v>26</v>
      </c>
      <c r="E258" s="157" t="s">
        <v>43</v>
      </c>
      <c r="F258" s="156">
        <f>F257</f>
        <v>19</v>
      </c>
      <c r="G258" s="156" t="s">
        <v>23</v>
      </c>
      <c r="H258" s="157"/>
      <c r="I258" s="156"/>
      <c r="J258" s="156"/>
      <c r="K258" s="157"/>
      <c r="L258" s="156"/>
      <c r="M258" s="156"/>
      <c r="N258" s="156"/>
      <c r="O258" s="158">
        <f t="shared" si="94"/>
        <v>57</v>
      </c>
      <c r="P258" s="158" t="s">
        <v>28</v>
      </c>
      <c r="Q258" s="158">
        <v>300000</v>
      </c>
      <c r="R258" s="163">
        <f t="shared" si="95"/>
        <v>17100000</v>
      </c>
    </row>
    <row r="259" spans="1:18" s="23" customFormat="1" ht="28.8" x14ac:dyDescent="0.3">
      <c r="A259" s="160" t="s">
        <v>29</v>
      </c>
      <c r="B259" s="164" t="s">
        <v>581</v>
      </c>
      <c r="C259" s="150"/>
      <c r="D259" s="150"/>
      <c r="E259" s="151"/>
      <c r="F259" s="150"/>
      <c r="G259" s="150"/>
      <c r="H259" s="151"/>
      <c r="I259" s="150"/>
      <c r="J259" s="150"/>
      <c r="K259" s="151"/>
      <c r="L259" s="150"/>
      <c r="M259" s="150"/>
      <c r="N259" s="150"/>
      <c r="O259" s="152">
        <v>0</v>
      </c>
      <c r="P259" s="152" t="s">
        <v>8</v>
      </c>
      <c r="Q259" s="152">
        <v>0</v>
      </c>
      <c r="R259" s="162">
        <f>SUM(R260:R261)</f>
        <v>245100000</v>
      </c>
    </row>
    <row r="260" spans="1:18" s="23" customFormat="1" x14ac:dyDescent="0.3">
      <c r="A260" s="154" t="s">
        <v>8</v>
      </c>
      <c r="B260" s="165" t="s">
        <v>49</v>
      </c>
      <c r="C260" s="156">
        <v>120</v>
      </c>
      <c r="D260" s="156" t="s">
        <v>26</v>
      </c>
      <c r="E260" s="157" t="s">
        <v>43</v>
      </c>
      <c r="F260" s="156">
        <f>F258</f>
        <v>19</v>
      </c>
      <c r="G260" s="156" t="s">
        <v>23</v>
      </c>
      <c r="H260" s="157"/>
      <c r="I260" s="156"/>
      <c r="J260" s="156"/>
      <c r="K260" s="157"/>
      <c r="L260" s="156"/>
      <c r="M260" s="156"/>
      <c r="N260" s="156"/>
      <c r="O260" s="158">
        <f>PRODUCT(C260:N260)</f>
        <v>2280</v>
      </c>
      <c r="P260" s="158" t="s">
        <v>28</v>
      </c>
      <c r="Q260" s="158">
        <v>100000</v>
      </c>
      <c r="R260" s="163">
        <f>O260*Q260</f>
        <v>228000000</v>
      </c>
    </row>
    <row r="261" spans="1:18" s="10" customFormat="1" x14ac:dyDescent="0.3">
      <c r="A261" s="154" t="s">
        <v>8</v>
      </c>
      <c r="B261" s="165" t="s">
        <v>32</v>
      </c>
      <c r="C261" s="156">
        <v>9</v>
      </c>
      <c r="D261" s="156" t="s">
        <v>26</v>
      </c>
      <c r="E261" s="157" t="s">
        <v>27</v>
      </c>
      <c r="F261" s="156">
        <f>F260</f>
        <v>19</v>
      </c>
      <c r="G261" s="156" t="s">
        <v>23</v>
      </c>
      <c r="H261" s="157"/>
      <c r="I261" s="156"/>
      <c r="J261" s="156"/>
      <c r="K261" s="157"/>
      <c r="L261" s="156"/>
      <c r="M261" s="156"/>
      <c r="N261" s="156"/>
      <c r="O261" s="158">
        <f t="shared" ref="O261" si="96">PRODUCT(C261:N261)</f>
        <v>171</v>
      </c>
      <c r="P261" s="158" t="s">
        <v>28</v>
      </c>
      <c r="Q261" s="158">
        <v>100000</v>
      </c>
      <c r="R261" s="163">
        <f t="shared" ref="R261" si="97">O261*Q261</f>
        <v>17100000</v>
      </c>
    </row>
    <row r="262" spans="1:18" s="23" customFormat="1" x14ac:dyDescent="0.3">
      <c r="A262" s="161">
        <v>522192</v>
      </c>
      <c r="B262" s="149" t="s">
        <v>582</v>
      </c>
      <c r="C262" s="150"/>
      <c r="D262" s="150"/>
      <c r="E262" s="151"/>
      <c r="F262" s="150"/>
      <c r="G262" s="150"/>
      <c r="H262" s="151"/>
      <c r="I262" s="150"/>
      <c r="J262" s="150"/>
      <c r="K262" s="151"/>
      <c r="L262" s="150"/>
      <c r="M262" s="150"/>
      <c r="N262" s="150"/>
      <c r="O262" s="152">
        <v>0</v>
      </c>
      <c r="P262" s="152" t="s">
        <v>8</v>
      </c>
      <c r="Q262" s="152">
        <v>0</v>
      </c>
      <c r="R262" s="162">
        <f>SUM(R263:R265)</f>
        <v>52250000</v>
      </c>
    </row>
    <row r="263" spans="1:18" s="23" customFormat="1" x14ac:dyDescent="0.3">
      <c r="A263" s="154" t="s">
        <v>8</v>
      </c>
      <c r="B263" s="165" t="s">
        <v>50</v>
      </c>
      <c r="C263" s="156">
        <v>1</v>
      </c>
      <c r="D263" s="156" t="s">
        <v>26</v>
      </c>
      <c r="E263" s="157" t="s">
        <v>43</v>
      </c>
      <c r="F263" s="156">
        <f>F261</f>
        <v>19</v>
      </c>
      <c r="G263" s="156" t="s">
        <v>23</v>
      </c>
      <c r="H263" s="157"/>
      <c r="I263" s="156"/>
      <c r="J263" s="156"/>
      <c r="K263" s="157"/>
      <c r="L263" s="156"/>
      <c r="M263" s="156"/>
      <c r="N263" s="156"/>
      <c r="O263" s="158">
        <f t="shared" ref="O263:O265" si="98">PRODUCT(C263:N263)</f>
        <v>19</v>
      </c>
      <c r="P263" s="158" t="s">
        <v>28</v>
      </c>
      <c r="Q263" s="158">
        <v>500000</v>
      </c>
      <c r="R263" s="163">
        <f t="shared" ref="R263:R265" si="99">O263*Q263</f>
        <v>9500000</v>
      </c>
    </row>
    <row r="264" spans="1:18" s="23" customFormat="1" x14ac:dyDescent="0.3">
      <c r="A264" s="154" t="s">
        <v>8</v>
      </c>
      <c r="B264" s="165" t="s">
        <v>104</v>
      </c>
      <c r="C264" s="156">
        <v>2</v>
      </c>
      <c r="D264" s="156" t="s">
        <v>26</v>
      </c>
      <c r="E264" s="157" t="s">
        <v>43</v>
      </c>
      <c r="F264" s="156">
        <v>2</v>
      </c>
      <c r="G264" s="156" t="s">
        <v>34</v>
      </c>
      <c r="H264" s="157" t="s">
        <v>43</v>
      </c>
      <c r="I264" s="156">
        <f>F263</f>
        <v>19</v>
      </c>
      <c r="J264" s="156" t="s">
        <v>23</v>
      </c>
      <c r="K264" s="157"/>
      <c r="L264" s="156"/>
      <c r="M264" s="156"/>
      <c r="N264" s="156"/>
      <c r="O264" s="158">
        <f t="shared" si="98"/>
        <v>76</v>
      </c>
      <c r="P264" s="158" t="s">
        <v>37</v>
      </c>
      <c r="Q264" s="158">
        <v>450000</v>
      </c>
      <c r="R264" s="163">
        <f t="shared" si="99"/>
        <v>34200000</v>
      </c>
    </row>
    <row r="265" spans="1:18" s="23" customFormat="1" x14ac:dyDescent="0.3">
      <c r="A265" s="154" t="s">
        <v>8</v>
      </c>
      <c r="B265" s="165" t="s">
        <v>105</v>
      </c>
      <c r="C265" s="156">
        <v>1</v>
      </c>
      <c r="D265" s="156" t="s">
        <v>26</v>
      </c>
      <c r="E265" s="157" t="s">
        <v>43</v>
      </c>
      <c r="F265" s="156">
        <v>1</v>
      </c>
      <c r="G265" s="156" t="s">
        <v>34</v>
      </c>
      <c r="H265" s="157" t="s">
        <v>43</v>
      </c>
      <c r="I265" s="156">
        <f>F263</f>
        <v>19</v>
      </c>
      <c r="J265" s="156" t="s">
        <v>23</v>
      </c>
      <c r="K265" s="157"/>
      <c r="L265" s="156"/>
      <c r="M265" s="156"/>
      <c r="N265" s="156"/>
      <c r="O265" s="158">
        <f t="shared" si="98"/>
        <v>19</v>
      </c>
      <c r="P265" s="158" t="s">
        <v>37</v>
      </c>
      <c r="Q265" s="158">
        <v>450000</v>
      </c>
      <c r="R265" s="163">
        <f t="shared" si="99"/>
        <v>8550000</v>
      </c>
    </row>
    <row r="266" spans="1:18" s="44" customFormat="1" ht="28.8" x14ac:dyDescent="0.3">
      <c r="A266" s="173" t="s">
        <v>117</v>
      </c>
      <c r="B266" s="174" t="s">
        <v>118</v>
      </c>
      <c r="C266" s="175"/>
      <c r="D266" s="175"/>
      <c r="E266" s="176"/>
      <c r="F266" s="175"/>
      <c r="G266" s="175"/>
      <c r="H266" s="176"/>
      <c r="I266" s="175"/>
      <c r="J266" s="175"/>
      <c r="K266" s="176"/>
      <c r="L266" s="175"/>
      <c r="M266" s="175"/>
      <c r="N266" s="175"/>
      <c r="O266" s="177">
        <v>0</v>
      </c>
      <c r="P266" s="177" t="s">
        <v>8</v>
      </c>
      <c r="Q266" s="177">
        <v>0</v>
      </c>
      <c r="R266" s="178">
        <f>SUM(R267,R269,R273,R276)</f>
        <v>624000000</v>
      </c>
    </row>
    <row r="267" spans="1:18" s="23" customFormat="1" x14ac:dyDescent="0.3">
      <c r="A267" s="148" t="s">
        <v>19</v>
      </c>
      <c r="B267" s="164" t="s">
        <v>20</v>
      </c>
      <c r="C267" s="150"/>
      <c r="D267" s="150"/>
      <c r="E267" s="151"/>
      <c r="F267" s="150"/>
      <c r="G267" s="150"/>
      <c r="H267" s="151"/>
      <c r="I267" s="150"/>
      <c r="J267" s="150"/>
      <c r="K267" s="151"/>
      <c r="L267" s="150"/>
      <c r="M267" s="150"/>
      <c r="N267" s="150"/>
      <c r="O267" s="152">
        <v>0</v>
      </c>
      <c r="P267" s="152" t="s">
        <v>8</v>
      </c>
      <c r="Q267" s="152">
        <v>0</v>
      </c>
      <c r="R267" s="162">
        <f>R268</f>
        <v>144000000</v>
      </c>
    </row>
    <row r="268" spans="1:18" s="23" customFormat="1" x14ac:dyDescent="0.3">
      <c r="A268" s="154" t="s">
        <v>8</v>
      </c>
      <c r="B268" s="165" t="s">
        <v>22</v>
      </c>
      <c r="C268" s="156">
        <v>8</v>
      </c>
      <c r="D268" s="156" t="s">
        <v>23</v>
      </c>
      <c r="E268" s="157" t="s">
        <v>43</v>
      </c>
      <c r="F268" s="156">
        <v>4</v>
      </c>
      <c r="G268" s="156" t="s">
        <v>119</v>
      </c>
      <c r="H268" s="157"/>
      <c r="I268" s="156"/>
      <c r="J268" s="156"/>
      <c r="K268" s="157"/>
      <c r="L268" s="156"/>
      <c r="M268" s="156"/>
      <c r="N268" s="156"/>
      <c r="O268" s="158">
        <f>PRODUCT(C268:N268)</f>
        <v>32</v>
      </c>
      <c r="P268" s="158" t="s">
        <v>23</v>
      </c>
      <c r="Q268" s="158">
        <v>4500000</v>
      </c>
      <c r="R268" s="163">
        <f>O268*Q268</f>
        <v>144000000</v>
      </c>
    </row>
    <row r="269" spans="1:18" s="23" customFormat="1" x14ac:dyDescent="0.3">
      <c r="A269" s="148" t="s">
        <v>24</v>
      </c>
      <c r="B269" s="164" t="s">
        <v>25</v>
      </c>
      <c r="C269" s="150"/>
      <c r="D269" s="150"/>
      <c r="E269" s="151"/>
      <c r="F269" s="150"/>
      <c r="G269" s="150"/>
      <c r="H269" s="151"/>
      <c r="I269" s="150"/>
      <c r="J269" s="150"/>
      <c r="K269" s="151"/>
      <c r="L269" s="150"/>
      <c r="M269" s="150"/>
      <c r="N269" s="150"/>
      <c r="O269" s="152">
        <v>0</v>
      </c>
      <c r="P269" s="152" t="s">
        <v>8</v>
      </c>
      <c r="Q269" s="152">
        <v>0</v>
      </c>
      <c r="R269" s="162">
        <f>SUM(R270:R272)</f>
        <v>56000000</v>
      </c>
    </row>
    <row r="270" spans="1:18" s="23" customFormat="1" x14ac:dyDescent="0.3">
      <c r="A270" s="154" t="s">
        <v>8</v>
      </c>
      <c r="B270" s="165" t="s">
        <v>42</v>
      </c>
      <c r="C270" s="156">
        <v>1</v>
      </c>
      <c r="D270" s="156" t="s">
        <v>26</v>
      </c>
      <c r="E270" s="157" t="s">
        <v>43</v>
      </c>
      <c r="F270" s="156">
        <f>C268</f>
        <v>8</v>
      </c>
      <c r="G270" s="156" t="s">
        <v>23</v>
      </c>
      <c r="H270" s="157" t="s">
        <v>43</v>
      </c>
      <c r="I270" s="156">
        <v>4</v>
      </c>
      <c r="J270" s="156" t="s">
        <v>119</v>
      </c>
      <c r="K270" s="157"/>
      <c r="L270" s="156"/>
      <c r="M270" s="156"/>
      <c r="N270" s="156"/>
      <c r="O270" s="158">
        <f t="shared" ref="O270:O272" si="100">PRODUCT(C270:N270)</f>
        <v>32</v>
      </c>
      <c r="P270" s="158" t="s">
        <v>28</v>
      </c>
      <c r="Q270" s="158">
        <v>450000</v>
      </c>
      <c r="R270" s="163">
        <f t="shared" ref="R270:R272" si="101">O270*Q270</f>
        <v>14400000</v>
      </c>
    </row>
    <row r="271" spans="1:18" s="23" customFormat="1" x14ac:dyDescent="0.3">
      <c r="A271" s="154" t="s">
        <v>8</v>
      </c>
      <c r="B271" s="165" t="s">
        <v>44</v>
      </c>
      <c r="C271" s="156">
        <v>1</v>
      </c>
      <c r="D271" s="156" t="s">
        <v>26</v>
      </c>
      <c r="E271" s="157" t="s">
        <v>43</v>
      </c>
      <c r="F271" s="156">
        <f>F270</f>
        <v>8</v>
      </c>
      <c r="G271" s="156" t="s">
        <v>23</v>
      </c>
      <c r="H271" s="157" t="s">
        <v>43</v>
      </c>
      <c r="I271" s="156">
        <v>4</v>
      </c>
      <c r="J271" s="156" t="s">
        <v>119</v>
      </c>
      <c r="K271" s="157"/>
      <c r="L271" s="156"/>
      <c r="M271" s="156"/>
      <c r="N271" s="156"/>
      <c r="O271" s="158">
        <f t="shared" si="100"/>
        <v>32</v>
      </c>
      <c r="P271" s="158" t="s">
        <v>28</v>
      </c>
      <c r="Q271" s="158">
        <v>400000</v>
      </c>
      <c r="R271" s="163">
        <f t="shared" si="101"/>
        <v>12800000</v>
      </c>
    </row>
    <row r="272" spans="1:18" s="23" customFormat="1" x14ac:dyDescent="0.3">
      <c r="A272" s="154" t="s">
        <v>8</v>
      </c>
      <c r="B272" s="165" t="s">
        <v>45</v>
      </c>
      <c r="C272" s="156">
        <v>3</v>
      </c>
      <c r="D272" s="156" t="s">
        <v>26</v>
      </c>
      <c r="E272" s="157" t="s">
        <v>43</v>
      </c>
      <c r="F272" s="156">
        <f>F271</f>
        <v>8</v>
      </c>
      <c r="G272" s="156" t="s">
        <v>23</v>
      </c>
      <c r="H272" s="157" t="s">
        <v>43</v>
      </c>
      <c r="I272" s="156">
        <v>4</v>
      </c>
      <c r="J272" s="156" t="s">
        <v>119</v>
      </c>
      <c r="K272" s="157"/>
      <c r="L272" s="156"/>
      <c r="M272" s="156"/>
      <c r="N272" s="156"/>
      <c r="O272" s="158">
        <f t="shared" si="100"/>
        <v>96</v>
      </c>
      <c r="P272" s="158" t="s">
        <v>28</v>
      </c>
      <c r="Q272" s="158">
        <v>300000</v>
      </c>
      <c r="R272" s="163">
        <f t="shared" si="101"/>
        <v>28800000</v>
      </c>
    </row>
    <row r="273" spans="1:18" s="23" customFormat="1" ht="28.8" x14ac:dyDescent="0.3">
      <c r="A273" s="160" t="s">
        <v>29</v>
      </c>
      <c r="B273" s="164" t="s">
        <v>581</v>
      </c>
      <c r="C273" s="150"/>
      <c r="D273" s="150"/>
      <c r="E273" s="151"/>
      <c r="F273" s="150"/>
      <c r="G273" s="150"/>
      <c r="H273" s="151"/>
      <c r="I273" s="150"/>
      <c r="J273" s="150"/>
      <c r="K273" s="151"/>
      <c r="L273" s="150"/>
      <c r="M273" s="150"/>
      <c r="N273" s="150"/>
      <c r="O273" s="152">
        <v>0</v>
      </c>
      <c r="P273" s="152" t="s">
        <v>8</v>
      </c>
      <c r="Q273" s="152">
        <v>0</v>
      </c>
      <c r="R273" s="162">
        <f>SUM(R274:R275)</f>
        <v>336000000</v>
      </c>
    </row>
    <row r="274" spans="1:18" s="23" customFormat="1" x14ac:dyDescent="0.3">
      <c r="A274" s="154" t="s">
        <v>8</v>
      </c>
      <c r="B274" s="165" t="s">
        <v>49</v>
      </c>
      <c r="C274" s="156">
        <v>20</v>
      </c>
      <c r="D274" s="156" t="s">
        <v>26</v>
      </c>
      <c r="E274" s="157" t="s">
        <v>43</v>
      </c>
      <c r="F274" s="156">
        <v>38</v>
      </c>
      <c r="G274" s="156" t="s">
        <v>55</v>
      </c>
      <c r="H274" s="157" t="s">
        <v>43</v>
      </c>
      <c r="I274" s="156">
        <v>4</v>
      </c>
      <c r="J274" s="156" t="s">
        <v>119</v>
      </c>
      <c r="K274" s="157"/>
      <c r="L274" s="156"/>
      <c r="M274" s="156"/>
      <c r="N274" s="156"/>
      <c r="O274" s="158">
        <f>PRODUCT(C274:N274)</f>
        <v>3040</v>
      </c>
      <c r="P274" s="158" t="s">
        <v>28</v>
      </c>
      <c r="Q274" s="158">
        <v>100000</v>
      </c>
      <c r="R274" s="163">
        <f>O274*Q274</f>
        <v>304000000</v>
      </c>
    </row>
    <row r="275" spans="1:18" s="10" customFormat="1" x14ac:dyDescent="0.3">
      <c r="A275" s="154" t="s">
        <v>8</v>
      </c>
      <c r="B275" s="165" t="s">
        <v>32</v>
      </c>
      <c r="C275" s="156">
        <v>10</v>
      </c>
      <c r="D275" s="156" t="s">
        <v>26</v>
      </c>
      <c r="E275" s="157" t="s">
        <v>27</v>
      </c>
      <c r="F275" s="156">
        <v>8</v>
      </c>
      <c r="G275" s="156" t="s">
        <v>23</v>
      </c>
      <c r="H275" s="157" t="s">
        <v>43</v>
      </c>
      <c r="I275" s="156">
        <v>4</v>
      </c>
      <c r="J275" s="156" t="s">
        <v>119</v>
      </c>
      <c r="K275" s="157"/>
      <c r="L275" s="156"/>
      <c r="M275" s="156"/>
      <c r="N275" s="156"/>
      <c r="O275" s="158">
        <f t="shared" ref="O275" si="102">PRODUCT(C275:N275)</f>
        <v>320</v>
      </c>
      <c r="P275" s="158" t="s">
        <v>28</v>
      </c>
      <c r="Q275" s="158">
        <v>100000</v>
      </c>
      <c r="R275" s="163">
        <f t="shared" ref="R275" si="103">O275*Q275</f>
        <v>32000000</v>
      </c>
    </row>
    <row r="276" spans="1:18" s="23" customFormat="1" x14ac:dyDescent="0.3">
      <c r="A276" s="161">
        <v>522192</v>
      </c>
      <c r="B276" s="149" t="s">
        <v>582</v>
      </c>
      <c r="C276" s="150"/>
      <c r="D276" s="150"/>
      <c r="E276" s="151"/>
      <c r="F276" s="150"/>
      <c r="G276" s="150"/>
      <c r="H276" s="151"/>
      <c r="I276" s="150"/>
      <c r="J276" s="150"/>
      <c r="K276" s="151"/>
      <c r="L276" s="150"/>
      <c r="M276" s="150"/>
      <c r="N276" s="150"/>
      <c r="O276" s="152">
        <v>0</v>
      </c>
      <c r="P276" s="152" t="s">
        <v>8</v>
      </c>
      <c r="Q276" s="152">
        <v>0</v>
      </c>
      <c r="R276" s="162">
        <f>SUM(R277:R279)</f>
        <v>88000000</v>
      </c>
    </row>
    <row r="277" spans="1:18" s="23" customFormat="1" x14ac:dyDescent="0.3">
      <c r="A277" s="154" t="s">
        <v>8</v>
      </c>
      <c r="B277" s="165" t="s">
        <v>50</v>
      </c>
      <c r="C277" s="156">
        <v>1</v>
      </c>
      <c r="D277" s="156" t="s">
        <v>26</v>
      </c>
      <c r="E277" s="157" t="s">
        <v>43</v>
      </c>
      <c r="F277" s="156">
        <f>F275</f>
        <v>8</v>
      </c>
      <c r="G277" s="156" t="s">
        <v>23</v>
      </c>
      <c r="H277" s="157" t="s">
        <v>43</v>
      </c>
      <c r="I277" s="156">
        <v>4</v>
      </c>
      <c r="J277" s="156" t="s">
        <v>119</v>
      </c>
      <c r="K277" s="157"/>
      <c r="L277" s="156"/>
      <c r="M277" s="156"/>
      <c r="N277" s="156"/>
      <c r="O277" s="158">
        <f t="shared" ref="O277:O279" si="104">PRODUCT(C277:N277)</f>
        <v>32</v>
      </c>
      <c r="P277" s="158" t="s">
        <v>28</v>
      </c>
      <c r="Q277" s="158">
        <v>500000</v>
      </c>
      <c r="R277" s="163">
        <f t="shared" ref="R277:R279" si="105">O277*Q277</f>
        <v>16000000</v>
      </c>
    </row>
    <row r="278" spans="1:18" s="23" customFormat="1" x14ac:dyDescent="0.3">
      <c r="A278" s="154" t="s">
        <v>8</v>
      </c>
      <c r="B278" s="165" t="s">
        <v>120</v>
      </c>
      <c r="C278" s="156">
        <v>2</v>
      </c>
      <c r="D278" s="156" t="s">
        <v>26</v>
      </c>
      <c r="E278" s="157" t="s">
        <v>43</v>
      </c>
      <c r="F278" s="156">
        <v>2</v>
      </c>
      <c r="G278" s="156" t="s">
        <v>34</v>
      </c>
      <c r="H278" s="157" t="s">
        <v>43</v>
      </c>
      <c r="I278" s="156">
        <f>F277</f>
        <v>8</v>
      </c>
      <c r="J278" s="156" t="s">
        <v>23</v>
      </c>
      <c r="K278" s="157" t="s">
        <v>43</v>
      </c>
      <c r="L278" s="156">
        <v>4</v>
      </c>
      <c r="M278" s="156" t="s">
        <v>119</v>
      </c>
      <c r="N278" s="156"/>
      <c r="O278" s="158">
        <f t="shared" si="104"/>
        <v>128</v>
      </c>
      <c r="P278" s="158" t="s">
        <v>37</v>
      </c>
      <c r="Q278" s="158">
        <v>450000</v>
      </c>
      <c r="R278" s="163">
        <f t="shared" si="105"/>
        <v>57600000</v>
      </c>
    </row>
    <row r="279" spans="1:18" s="23" customFormat="1" x14ac:dyDescent="0.3">
      <c r="A279" s="154" t="s">
        <v>8</v>
      </c>
      <c r="B279" s="165" t="s">
        <v>38</v>
      </c>
      <c r="C279" s="156">
        <v>1</v>
      </c>
      <c r="D279" s="156" t="s">
        <v>26</v>
      </c>
      <c r="E279" s="157" t="s">
        <v>43</v>
      </c>
      <c r="F279" s="156">
        <v>1</v>
      </c>
      <c r="G279" s="156" t="s">
        <v>34</v>
      </c>
      <c r="H279" s="157" t="s">
        <v>43</v>
      </c>
      <c r="I279" s="156">
        <f>I278</f>
        <v>8</v>
      </c>
      <c r="J279" s="156" t="s">
        <v>23</v>
      </c>
      <c r="K279" s="157" t="s">
        <v>43</v>
      </c>
      <c r="L279" s="156">
        <v>4</v>
      </c>
      <c r="M279" s="156" t="s">
        <v>119</v>
      </c>
      <c r="N279" s="156"/>
      <c r="O279" s="158">
        <f t="shared" si="104"/>
        <v>32</v>
      </c>
      <c r="P279" s="158" t="s">
        <v>37</v>
      </c>
      <c r="Q279" s="158">
        <v>450000</v>
      </c>
      <c r="R279" s="163">
        <f t="shared" si="105"/>
        <v>14400000</v>
      </c>
    </row>
    <row r="280" spans="1:18" s="23" customFormat="1" x14ac:dyDescent="0.3">
      <c r="A280" s="130" t="s">
        <v>121</v>
      </c>
      <c r="B280" s="131" t="s">
        <v>122</v>
      </c>
      <c r="C280" s="132"/>
      <c r="D280" s="132"/>
      <c r="E280" s="133"/>
      <c r="F280" s="132"/>
      <c r="G280" s="132"/>
      <c r="H280" s="133"/>
      <c r="I280" s="132"/>
      <c r="J280" s="132"/>
      <c r="K280" s="133"/>
      <c r="L280" s="132"/>
      <c r="M280" s="132"/>
      <c r="N280" s="132"/>
      <c r="O280" s="134">
        <v>0</v>
      </c>
      <c r="P280" s="134" t="s">
        <v>8</v>
      </c>
      <c r="Q280" s="134">
        <v>0</v>
      </c>
      <c r="R280" s="135">
        <f>SUM(R281,R296,R333)</f>
        <v>1422560000</v>
      </c>
    </row>
    <row r="281" spans="1:18" s="23" customFormat="1" x14ac:dyDescent="0.3">
      <c r="A281" s="136" t="s">
        <v>15</v>
      </c>
      <c r="B281" s="137" t="s">
        <v>123</v>
      </c>
      <c r="C281" s="138"/>
      <c r="D281" s="138"/>
      <c r="E281" s="139"/>
      <c r="F281" s="138"/>
      <c r="G281" s="138"/>
      <c r="H281" s="139"/>
      <c r="I281" s="138"/>
      <c r="J281" s="138"/>
      <c r="K281" s="139"/>
      <c r="L281" s="138"/>
      <c r="M281" s="138"/>
      <c r="N281" s="138"/>
      <c r="O281" s="140">
        <v>0</v>
      </c>
      <c r="P281" s="140" t="s">
        <v>8</v>
      </c>
      <c r="Q281" s="140">
        <v>0</v>
      </c>
      <c r="R281" s="141">
        <f>R282</f>
        <v>195600000</v>
      </c>
    </row>
    <row r="282" spans="1:18" ht="28.8" x14ac:dyDescent="0.3">
      <c r="A282" s="142" t="s">
        <v>17</v>
      </c>
      <c r="B282" s="143" t="s">
        <v>124</v>
      </c>
      <c r="C282" s="144"/>
      <c r="D282" s="144"/>
      <c r="E282" s="145"/>
      <c r="F282" s="144"/>
      <c r="G282" s="144"/>
      <c r="H282" s="145"/>
      <c r="I282" s="144"/>
      <c r="J282" s="144"/>
      <c r="K282" s="145"/>
      <c r="L282" s="144"/>
      <c r="M282" s="144"/>
      <c r="N282" s="144"/>
      <c r="O282" s="146">
        <v>0</v>
      </c>
      <c r="P282" s="146" t="s">
        <v>8</v>
      </c>
      <c r="Q282" s="146">
        <v>0</v>
      </c>
      <c r="R282" s="147">
        <f>SUM(R283,R285,R289,R292)</f>
        <v>195600000</v>
      </c>
    </row>
    <row r="283" spans="1:18" x14ac:dyDescent="0.3">
      <c r="A283" s="148" t="s">
        <v>19</v>
      </c>
      <c r="B283" s="164" t="s">
        <v>20</v>
      </c>
      <c r="C283" s="150"/>
      <c r="D283" s="150"/>
      <c r="E283" s="151"/>
      <c r="F283" s="150"/>
      <c r="G283" s="150"/>
      <c r="H283" s="151"/>
      <c r="I283" s="150"/>
      <c r="J283" s="150"/>
      <c r="K283" s="151"/>
      <c r="L283" s="150"/>
      <c r="M283" s="150"/>
      <c r="N283" s="150"/>
      <c r="O283" s="152">
        <v>0</v>
      </c>
      <c r="P283" s="152" t="s">
        <v>8</v>
      </c>
      <c r="Q283" s="152">
        <v>0</v>
      </c>
      <c r="R283" s="162">
        <f>R284</f>
        <v>45000000</v>
      </c>
    </row>
    <row r="284" spans="1:18" x14ac:dyDescent="0.3">
      <c r="A284" s="154" t="s">
        <v>8</v>
      </c>
      <c r="B284" s="165" t="s">
        <v>141</v>
      </c>
      <c r="C284" s="156">
        <v>5</v>
      </c>
      <c r="D284" s="156" t="s">
        <v>23</v>
      </c>
      <c r="E284" s="157" t="s">
        <v>43</v>
      </c>
      <c r="F284" s="156">
        <v>2</v>
      </c>
      <c r="G284" s="156" t="s">
        <v>78</v>
      </c>
      <c r="H284" s="157"/>
      <c r="I284" s="156"/>
      <c r="J284" s="156"/>
      <c r="K284" s="157"/>
      <c r="L284" s="156"/>
      <c r="M284" s="156"/>
      <c r="N284" s="156"/>
      <c r="O284" s="158">
        <f>PRODUCT(C284:N284)</f>
        <v>10</v>
      </c>
      <c r="P284" s="158" t="s">
        <v>23</v>
      </c>
      <c r="Q284" s="158">
        <v>4500000</v>
      </c>
      <c r="R284" s="163">
        <f>O284*Q284</f>
        <v>45000000</v>
      </c>
    </row>
    <row r="285" spans="1:18" x14ac:dyDescent="0.3">
      <c r="A285" s="148" t="s">
        <v>24</v>
      </c>
      <c r="B285" s="164" t="s">
        <v>25</v>
      </c>
      <c r="C285" s="150"/>
      <c r="D285" s="150"/>
      <c r="E285" s="151"/>
      <c r="F285" s="150"/>
      <c r="G285" s="150"/>
      <c r="H285" s="151"/>
      <c r="I285" s="150"/>
      <c r="J285" s="150"/>
      <c r="K285" s="151"/>
      <c r="L285" s="150"/>
      <c r="M285" s="150"/>
      <c r="N285" s="150"/>
      <c r="O285" s="152">
        <v>0</v>
      </c>
      <c r="P285" s="152" t="s">
        <v>8</v>
      </c>
      <c r="Q285" s="152">
        <v>0</v>
      </c>
      <c r="R285" s="162">
        <f>SUM(R286:R288)</f>
        <v>17500000</v>
      </c>
    </row>
    <row r="286" spans="1:18" x14ac:dyDescent="0.3">
      <c r="A286" s="154" t="s">
        <v>8</v>
      </c>
      <c r="B286" s="165" t="s">
        <v>42</v>
      </c>
      <c r="C286" s="156">
        <v>1</v>
      </c>
      <c r="D286" s="156" t="s">
        <v>26</v>
      </c>
      <c r="E286" s="157" t="s">
        <v>43</v>
      </c>
      <c r="F286" s="156">
        <f>C284</f>
        <v>5</v>
      </c>
      <c r="G286" s="156" t="s">
        <v>23</v>
      </c>
      <c r="H286" s="157" t="s">
        <v>43</v>
      </c>
      <c r="I286" s="156">
        <v>2</v>
      </c>
      <c r="J286" s="156" t="s">
        <v>78</v>
      </c>
      <c r="K286" s="157"/>
      <c r="L286" s="156"/>
      <c r="M286" s="156"/>
      <c r="N286" s="156"/>
      <c r="O286" s="158">
        <f t="shared" ref="O286:O288" si="106">PRODUCT(C286:N286)</f>
        <v>10</v>
      </c>
      <c r="P286" s="158" t="s">
        <v>28</v>
      </c>
      <c r="Q286" s="158">
        <v>450000</v>
      </c>
      <c r="R286" s="163">
        <f t="shared" ref="R286:R288" si="107">O286*Q286</f>
        <v>4500000</v>
      </c>
    </row>
    <row r="287" spans="1:18" x14ac:dyDescent="0.3">
      <c r="A287" s="154" t="s">
        <v>8</v>
      </c>
      <c r="B287" s="165" t="s">
        <v>59</v>
      </c>
      <c r="C287" s="156">
        <v>1</v>
      </c>
      <c r="D287" s="156" t="s">
        <v>26</v>
      </c>
      <c r="E287" s="157" t="s">
        <v>43</v>
      </c>
      <c r="F287" s="156">
        <f>F286</f>
        <v>5</v>
      </c>
      <c r="G287" s="156" t="s">
        <v>55</v>
      </c>
      <c r="H287" s="157" t="s">
        <v>43</v>
      </c>
      <c r="I287" s="156">
        <v>2</v>
      </c>
      <c r="J287" s="156" t="s">
        <v>78</v>
      </c>
      <c r="K287" s="157"/>
      <c r="L287" s="156"/>
      <c r="M287" s="156"/>
      <c r="N287" s="156"/>
      <c r="O287" s="158">
        <f t="shared" si="106"/>
        <v>10</v>
      </c>
      <c r="P287" s="158" t="s">
        <v>28</v>
      </c>
      <c r="Q287" s="158">
        <v>400000</v>
      </c>
      <c r="R287" s="163">
        <f t="shared" si="107"/>
        <v>4000000</v>
      </c>
    </row>
    <row r="288" spans="1:18" x14ac:dyDescent="0.3">
      <c r="A288" s="154" t="s">
        <v>8</v>
      </c>
      <c r="B288" s="165" t="s">
        <v>125</v>
      </c>
      <c r="C288" s="156">
        <v>3</v>
      </c>
      <c r="D288" s="156" t="s">
        <v>26</v>
      </c>
      <c r="E288" s="157" t="s">
        <v>43</v>
      </c>
      <c r="F288" s="156">
        <f>F287</f>
        <v>5</v>
      </c>
      <c r="G288" s="156" t="s">
        <v>55</v>
      </c>
      <c r="H288" s="157" t="s">
        <v>43</v>
      </c>
      <c r="I288" s="156">
        <v>2</v>
      </c>
      <c r="J288" s="156" t="s">
        <v>78</v>
      </c>
      <c r="K288" s="157"/>
      <c r="L288" s="156"/>
      <c r="M288" s="156"/>
      <c r="N288" s="156"/>
      <c r="O288" s="158">
        <f t="shared" si="106"/>
        <v>30</v>
      </c>
      <c r="P288" s="158" t="s">
        <v>28</v>
      </c>
      <c r="Q288" s="158">
        <v>300000</v>
      </c>
      <c r="R288" s="163">
        <f t="shared" si="107"/>
        <v>9000000</v>
      </c>
    </row>
    <row r="289" spans="1:18" ht="28.8" x14ac:dyDescent="0.3">
      <c r="A289" s="160" t="s">
        <v>29</v>
      </c>
      <c r="B289" s="164" t="s">
        <v>581</v>
      </c>
      <c r="C289" s="150"/>
      <c r="D289" s="150"/>
      <c r="E289" s="151"/>
      <c r="F289" s="150"/>
      <c r="G289" s="150"/>
      <c r="H289" s="151"/>
      <c r="I289" s="150"/>
      <c r="J289" s="150"/>
      <c r="K289" s="151"/>
      <c r="L289" s="150"/>
      <c r="M289" s="150"/>
      <c r="N289" s="150"/>
      <c r="O289" s="152">
        <v>0</v>
      </c>
      <c r="P289" s="152" t="s">
        <v>8</v>
      </c>
      <c r="Q289" s="152">
        <v>0</v>
      </c>
      <c r="R289" s="162">
        <f>SUM(R290:R291)</f>
        <v>87600000</v>
      </c>
    </row>
    <row r="290" spans="1:18" x14ac:dyDescent="0.3">
      <c r="A290" s="154" t="s">
        <v>8</v>
      </c>
      <c r="B290" s="165" t="s">
        <v>31</v>
      </c>
      <c r="C290" s="156">
        <v>388</v>
      </c>
      <c r="D290" s="156" t="s">
        <v>26</v>
      </c>
      <c r="E290" s="157" t="s">
        <v>43</v>
      </c>
      <c r="F290" s="156">
        <v>2</v>
      </c>
      <c r="G290" s="156" t="s">
        <v>78</v>
      </c>
      <c r="H290" s="157"/>
      <c r="I290" s="156"/>
      <c r="J290" s="156"/>
      <c r="K290" s="157"/>
      <c r="L290" s="156"/>
      <c r="M290" s="156"/>
      <c r="N290" s="156"/>
      <c r="O290" s="158">
        <f>PRODUCT(C290:N290)</f>
        <v>776</v>
      </c>
      <c r="P290" s="158" t="s">
        <v>28</v>
      </c>
      <c r="Q290" s="158">
        <v>100000</v>
      </c>
      <c r="R290" s="163">
        <f>O290*Q290</f>
        <v>77600000</v>
      </c>
    </row>
    <row r="291" spans="1:18" s="10" customFormat="1" x14ac:dyDescent="0.3">
      <c r="A291" s="154" t="s">
        <v>8</v>
      </c>
      <c r="B291" s="165" t="s">
        <v>32</v>
      </c>
      <c r="C291" s="156">
        <v>10</v>
      </c>
      <c r="D291" s="156" t="s">
        <v>26</v>
      </c>
      <c r="E291" s="157" t="s">
        <v>27</v>
      </c>
      <c r="F291" s="156">
        <f>F290</f>
        <v>2</v>
      </c>
      <c r="G291" s="156" t="s">
        <v>78</v>
      </c>
      <c r="H291" s="157" t="s">
        <v>43</v>
      </c>
      <c r="I291" s="156">
        <v>5</v>
      </c>
      <c r="J291" s="156" t="s">
        <v>23</v>
      </c>
      <c r="K291" s="157"/>
      <c r="L291" s="156"/>
      <c r="M291" s="156"/>
      <c r="N291" s="156"/>
      <c r="O291" s="158">
        <f t="shared" ref="O291" si="108">PRODUCT(C291:N291)</f>
        <v>100</v>
      </c>
      <c r="P291" s="158" t="s">
        <v>28</v>
      </c>
      <c r="Q291" s="158">
        <v>100000</v>
      </c>
      <c r="R291" s="163">
        <f t="shared" ref="R291" si="109">O291*Q291</f>
        <v>10000000</v>
      </c>
    </row>
    <row r="292" spans="1:18" s="23" customFormat="1" x14ac:dyDescent="0.3">
      <c r="A292" s="161">
        <v>522192</v>
      </c>
      <c r="B292" s="149" t="s">
        <v>582</v>
      </c>
      <c r="C292" s="150"/>
      <c r="D292" s="150"/>
      <c r="E292" s="151"/>
      <c r="F292" s="150"/>
      <c r="G292" s="150"/>
      <c r="H292" s="151"/>
      <c r="I292" s="150"/>
      <c r="J292" s="150"/>
      <c r="K292" s="151"/>
      <c r="L292" s="150"/>
      <c r="M292" s="150"/>
      <c r="N292" s="150"/>
      <c r="O292" s="152">
        <v>0</v>
      </c>
      <c r="P292" s="152" t="s">
        <v>8</v>
      </c>
      <c r="Q292" s="152">
        <v>0</v>
      </c>
      <c r="R292" s="162">
        <f>SUM(R293:R295)</f>
        <v>45500000</v>
      </c>
    </row>
    <row r="293" spans="1:18" x14ac:dyDescent="0.3">
      <c r="A293" s="154" t="s">
        <v>8</v>
      </c>
      <c r="B293" s="165" t="s">
        <v>50</v>
      </c>
      <c r="C293" s="156">
        <v>1</v>
      </c>
      <c r="D293" s="156" t="s">
        <v>26</v>
      </c>
      <c r="E293" s="157" t="s">
        <v>43</v>
      </c>
      <c r="F293" s="156">
        <f>F288</f>
        <v>5</v>
      </c>
      <c r="G293" s="156" t="s">
        <v>23</v>
      </c>
      <c r="H293" s="157" t="s">
        <v>43</v>
      </c>
      <c r="I293" s="156">
        <v>2</v>
      </c>
      <c r="J293" s="156" t="s">
        <v>78</v>
      </c>
      <c r="K293" s="157"/>
      <c r="L293" s="156"/>
      <c r="M293" s="156"/>
      <c r="N293" s="156"/>
      <c r="O293" s="158">
        <f t="shared" ref="O293:O295" si="110">PRODUCT(C293:N293)</f>
        <v>10</v>
      </c>
      <c r="P293" s="158" t="s">
        <v>28</v>
      </c>
      <c r="Q293" s="158">
        <v>500000</v>
      </c>
      <c r="R293" s="163">
        <f t="shared" ref="R293:R295" si="111">O293*Q293</f>
        <v>5000000</v>
      </c>
    </row>
    <row r="294" spans="1:18" x14ac:dyDescent="0.3">
      <c r="A294" s="154" t="s">
        <v>8</v>
      </c>
      <c r="B294" s="165" t="s">
        <v>126</v>
      </c>
      <c r="C294" s="156">
        <v>2</v>
      </c>
      <c r="D294" s="156" t="s">
        <v>26</v>
      </c>
      <c r="E294" s="157" t="s">
        <v>43</v>
      </c>
      <c r="F294" s="156">
        <v>2</v>
      </c>
      <c r="G294" s="156" t="s">
        <v>34</v>
      </c>
      <c r="H294" s="157" t="s">
        <v>43</v>
      </c>
      <c r="I294" s="156">
        <f>F293</f>
        <v>5</v>
      </c>
      <c r="J294" s="156" t="s">
        <v>23</v>
      </c>
      <c r="K294" s="157" t="s">
        <v>43</v>
      </c>
      <c r="L294" s="156">
        <v>2</v>
      </c>
      <c r="M294" s="156" t="s">
        <v>78</v>
      </c>
      <c r="N294" s="156"/>
      <c r="O294" s="158">
        <f t="shared" si="110"/>
        <v>40</v>
      </c>
      <c r="P294" s="158" t="s">
        <v>37</v>
      </c>
      <c r="Q294" s="158">
        <v>900000</v>
      </c>
      <c r="R294" s="163">
        <f t="shared" si="111"/>
        <v>36000000</v>
      </c>
    </row>
    <row r="295" spans="1:18" x14ac:dyDescent="0.3">
      <c r="A295" s="154" t="s">
        <v>8</v>
      </c>
      <c r="B295" s="165" t="s">
        <v>110</v>
      </c>
      <c r="C295" s="156">
        <v>1</v>
      </c>
      <c r="D295" s="156" t="s">
        <v>26</v>
      </c>
      <c r="E295" s="157" t="s">
        <v>43</v>
      </c>
      <c r="F295" s="156">
        <v>1</v>
      </c>
      <c r="G295" s="156" t="s">
        <v>34</v>
      </c>
      <c r="H295" s="157" t="s">
        <v>43</v>
      </c>
      <c r="I295" s="156">
        <f>I294</f>
        <v>5</v>
      </c>
      <c r="J295" s="156" t="s">
        <v>23</v>
      </c>
      <c r="K295" s="157" t="s">
        <v>43</v>
      </c>
      <c r="L295" s="156">
        <v>2</v>
      </c>
      <c r="M295" s="156" t="s">
        <v>78</v>
      </c>
      <c r="N295" s="156"/>
      <c r="O295" s="158">
        <f t="shared" si="110"/>
        <v>10</v>
      </c>
      <c r="P295" s="158" t="s">
        <v>37</v>
      </c>
      <c r="Q295" s="158">
        <v>450000</v>
      </c>
      <c r="R295" s="163">
        <f t="shared" si="111"/>
        <v>4500000</v>
      </c>
    </row>
    <row r="296" spans="1:18" x14ac:dyDescent="0.3">
      <c r="A296" s="136" t="s">
        <v>40</v>
      </c>
      <c r="B296" s="137" t="s">
        <v>127</v>
      </c>
      <c r="C296" s="138"/>
      <c r="D296" s="138"/>
      <c r="E296" s="139"/>
      <c r="F296" s="138"/>
      <c r="G296" s="138"/>
      <c r="H296" s="139"/>
      <c r="I296" s="138"/>
      <c r="J296" s="138"/>
      <c r="K296" s="139"/>
      <c r="L296" s="138"/>
      <c r="M296" s="138"/>
      <c r="N296" s="138"/>
      <c r="O296" s="140">
        <v>0</v>
      </c>
      <c r="P296" s="140" t="s">
        <v>8</v>
      </c>
      <c r="Q296" s="140">
        <v>0</v>
      </c>
      <c r="R296" s="141">
        <f>SUM(R297,R311,R325)</f>
        <v>782310000</v>
      </c>
    </row>
    <row r="297" spans="1:18" x14ac:dyDescent="0.3">
      <c r="A297" s="142" t="s">
        <v>17</v>
      </c>
      <c r="B297" s="143" t="s">
        <v>128</v>
      </c>
      <c r="C297" s="144"/>
      <c r="D297" s="144"/>
      <c r="E297" s="145"/>
      <c r="F297" s="144"/>
      <c r="G297" s="144"/>
      <c r="H297" s="145"/>
      <c r="I297" s="144"/>
      <c r="J297" s="144"/>
      <c r="K297" s="145"/>
      <c r="L297" s="144"/>
      <c r="M297" s="144"/>
      <c r="N297" s="144"/>
      <c r="O297" s="146">
        <v>0</v>
      </c>
      <c r="P297" s="146" t="s">
        <v>8</v>
      </c>
      <c r="Q297" s="146">
        <v>0</v>
      </c>
      <c r="R297" s="147">
        <f>SUM(R298,R300,R304,R307)</f>
        <v>36910000</v>
      </c>
    </row>
    <row r="298" spans="1:18" x14ac:dyDescent="0.3">
      <c r="A298" s="148" t="s">
        <v>19</v>
      </c>
      <c r="B298" s="164" t="s">
        <v>20</v>
      </c>
      <c r="C298" s="150"/>
      <c r="D298" s="150"/>
      <c r="E298" s="151"/>
      <c r="F298" s="150"/>
      <c r="G298" s="150"/>
      <c r="H298" s="151"/>
      <c r="I298" s="150"/>
      <c r="J298" s="150"/>
      <c r="K298" s="151"/>
      <c r="L298" s="150"/>
      <c r="M298" s="150"/>
      <c r="N298" s="150"/>
      <c r="O298" s="152">
        <v>0</v>
      </c>
      <c r="P298" s="152" t="s">
        <v>8</v>
      </c>
      <c r="Q298" s="152">
        <v>0</v>
      </c>
      <c r="R298" s="162">
        <f>R299</f>
        <v>4360000</v>
      </c>
    </row>
    <row r="299" spans="1:18" x14ac:dyDescent="0.3">
      <c r="A299" s="154" t="s">
        <v>8</v>
      </c>
      <c r="B299" s="165" t="s">
        <v>22</v>
      </c>
      <c r="C299" s="156">
        <v>1</v>
      </c>
      <c r="D299" s="156" t="s">
        <v>23</v>
      </c>
      <c r="E299" s="157"/>
      <c r="F299" s="156"/>
      <c r="G299" s="156"/>
      <c r="H299" s="157"/>
      <c r="I299" s="156"/>
      <c r="J299" s="156"/>
      <c r="K299" s="157"/>
      <c r="L299" s="156"/>
      <c r="M299" s="156"/>
      <c r="N299" s="156"/>
      <c r="O299" s="158">
        <f>PRODUCT(C299:N299)</f>
        <v>1</v>
      </c>
      <c r="P299" s="158" t="s">
        <v>23</v>
      </c>
      <c r="Q299" s="158">
        <v>4360000</v>
      </c>
      <c r="R299" s="163">
        <f>O299*Q299</f>
        <v>4360000</v>
      </c>
    </row>
    <row r="300" spans="1:18" x14ac:dyDescent="0.3">
      <c r="A300" s="148" t="s">
        <v>24</v>
      </c>
      <c r="B300" s="164" t="s">
        <v>25</v>
      </c>
      <c r="C300" s="150"/>
      <c r="D300" s="150"/>
      <c r="E300" s="151"/>
      <c r="F300" s="150"/>
      <c r="G300" s="150"/>
      <c r="H300" s="151"/>
      <c r="I300" s="150"/>
      <c r="J300" s="150"/>
      <c r="K300" s="151"/>
      <c r="L300" s="150"/>
      <c r="M300" s="150"/>
      <c r="N300" s="150"/>
      <c r="O300" s="152">
        <v>0</v>
      </c>
      <c r="P300" s="152" t="s">
        <v>8</v>
      </c>
      <c r="Q300" s="152">
        <v>0</v>
      </c>
      <c r="R300" s="162">
        <f>SUM(R301:R303)</f>
        <v>1750000</v>
      </c>
    </row>
    <row r="301" spans="1:18" x14ac:dyDescent="0.3">
      <c r="A301" s="154" t="s">
        <v>8</v>
      </c>
      <c r="B301" s="165" t="s">
        <v>42</v>
      </c>
      <c r="C301" s="156">
        <v>1</v>
      </c>
      <c r="D301" s="156" t="s">
        <v>26</v>
      </c>
      <c r="E301" s="157" t="s">
        <v>43</v>
      </c>
      <c r="F301" s="156">
        <v>1</v>
      </c>
      <c r="G301" s="156" t="s">
        <v>23</v>
      </c>
      <c r="H301" s="157"/>
      <c r="I301" s="156"/>
      <c r="J301" s="156"/>
      <c r="K301" s="157"/>
      <c r="L301" s="156"/>
      <c r="M301" s="156"/>
      <c r="N301" s="156"/>
      <c r="O301" s="158">
        <f t="shared" ref="O301:O303" si="112">PRODUCT(C301:N301)</f>
        <v>1</v>
      </c>
      <c r="P301" s="158" t="s">
        <v>28</v>
      </c>
      <c r="Q301" s="158">
        <v>450000</v>
      </c>
      <c r="R301" s="163">
        <f t="shared" ref="R301:R303" si="113">O301*Q301</f>
        <v>450000</v>
      </c>
    </row>
    <row r="302" spans="1:18" x14ac:dyDescent="0.3">
      <c r="A302" s="154" t="s">
        <v>8</v>
      </c>
      <c r="B302" s="165" t="s">
        <v>59</v>
      </c>
      <c r="C302" s="156">
        <v>1</v>
      </c>
      <c r="D302" s="156" t="s">
        <v>26</v>
      </c>
      <c r="E302" s="157" t="s">
        <v>43</v>
      </c>
      <c r="F302" s="156">
        <v>1</v>
      </c>
      <c r="G302" s="156" t="s">
        <v>23</v>
      </c>
      <c r="H302" s="157"/>
      <c r="I302" s="156"/>
      <c r="J302" s="156"/>
      <c r="K302" s="157"/>
      <c r="L302" s="156"/>
      <c r="M302" s="156"/>
      <c r="N302" s="156"/>
      <c r="O302" s="158">
        <f t="shared" si="112"/>
        <v>1</v>
      </c>
      <c r="P302" s="158" t="s">
        <v>28</v>
      </c>
      <c r="Q302" s="158">
        <v>400000</v>
      </c>
      <c r="R302" s="163">
        <f t="shared" si="113"/>
        <v>400000</v>
      </c>
    </row>
    <row r="303" spans="1:18" x14ac:dyDescent="0.3">
      <c r="A303" s="154" t="s">
        <v>8</v>
      </c>
      <c r="B303" s="165" t="s">
        <v>45</v>
      </c>
      <c r="C303" s="156">
        <v>3</v>
      </c>
      <c r="D303" s="156" t="s">
        <v>26</v>
      </c>
      <c r="E303" s="157" t="s">
        <v>43</v>
      </c>
      <c r="F303" s="156">
        <v>1</v>
      </c>
      <c r="G303" s="156" t="s">
        <v>23</v>
      </c>
      <c r="H303" s="157"/>
      <c r="I303" s="156"/>
      <c r="J303" s="156"/>
      <c r="K303" s="157"/>
      <c r="L303" s="156"/>
      <c r="M303" s="156"/>
      <c r="N303" s="156"/>
      <c r="O303" s="158">
        <f t="shared" si="112"/>
        <v>3</v>
      </c>
      <c r="P303" s="158" t="s">
        <v>28</v>
      </c>
      <c r="Q303" s="158">
        <v>300000</v>
      </c>
      <c r="R303" s="163">
        <f t="shared" si="113"/>
        <v>900000</v>
      </c>
    </row>
    <row r="304" spans="1:18" ht="28.8" x14ac:dyDescent="0.3">
      <c r="A304" s="160" t="s">
        <v>29</v>
      </c>
      <c r="B304" s="164" t="s">
        <v>581</v>
      </c>
      <c r="C304" s="150"/>
      <c r="D304" s="150"/>
      <c r="E304" s="151"/>
      <c r="F304" s="150"/>
      <c r="G304" s="150"/>
      <c r="H304" s="151"/>
      <c r="I304" s="150"/>
      <c r="J304" s="150"/>
      <c r="K304" s="151"/>
      <c r="L304" s="150"/>
      <c r="M304" s="150"/>
      <c r="N304" s="150"/>
      <c r="O304" s="152">
        <v>0</v>
      </c>
      <c r="P304" s="152" t="s">
        <v>8</v>
      </c>
      <c r="Q304" s="152">
        <v>0</v>
      </c>
      <c r="R304" s="162">
        <f>SUM(R305:R306)</f>
        <v>25800000</v>
      </c>
    </row>
    <row r="305" spans="1:18" x14ac:dyDescent="0.3">
      <c r="A305" s="154" t="s">
        <v>8</v>
      </c>
      <c r="B305" s="165" t="s">
        <v>150</v>
      </c>
      <c r="C305" s="156">
        <v>248</v>
      </c>
      <c r="D305" s="156" t="s">
        <v>26</v>
      </c>
      <c r="E305" s="157" t="s">
        <v>43</v>
      </c>
      <c r="F305" s="156">
        <v>1</v>
      </c>
      <c r="G305" s="156" t="s">
        <v>23</v>
      </c>
      <c r="H305" s="157"/>
      <c r="I305" s="156"/>
      <c r="J305" s="156"/>
      <c r="K305" s="157"/>
      <c r="L305" s="156"/>
      <c r="M305" s="156"/>
      <c r="N305" s="156"/>
      <c r="O305" s="158">
        <f>PRODUCT(C305:N305)</f>
        <v>248</v>
      </c>
      <c r="P305" s="158" t="s">
        <v>28</v>
      </c>
      <c r="Q305" s="158">
        <v>100000</v>
      </c>
      <c r="R305" s="163">
        <f>O305*Q305</f>
        <v>24800000</v>
      </c>
    </row>
    <row r="306" spans="1:18" s="10" customFormat="1" x14ac:dyDescent="0.3">
      <c r="A306" s="154" t="s">
        <v>8</v>
      </c>
      <c r="B306" s="165" t="s">
        <v>32</v>
      </c>
      <c r="C306" s="156">
        <v>10</v>
      </c>
      <c r="D306" s="156" t="s">
        <v>26</v>
      </c>
      <c r="E306" s="157" t="s">
        <v>27</v>
      </c>
      <c r="F306" s="156">
        <f>F305</f>
        <v>1</v>
      </c>
      <c r="G306" s="156" t="s">
        <v>23</v>
      </c>
      <c r="H306" s="157"/>
      <c r="I306" s="156"/>
      <c r="J306" s="156"/>
      <c r="K306" s="157"/>
      <c r="L306" s="156"/>
      <c r="M306" s="156"/>
      <c r="N306" s="156"/>
      <c r="O306" s="158">
        <f t="shared" ref="O306" si="114">PRODUCT(C306:N306)</f>
        <v>10</v>
      </c>
      <c r="P306" s="158" t="s">
        <v>28</v>
      </c>
      <c r="Q306" s="158">
        <v>100000</v>
      </c>
      <c r="R306" s="163">
        <f t="shared" ref="R306" si="115">O306*Q306</f>
        <v>1000000</v>
      </c>
    </row>
    <row r="307" spans="1:18" s="23" customFormat="1" x14ac:dyDescent="0.3">
      <c r="A307" s="161">
        <v>522192</v>
      </c>
      <c r="B307" s="149" t="s">
        <v>582</v>
      </c>
      <c r="C307" s="150"/>
      <c r="D307" s="150"/>
      <c r="E307" s="151"/>
      <c r="F307" s="150"/>
      <c r="G307" s="150"/>
      <c r="H307" s="151"/>
      <c r="I307" s="150"/>
      <c r="J307" s="150"/>
      <c r="K307" s="151"/>
      <c r="L307" s="150"/>
      <c r="M307" s="150"/>
      <c r="N307" s="150"/>
      <c r="O307" s="152">
        <v>0</v>
      </c>
      <c r="P307" s="152" t="s">
        <v>8</v>
      </c>
      <c r="Q307" s="152">
        <v>0</v>
      </c>
      <c r="R307" s="162">
        <f>SUM(R308:R310)</f>
        <v>5000000</v>
      </c>
    </row>
    <row r="308" spans="1:18" x14ac:dyDescent="0.3">
      <c r="A308" s="154" t="s">
        <v>8</v>
      </c>
      <c r="B308" s="165" t="s">
        <v>50</v>
      </c>
      <c r="C308" s="156">
        <v>1</v>
      </c>
      <c r="D308" s="156" t="s">
        <v>26</v>
      </c>
      <c r="E308" s="157" t="s">
        <v>43</v>
      </c>
      <c r="F308" s="156">
        <v>1</v>
      </c>
      <c r="G308" s="156" t="s">
        <v>23</v>
      </c>
      <c r="H308" s="157"/>
      <c r="I308" s="156"/>
      <c r="J308" s="156"/>
      <c r="K308" s="157"/>
      <c r="L308" s="156"/>
      <c r="M308" s="156"/>
      <c r="N308" s="156"/>
      <c r="O308" s="158">
        <f t="shared" ref="O308:O310" si="116">PRODUCT(C308:N308)</f>
        <v>1</v>
      </c>
      <c r="P308" s="158" t="s">
        <v>28</v>
      </c>
      <c r="Q308" s="158">
        <v>500000</v>
      </c>
      <c r="R308" s="163">
        <f t="shared" ref="R308:R310" si="117">O308*Q308</f>
        <v>500000</v>
      </c>
    </row>
    <row r="309" spans="1:18" x14ac:dyDescent="0.3">
      <c r="A309" s="154" t="s">
        <v>8</v>
      </c>
      <c r="B309" s="165" t="s">
        <v>438</v>
      </c>
      <c r="C309" s="156">
        <v>2</v>
      </c>
      <c r="D309" s="156" t="s">
        <v>26</v>
      </c>
      <c r="E309" s="157" t="s">
        <v>43</v>
      </c>
      <c r="F309" s="156">
        <v>2</v>
      </c>
      <c r="G309" s="156" t="s">
        <v>34</v>
      </c>
      <c r="H309" s="157" t="s">
        <v>43</v>
      </c>
      <c r="I309" s="156">
        <v>1</v>
      </c>
      <c r="J309" s="156" t="s">
        <v>23</v>
      </c>
      <c r="K309" s="157"/>
      <c r="L309" s="156"/>
      <c r="M309" s="156"/>
      <c r="N309" s="156"/>
      <c r="O309" s="158">
        <f t="shared" si="116"/>
        <v>4</v>
      </c>
      <c r="P309" s="158" t="s">
        <v>37</v>
      </c>
      <c r="Q309" s="158">
        <v>900000</v>
      </c>
      <c r="R309" s="163">
        <f t="shared" si="117"/>
        <v>3600000</v>
      </c>
    </row>
    <row r="310" spans="1:18" x14ac:dyDescent="0.3">
      <c r="A310" s="154" t="s">
        <v>8</v>
      </c>
      <c r="B310" s="165" t="s">
        <v>439</v>
      </c>
      <c r="C310" s="156">
        <v>1</v>
      </c>
      <c r="D310" s="156" t="s">
        <v>26</v>
      </c>
      <c r="E310" s="157" t="s">
        <v>43</v>
      </c>
      <c r="F310" s="156">
        <v>2</v>
      </c>
      <c r="G310" s="156" t="s">
        <v>34</v>
      </c>
      <c r="H310" s="157" t="s">
        <v>43</v>
      </c>
      <c r="I310" s="156">
        <v>1</v>
      </c>
      <c r="J310" s="156" t="s">
        <v>23</v>
      </c>
      <c r="K310" s="157"/>
      <c r="L310" s="156"/>
      <c r="M310" s="156"/>
      <c r="N310" s="156"/>
      <c r="O310" s="158">
        <f t="shared" si="116"/>
        <v>2</v>
      </c>
      <c r="P310" s="158" t="s">
        <v>37</v>
      </c>
      <c r="Q310" s="158">
        <v>450000</v>
      </c>
      <c r="R310" s="163">
        <f t="shared" si="117"/>
        <v>900000</v>
      </c>
    </row>
    <row r="311" spans="1:18" x14ac:dyDescent="0.3">
      <c r="A311" s="142" t="s">
        <v>70</v>
      </c>
      <c r="B311" s="143" t="s">
        <v>129</v>
      </c>
      <c r="C311" s="144">
        <v>9</v>
      </c>
      <c r="D311" s="144" t="s">
        <v>23</v>
      </c>
      <c r="E311" s="145"/>
      <c r="F311" s="144"/>
      <c r="G311" s="144"/>
      <c r="H311" s="145"/>
      <c r="I311" s="144"/>
      <c r="J311" s="144"/>
      <c r="K311" s="145"/>
      <c r="L311" s="144"/>
      <c r="M311" s="144"/>
      <c r="N311" s="144"/>
      <c r="O311" s="146">
        <v>0</v>
      </c>
      <c r="P311" s="146" t="s">
        <v>8</v>
      </c>
      <c r="Q311" s="146">
        <v>0</v>
      </c>
      <c r="R311" s="147">
        <f>SUM(R312,R314,R318,R321)</f>
        <v>552300000</v>
      </c>
    </row>
    <row r="312" spans="1:18" x14ac:dyDescent="0.3">
      <c r="A312" s="148" t="s">
        <v>19</v>
      </c>
      <c r="B312" s="164" t="s">
        <v>20</v>
      </c>
      <c r="C312" s="150"/>
      <c r="D312" s="150"/>
      <c r="E312" s="151"/>
      <c r="F312" s="150"/>
      <c r="G312" s="150"/>
      <c r="H312" s="151"/>
      <c r="I312" s="150"/>
      <c r="J312" s="150"/>
      <c r="K312" s="151"/>
      <c r="L312" s="150"/>
      <c r="M312" s="150"/>
      <c r="N312" s="150"/>
      <c r="O312" s="152">
        <v>0</v>
      </c>
      <c r="P312" s="152" t="s">
        <v>8</v>
      </c>
      <c r="Q312" s="152">
        <v>0</v>
      </c>
      <c r="R312" s="162">
        <f>R313</f>
        <v>121500000</v>
      </c>
    </row>
    <row r="313" spans="1:18" x14ac:dyDescent="0.3">
      <c r="A313" s="154" t="s">
        <v>8</v>
      </c>
      <c r="B313" s="165" t="s">
        <v>141</v>
      </c>
      <c r="C313" s="156">
        <v>9</v>
      </c>
      <c r="D313" s="156" t="s">
        <v>23</v>
      </c>
      <c r="E313" s="157" t="s">
        <v>43</v>
      </c>
      <c r="F313" s="156">
        <v>3</v>
      </c>
      <c r="G313" s="156" t="s">
        <v>78</v>
      </c>
      <c r="H313" s="157"/>
      <c r="I313" s="156"/>
      <c r="J313" s="156"/>
      <c r="K313" s="157"/>
      <c r="L313" s="156"/>
      <c r="M313" s="156"/>
      <c r="N313" s="156"/>
      <c r="O313" s="158">
        <f>PRODUCT(C313:N313)</f>
        <v>27</v>
      </c>
      <c r="P313" s="158" t="s">
        <v>23</v>
      </c>
      <c r="Q313" s="158">
        <v>4500000</v>
      </c>
      <c r="R313" s="163">
        <f>O313*Q313</f>
        <v>121500000</v>
      </c>
    </row>
    <row r="314" spans="1:18" x14ac:dyDescent="0.3">
      <c r="A314" s="148" t="s">
        <v>24</v>
      </c>
      <c r="B314" s="164" t="s">
        <v>25</v>
      </c>
      <c r="C314" s="150"/>
      <c r="D314" s="150"/>
      <c r="E314" s="151"/>
      <c r="F314" s="150"/>
      <c r="G314" s="150"/>
      <c r="H314" s="151"/>
      <c r="I314" s="150"/>
      <c r="J314" s="150"/>
      <c r="K314" s="151"/>
      <c r="L314" s="150"/>
      <c r="M314" s="150"/>
      <c r="N314" s="150"/>
      <c r="O314" s="152">
        <v>0</v>
      </c>
      <c r="P314" s="152" t="s">
        <v>8</v>
      </c>
      <c r="Q314" s="152">
        <v>0</v>
      </c>
      <c r="R314" s="162">
        <f>SUM(R315:R317)</f>
        <v>47250000</v>
      </c>
    </row>
    <row r="315" spans="1:18" x14ac:dyDescent="0.3">
      <c r="A315" s="154" t="s">
        <v>8</v>
      </c>
      <c r="B315" s="165" t="s">
        <v>42</v>
      </c>
      <c r="C315" s="156">
        <v>1</v>
      </c>
      <c r="D315" s="156" t="s">
        <v>26</v>
      </c>
      <c r="E315" s="157" t="s">
        <v>43</v>
      </c>
      <c r="F315" s="156">
        <f>C313</f>
        <v>9</v>
      </c>
      <c r="G315" s="156" t="s">
        <v>23</v>
      </c>
      <c r="H315" s="157" t="s">
        <v>43</v>
      </c>
      <c r="I315" s="156">
        <v>3</v>
      </c>
      <c r="J315" s="156" t="s">
        <v>78</v>
      </c>
      <c r="K315" s="157"/>
      <c r="L315" s="156"/>
      <c r="M315" s="156"/>
      <c r="N315" s="156"/>
      <c r="O315" s="158">
        <f t="shared" ref="O315:O317" si="118">PRODUCT(C315:N315)</f>
        <v>27</v>
      </c>
      <c r="P315" s="158" t="s">
        <v>28</v>
      </c>
      <c r="Q315" s="158">
        <v>450000</v>
      </c>
      <c r="R315" s="163">
        <f t="shared" ref="R315:R317" si="119">O315*Q315</f>
        <v>12150000</v>
      </c>
    </row>
    <row r="316" spans="1:18" x14ac:dyDescent="0.3">
      <c r="A316" s="154" t="s">
        <v>8</v>
      </c>
      <c r="B316" s="165" t="s">
        <v>44</v>
      </c>
      <c r="C316" s="156">
        <v>1</v>
      </c>
      <c r="D316" s="156" t="s">
        <v>26</v>
      </c>
      <c r="E316" s="157" t="s">
        <v>43</v>
      </c>
      <c r="F316" s="156">
        <f>F315</f>
        <v>9</v>
      </c>
      <c r="G316" s="156" t="s">
        <v>23</v>
      </c>
      <c r="H316" s="157" t="s">
        <v>43</v>
      </c>
      <c r="I316" s="156">
        <v>3</v>
      </c>
      <c r="J316" s="156" t="s">
        <v>78</v>
      </c>
      <c r="K316" s="157"/>
      <c r="L316" s="156"/>
      <c r="M316" s="156"/>
      <c r="N316" s="156"/>
      <c r="O316" s="158">
        <f t="shared" si="118"/>
        <v>27</v>
      </c>
      <c r="P316" s="158" t="s">
        <v>28</v>
      </c>
      <c r="Q316" s="158">
        <v>400000</v>
      </c>
      <c r="R316" s="163">
        <f t="shared" si="119"/>
        <v>10800000</v>
      </c>
    </row>
    <row r="317" spans="1:18" x14ac:dyDescent="0.3">
      <c r="A317" s="154" t="s">
        <v>8</v>
      </c>
      <c r="B317" s="165" t="s">
        <v>125</v>
      </c>
      <c r="C317" s="156">
        <v>3</v>
      </c>
      <c r="D317" s="156" t="s">
        <v>26</v>
      </c>
      <c r="E317" s="157" t="s">
        <v>43</v>
      </c>
      <c r="F317" s="156">
        <f>F316</f>
        <v>9</v>
      </c>
      <c r="G317" s="156" t="s">
        <v>23</v>
      </c>
      <c r="H317" s="157" t="s">
        <v>43</v>
      </c>
      <c r="I317" s="156">
        <v>3</v>
      </c>
      <c r="J317" s="156" t="s">
        <v>78</v>
      </c>
      <c r="K317" s="157"/>
      <c r="L317" s="156"/>
      <c r="M317" s="156"/>
      <c r="N317" s="156"/>
      <c r="O317" s="158">
        <f t="shared" si="118"/>
        <v>81</v>
      </c>
      <c r="P317" s="158" t="s">
        <v>28</v>
      </c>
      <c r="Q317" s="158">
        <v>300000</v>
      </c>
      <c r="R317" s="163">
        <f t="shared" si="119"/>
        <v>24300000</v>
      </c>
    </row>
    <row r="318" spans="1:18" ht="28.8" x14ac:dyDescent="0.3">
      <c r="A318" s="160" t="s">
        <v>29</v>
      </c>
      <c r="B318" s="164" t="s">
        <v>581</v>
      </c>
      <c r="C318" s="150"/>
      <c r="D318" s="150"/>
      <c r="E318" s="151"/>
      <c r="F318" s="150"/>
      <c r="G318" s="150"/>
      <c r="H318" s="151"/>
      <c r="I318" s="150"/>
      <c r="J318" s="150"/>
      <c r="K318" s="151"/>
      <c r="L318" s="150"/>
      <c r="M318" s="150"/>
      <c r="N318" s="150"/>
      <c r="O318" s="152">
        <v>0</v>
      </c>
      <c r="P318" s="152" t="s">
        <v>8</v>
      </c>
      <c r="Q318" s="152">
        <v>0</v>
      </c>
      <c r="R318" s="162">
        <f>SUM(R319:R320)</f>
        <v>309300000</v>
      </c>
    </row>
    <row r="319" spans="1:18" x14ac:dyDescent="0.3">
      <c r="A319" s="154" t="s">
        <v>8</v>
      </c>
      <c r="B319" s="165" t="s">
        <v>150</v>
      </c>
      <c r="C319" s="156">
        <v>25</v>
      </c>
      <c r="D319" s="156" t="s">
        <v>26</v>
      </c>
      <c r="E319" s="157" t="s">
        <v>43</v>
      </c>
      <c r="F319" s="156">
        <v>38</v>
      </c>
      <c r="G319" s="156" t="s">
        <v>55</v>
      </c>
      <c r="H319" s="157" t="s">
        <v>43</v>
      </c>
      <c r="I319" s="156">
        <v>3</v>
      </c>
      <c r="J319" s="156" t="s">
        <v>78</v>
      </c>
      <c r="K319" s="157"/>
      <c r="L319" s="156"/>
      <c r="M319" s="156"/>
      <c r="N319" s="156"/>
      <c r="O319" s="158">
        <f>PRODUCT(C319:N319)</f>
        <v>2850</v>
      </c>
      <c r="P319" s="158" t="s">
        <v>28</v>
      </c>
      <c r="Q319" s="158">
        <v>100000</v>
      </c>
      <c r="R319" s="163">
        <f>O319*Q319</f>
        <v>285000000</v>
      </c>
    </row>
    <row r="320" spans="1:18" s="10" customFormat="1" x14ac:dyDescent="0.3">
      <c r="A320" s="154" t="s">
        <v>8</v>
      </c>
      <c r="B320" s="165" t="s">
        <v>32</v>
      </c>
      <c r="C320" s="156">
        <v>9</v>
      </c>
      <c r="D320" s="156" t="s">
        <v>26</v>
      </c>
      <c r="E320" s="157" t="s">
        <v>27</v>
      </c>
      <c r="F320" s="156">
        <v>9</v>
      </c>
      <c r="G320" s="156" t="s">
        <v>23</v>
      </c>
      <c r="H320" s="157" t="s">
        <v>43</v>
      </c>
      <c r="I320" s="156">
        <v>3</v>
      </c>
      <c r="J320" s="156" t="s">
        <v>78</v>
      </c>
      <c r="K320" s="157"/>
      <c r="L320" s="156"/>
      <c r="M320" s="156"/>
      <c r="N320" s="156"/>
      <c r="O320" s="158">
        <f t="shared" ref="O320" si="120">PRODUCT(C320:N320)</f>
        <v>243</v>
      </c>
      <c r="P320" s="158" t="s">
        <v>28</v>
      </c>
      <c r="Q320" s="158">
        <v>100000</v>
      </c>
      <c r="R320" s="163">
        <f t="shared" ref="R320" si="121">O320*Q320</f>
        <v>24300000</v>
      </c>
    </row>
    <row r="321" spans="1:18" s="23" customFormat="1" x14ac:dyDescent="0.3">
      <c r="A321" s="161">
        <v>522192</v>
      </c>
      <c r="B321" s="149" t="s">
        <v>582</v>
      </c>
      <c r="C321" s="150"/>
      <c r="D321" s="150"/>
      <c r="E321" s="151"/>
      <c r="F321" s="150"/>
      <c r="G321" s="150"/>
      <c r="H321" s="151"/>
      <c r="I321" s="150"/>
      <c r="J321" s="150"/>
      <c r="K321" s="151"/>
      <c r="L321" s="150"/>
      <c r="M321" s="150"/>
      <c r="N321" s="150"/>
      <c r="O321" s="152">
        <v>0</v>
      </c>
      <c r="P321" s="152" t="s">
        <v>8</v>
      </c>
      <c r="Q321" s="152">
        <v>0</v>
      </c>
      <c r="R321" s="162">
        <f>SUM(R322:R324)</f>
        <v>74250000</v>
      </c>
    </row>
    <row r="322" spans="1:18" x14ac:dyDescent="0.3">
      <c r="A322" s="154" t="s">
        <v>8</v>
      </c>
      <c r="B322" s="165" t="s">
        <v>35</v>
      </c>
      <c r="C322" s="156">
        <v>1</v>
      </c>
      <c r="D322" s="156" t="s">
        <v>26</v>
      </c>
      <c r="E322" s="157" t="s">
        <v>43</v>
      </c>
      <c r="F322" s="156">
        <f>F320</f>
        <v>9</v>
      </c>
      <c r="G322" s="156" t="s">
        <v>23</v>
      </c>
      <c r="H322" s="157" t="s">
        <v>43</v>
      </c>
      <c r="I322" s="156">
        <v>3</v>
      </c>
      <c r="J322" s="156" t="s">
        <v>78</v>
      </c>
      <c r="K322" s="157"/>
      <c r="L322" s="156"/>
      <c r="M322" s="156"/>
      <c r="N322" s="156"/>
      <c r="O322" s="158">
        <f t="shared" ref="O322:O324" si="122">PRODUCT(C322:N322)</f>
        <v>27</v>
      </c>
      <c r="P322" s="158" t="s">
        <v>28</v>
      </c>
      <c r="Q322" s="158">
        <v>500000</v>
      </c>
      <c r="R322" s="163">
        <f t="shared" ref="R322:R324" si="123">O322*Q322</f>
        <v>13500000</v>
      </c>
    </row>
    <row r="323" spans="1:18" x14ac:dyDescent="0.3">
      <c r="A323" s="154" t="s">
        <v>8</v>
      </c>
      <c r="B323" s="165" t="s">
        <v>146</v>
      </c>
      <c r="C323" s="156">
        <v>1</v>
      </c>
      <c r="D323" s="156" t="s">
        <v>26</v>
      </c>
      <c r="E323" s="157" t="s">
        <v>43</v>
      </c>
      <c r="F323" s="156">
        <v>1</v>
      </c>
      <c r="G323" s="156" t="s">
        <v>34</v>
      </c>
      <c r="H323" s="157" t="s">
        <v>43</v>
      </c>
      <c r="I323" s="156">
        <f>F322</f>
        <v>9</v>
      </c>
      <c r="J323" s="156" t="s">
        <v>23</v>
      </c>
      <c r="K323" s="157" t="s">
        <v>43</v>
      </c>
      <c r="L323" s="156">
        <v>3</v>
      </c>
      <c r="M323" s="156" t="s">
        <v>78</v>
      </c>
      <c r="N323" s="156"/>
      <c r="O323" s="158">
        <f t="shared" si="122"/>
        <v>27</v>
      </c>
      <c r="P323" s="158" t="s">
        <v>37</v>
      </c>
      <c r="Q323" s="158">
        <v>450000</v>
      </c>
      <c r="R323" s="163">
        <f t="shared" si="123"/>
        <v>12150000</v>
      </c>
    </row>
    <row r="324" spans="1:18" x14ac:dyDescent="0.3">
      <c r="A324" s="154" t="s">
        <v>8</v>
      </c>
      <c r="B324" s="165" t="s">
        <v>436</v>
      </c>
      <c r="C324" s="156">
        <v>2</v>
      </c>
      <c r="D324" s="156" t="s">
        <v>26</v>
      </c>
      <c r="E324" s="157" t="s">
        <v>43</v>
      </c>
      <c r="F324" s="156">
        <v>2</v>
      </c>
      <c r="G324" s="156" t="s">
        <v>34</v>
      </c>
      <c r="H324" s="157" t="s">
        <v>43</v>
      </c>
      <c r="I324" s="156">
        <f>I323</f>
        <v>9</v>
      </c>
      <c r="J324" s="156" t="s">
        <v>23</v>
      </c>
      <c r="K324" s="157" t="s">
        <v>43</v>
      </c>
      <c r="L324" s="156">
        <v>3</v>
      </c>
      <c r="M324" s="156" t="s">
        <v>78</v>
      </c>
      <c r="N324" s="156"/>
      <c r="O324" s="158">
        <f t="shared" si="122"/>
        <v>108</v>
      </c>
      <c r="P324" s="158" t="s">
        <v>37</v>
      </c>
      <c r="Q324" s="158">
        <v>450000</v>
      </c>
      <c r="R324" s="163">
        <f t="shared" si="123"/>
        <v>48600000</v>
      </c>
    </row>
    <row r="325" spans="1:18" s="23" customFormat="1" ht="28.8" x14ac:dyDescent="0.3">
      <c r="A325" s="173" t="s">
        <v>130</v>
      </c>
      <c r="B325" s="174" t="s">
        <v>131</v>
      </c>
      <c r="C325" s="175"/>
      <c r="D325" s="175"/>
      <c r="E325" s="176"/>
      <c r="F325" s="175"/>
      <c r="G325" s="175"/>
      <c r="H325" s="176"/>
      <c r="I325" s="175"/>
      <c r="J325" s="175"/>
      <c r="K325" s="176"/>
      <c r="L325" s="175"/>
      <c r="M325" s="175"/>
      <c r="N325" s="175"/>
      <c r="O325" s="177">
        <v>0</v>
      </c>
      <c r="P325" s="177" t="s">
        <v>8</v>
      </c>
      <c r="Q325" s="177">
        <v>0</v>
      </c>
      <c r="R325" s="178">
        <f>SUM(R326,R329)</f>
        <v>193100000</v>
      </c>
    </row>
    <row r="326" spans="1:18" s="23" customFormat="1" x14ac:dyDescent="0.3">
      <c r="A326" s="148" t="s">
        <v>19</v>
      </c>
      <c r="B326" s="164" t="s">
        <v>20</v>
      </c>
      <c r="C326" s="150"/>
      <c r="D326" s="150"/>
      <c r="E326" s="151"/>
      <c r="F326" s="150"/>
      <c r="G326" s="150"/>
      <c r="H326" s="151"/>
      <c r="I326" s="150"/>
      <c r="J326" s="150"/>
      <c r="K326" s="151"/>
      <c r="L326" s="150"/>
      <c r="M326" s="150"/>
      <c r="N326" s="150"/>
      <c r="O326" s="152">
        <v>0</v>
      </c>
      <c r="P326" s="152" t="s">
        <v>8</v>
      </c>
      <c r="Q326" s="152">
        <v>0</v>
      </c>
      <c r="R326" s="162">
        <f>SUM(R327:R328)</f>
        <v>8420000</v>
      </c>
    </row>
    <row r="327" spans="1:18" s="23" customFormat="1" x14ac:dyDescent="0.3">
      <c r="A327" s="154" t="s">
        <v>8</v>
      </c>
      <c r="B327" s="165" t="s">
        <v>84</v>
      </c>
      <c r="C327" s="156">
        <v>1</v>
      </c>
      <c r="D327" s="156" t="s">
        <v>23</v>
      </c>
      <c r="E327" s="157"/>
      <c r="F327" s="156"/>
      <c r="G327" s="156"/>
      <c r="H327" s="157"/>
      <c r="I327" s="156"/>
      <c r="J327" s="156"/>
      <c r="K327" s="157"/>
      <c r="L327" s="156"/>
      <c r="M327" s="156"/>
      <c r="N327" s="156"/>
      <c r="O327" s="158">
        <f>PRODUCT(C327:N327)</f>
        <v>1</v>
      </c>
      <c r="P327" s="158" t="s">
        <v>23</v>
      </c>
      <c r="Q327" s="158">
        <v>5000000</v>
      </c>
      <c r="R327" s="163">
        <f>O327*Q327</f>
        <v>5000000</v>
      </c>
    </row>
    <row r="328" spans="1:18" s="23" customFormat="1" x14ac:dyDescent="0.3">
      <c r="A328" s="154" t="s">
        <v>8</v>
      </c>
      <c r="B328" s="165" t="s">
        <v>85</v>
      </c>
      <c r="C328" s="156">
        <v>2</v>
      </c>
      <c r="D328" s="156" t="s">
        <v>86</v>
      </c>
      <c r="E328" s="157" t="s">
        <v>43</v>
      </c>
      <c r="F328" s="156">
        <v>38</v>
      </c>
      <c r="G328" s="156" t="s">
        <v>87</v>
      </c>
      <c r="H328" s="157" t="s">
        <v>43</v>
      </c>
      <c r="I328" s="156">
        <v>1</v>
      </c>
      <c r="J328" s="156" t="s">
        <v>23</v>
      </c>
      <c r="K328" s="157"/>
      <c r="L328" s="156"/>
      <c r="M328" s="156"/>
      <c r="N328" s="156"/>
      <c r="O328" s="158">
        <f>PRODUCT(C328:N328)</f>
        <v>76</v>
      </c>
      <c r="P328" s="158" t="s">
        <v>23</v>
      </c>
      <c r="Q328" s="158">
        <v>45000</v>
      </c>
      <c r="R328" s="163">
        <f>O328*Q328</f>
        <v>3420000</v>
      </c>
    </row>
    <row r="329" spans="1:18" s="31" customFormat="1" x14ac:dyDescent="0.3">
      <c r="A329" s="166">
        <v>524111</v>
      </c>
      <c r="B329" s="167" t="s">
        <v>25</v>
      </c>
      <c r="C329" s="168"/>
      <c r="D329" s="168"/>
      <c r="E329" s="169"/>
      <c r="F329" s="168"/>
      <c r="G329" s="168"/>
      <c r="H329" s="169"/>
      <c r="I329" s="168"/>
      <c r="J329" s="168"/>
      <c r="K329" s="169"/>
      <c r="L329" s="168"/>
      <c r="M329" s="168"/>
      <c r="N329" s="168"/>
      <c r="O329" s="170">
        <v>0</v>
      </c>
      <c r="P329" s="170" t="s">
        <v>8</v>
      </c>
      <c r="Q329" s="170">
        <v>0</v>
      </c>
      <c r="R329" s="171">
        <f>SUM(R330:R332)</f>
        <v>184680000</v>
      </c>
    </row>
    <row r="330" spans="1:18" s="23" customFormat="1" x14ac:dyDescent="0.3">
      <c r="A330" s="154" t="s">
        <v>8</v>
      </c>
      <c r="B330" s="165" t="s">
        <v>88</v>
      </c>
      <c r="C330" s="156">
        <v>2</v>
      </c>
      <c r="D330" s="156" t="s">
        <v>26</v>
      </c>
      <c r="E330" s="157" t="s">
        <v>43</v>
      </c>
      <c r="F330" s="156">
        <v>38</v>
      </c>
      <c r="G330" s="156" t="s">
        <v>89</v>
      </c>
      <c r="H330" s="157" t="s">
        <v>43</v>
      </c>
      <c r="I330" s="156">
        <v>2</v>
      </c>
      <c r="J330" s="156" t="s">
        <v>78</v>
      </c>
      <c r="K330" s="157"/>
      <c r="L330" s="156"/>
      <c r="M330" s="156"/>
      <c r="N330" s="156"/>
      <c r="O330" s="158">
        <f t="shared" ref="O330:O332" si="124">PRODUCT(C330:N330)</f>
        <v>152</v>
      </c>
      <c r="P330" s="158" t="s">
        <v>28</v>
      </c>
      <c r="Q330" s="158">
        <v>250000</v>
      </c>
      <c r="R330" s="163">
        <f t="shared" ref="R330:R332" si="125">O330*Q330</f>
        <v>38000000</v>
      </c>
    </row>
    <row r="331" spans="1:18" s="23" customFormat="1" x14ac:dyDescent="0.3">
      <c r="A331" s="154" t="s">
        <v>8</v>
      </c>
      <c r="B331" s="165" t="s">
        <v>90</v>
      </c>
      <c r="C331" s="156">
        <v>2</v>
      </c>
      <c r="D331" s="156" t="s">
        <v>26</v>
      </c>
      <c r="E331" s="157" t="s">
        <v>43</v>
      </c>
      <c r="F331" s="156">
        <v>38</v>
      </c>
      <c r="G331" s="156" t="s">
        <v>89</v>
      </c>
      <c r="H331" s="157" t="s">
        <v>43</v>
      </c>
      <c r="I331" s="156">
        <v>3</v>
      </c>
      <c r="J331" s="156" t="s">
        <v>91</v>
      </c>
      <c r="K331" s="157"/>
      <c r="L331" s="156"/>
      <c r="M331" s="156"/>
      <c r="N331" s="156"/>
      <c r="O331" s="158">
        <f t="shared" si="124"/>
        <v>228</v>
      </c>
      <c r="P331" s="158" t="s">
        <v>92</v>
      </c>
      <c r="Q331" s="158">
        <v>410000</v>
      </c>
      <c r="R331" s="163">
        <f t="shared" si="125"/>
        <v>93480000</v>
      </c>
    </row>
    <row r="332" spans="1:18" s="23" customFormat="1" x14ac:dyDescent="0.3">
      <c r="A332" s="154" t="s">
        <v>8</v>
      </c>
      <c r="B332" s="165" t="s">
        <v>93</v>
      </c>
      <c r="C332" s="156">
        <v>2</v>
      </c>
      <c r="D332" s="156" t="s">
        <v>26</v>
      </c>
      <c r="E332" s="157" t="s">
        <v>43</v>
      </c>
      <c r="F332" s="156">
        <v>38</v>
      </c>
      <c r="G332" s="156" t="s">
        <v>89</v>
      </c>
      <c r="H332" s="157" t="s">
        <v>43</v>
      </c>
      <c r="I332" s="156">
        <v>2</v>
      </c>
      <c r="J332" s="156" t="s">
        <v>91</v>
      </c>
      <c r="K332" s="157"/>
      <c r="L332" s="156"/>
      <c r="M332" s="156"/>
      <c r="N332" s="156"/>
      <c r="O332" s="158">
        <f t="shared" si="124"/>
        <v>152</v>
      </c>
      <c r="P332" s="158" t="s">
        <v>92</v>
      </c>
      <c r="Q332" s="158">
        <v>350000</v>
      </c>
      <c r="R332" s="163">
        <f t="shared" si="125"/>
        <v>53200000</v>
      </c>
    </row>
    <row r="333" spans="1:18" x14ac:dyDescent="0.3">
      <c r="A333" s="136" t="s">
        <v>51</v>
      </c>
      <c r="B333" s="137" t="s">
        <v>127</v>
      </c>
      <c r="C333" s="138"/>
      <c r="D333" s="138"/>
      <c r="E333" s="139"/>
      <c r="F333" s="138"/>
      <c r="G333" s="138"/>
      <c r="H333" s="139"/>
      <c r="I333" s="138"/>
      <c r="J333" s="138"/>
      <c r="K333" s="139"/>
      <c r="L333" s="138"/>
      <c r="M333" s="138"/>
      <c r="N333" s="138"/>
      <c r="O333" s="140">
        <v>0</v>
      </c>
      <c r="P333" s="140" t="s">
        <v>8</v>
      </c>
      <c r="Q333" s="140">
        <v>0</v>
      </c>
      <c r="R333" s="141">
        <f>SUM(R334,R348)</f>
        <v>444650000</v>
      </c>
    </row>
    <row r="334" spans="1:18" ht="28.8" x14ac:dyDescent="0.3">
      <c r="A334" s="142" t="s">
        <v>17</v>
      </c>
      <c r="B334" s="143" t="s">
        <v>132</v>
      </c>
      <c r="C334" s="144"/>
      <c r="D334" s="144"/>
      <c r="E334" s="145"/>
      <c r="F334" s="144"/>
      <c r="G334" s="144"/>
      <c r="H334" s="145"/>
      <c r="I334" s="144"/>
      <c r="J334" s="144"/>
      <c r="K334" s="145"/>
      <c r="L334" s="144"/>
      <c r="M334" s="144"/>
      <c r="N334" s="144"/>
      <c r="O334" s="146">
        <v>0</v>
      </c>
      <c r="P334" s="146" t="s">
        <v>8</v>
      </c>
      <c r="Q334" s="146">
        <v>0</v>
      </c>
      <c r="R334" s="147">
        <f>SUM(R335,R337,R341,R344)</f>
        <v>28550000</v>
      </c>
    </row>
    <row r="335" spans="1:18" x14ac:dyDescent="0.3">
      <c r="A335" s="148" t="s">
        <v>19</v>
      </c>
      <c r="B335" s="164" t="s">
        <v>20</v>
      </c>
      <c r="C335" s="150"/>
      <c r="D335" s="150"/>
      <c r="E335" s="151"/>
      <c r="F335" s="150"/>
      <c r="G335" s="150"/>
      <c r="H335" s="151"/>
      <c r="I335" s="150"/>
      <c r="J335" s="150"/>
      <c r="K335" s="151"/>
      <c r="L335" s="150"/>
      <c r="M335" s="150"/>
      <c r="N335" s="150"/>
      <c r="O335" s="152">
        <v>0</v>
      </c>
      <c r="P335" s="152" t="s">
        <v>8</v>
      </c>
      <c r="Q335" s="152">
        <v>0</v>
      </c>
      <c r="R335" s="162">
        <f>R336</f>
        <v>4500000</v>
      </c>
    </row>
    <row r="336" spans="1:18" x14ac:dyDescent="0.3">
      <c r="A336" s="154" t="s">
        <v>8</v>
      </c>
      <c r="B336" s="165" t="s">
        <v>22</v>
      </c>
      <c r="C336" s="156">
        <v>1</v>
      </c>
      <c r="D336" s="156" t="s">
        <v>23</v>
      </c>
      <c r="E336" s="157"/>
      <c r="F336" s="156"/>
      <c r="G336" s="156"/>
      <c r="H336" s="157"/>
      <c r="I336" s="156"/>
      <c r="J336" s="156"/>
      <c r="K336" s="157"/>
      <c r="L336" s="156"/>
      <c r="M336" s="156"/>
      <c r="N336" s="156"/>
      <c r="O336" s="158">
        <f>PRODUCT(C336:N336)</f>
        <v>1</v>
      </c>
      <c r="P336" s="158" t="s">
        <v>23</v>
      </c>
      <c r="Q336" s="158">
        <v>4500000</v>
      </c>
      <c r="R336" s="163">
        <f>O336*Q336</f>
        <v>4500000</v>
      </c>
    </row>
    <row r="337" spans="1:18" x14ac:dyDescent="0.3">
      <c r="A337" s="148" t="s">
        <v>24</v>
      </c>
      <c r="B337" s="164" t="s">
        <v>25</v>
      </c>
      <c r="C337" s="150"/>
      <c r="D337" s="150"/>
      <c r="E337" s="151"/>
      <c r="F337" s="150"/>
      <c r="G337" s="150"/>
      <c r="H337" s="151"/>
      <c r="I337" s="150"/>
      <c r="J337" s="150"/>
      <c r="K337" s="151"/>
      <c r="L337" s="150"/>
      <c r="M337" s="150"/>
      <c r="N337" s="150"/>
      <c r="O337" s="152">
        <v>0</v>
      </c>
      <c r="P337" s="152" t="s">
        <v>8</v>
      </c>
      <c r="Q337" s="152">
        <v>0</v>
      </c>
      <c r="R337" s="162">
        <f>SUM(R338:R340)</f>
        <v>1750000</v>
      </c>
    </row>
    <row r="338" spans="1:18" x14ac:dyDescent="0.3">
      <c r="A338" s="154" t="s">
        <v>8</v>
      </c>
      <c r="B338" s="165" t="s">
        <v>42</v>
      </c>
      <c r="C338" s="156">
        <v>1</v>
      </c>
      <c r="D338" s="156" t="s">
        <v>26</v>
      </c>
      <c r="E338" s="157" t="s">
        <v>43</v>
      </c>
      <c r="F338" s="156">
        <v>1</v>
      </c>
      <c r="G338" s="156" t="s">
        <v>23</v>
      </c>
      <c r="H338" s="157"/>
      <c r="I338" s="156"/>
      <c r="J338" s="156"/>
      <c r="K338" s="157"/>
      <c r="L338" s="156"/>
      <c r="M338" s="156"/>
      <c r="N338" s="156"/>
      <c r="O338" s="158">
        <f t="shared" ref="O338:O340" si="126">PRODUCT(C338:N338)</f>
        <v>1</v>
      </c>
      <c r="P338" s="158" t="s">
        <v>28</v>
      </c>
      <c r="Q338" s="158">
        <v>450000</v>
      </c>
      <c r="R338" s="163">
        <f t="shared" ref="R338:R340" si="127">O338*Q338</f>
        <v>450000</v>
      </c>
    </row>
    <row r="339" spans="1:18" x14ac:dyDescent="0.3">
      <c r="A339" s="154" t="s">
        <v>8</v>
      </c>
      <c r="B339" s="165" t="s">
        <v>59</v>
      </c>
      <c r="C339" s="156">
        <v>1</v>
      </c>
      <c r="D339" s="156" t="s">
        <v>26</v>
      </c>
      <c r="E339" s="157" t="s">
        <v>43</v>
      </c>
      <c r="F339" s="156">
        <v>1</v>
      </c>
      <c r="G339" s="156" t="s">
        <v>23</v>
      </c>
      <c r="H339" s="157"/>
      <c r="I339" s="156"/>
      <c r="J339" s="156"/>
      <c r="K339" s="157"/>
      <c r="L339" s="156"/>
      <c r="M339" s="156"/>
      <c r="N339" s="156"/>
      <c r="O339" s="158">
        <f t="shared" si="126"/>
        <v>1</v>
      </c>
      <c r="P339" s="158" t="s">
        <v>28</v>
      </c>
      <c r="Q339" s="158">
        <v>400000</v>
      </c>
      <c r="R339" s="163">
        <f t="shared" si="127"/>
        <v>400000</v>
      </c>
    </row>
    <row r="340" spans="1:18" x14ac:dyDescent="0.3">
      <c r="A340" s="154" t="s">
        <v>8</v>
      </c>
      <c r="B340" s="165" t="s">
        <v>125</v>
      </c>
      <c r="C340" s="156">
        <v>3</v>
      </c>
      <c r="D340" s="156" t="s">
        <v>26</v>
      </c>
      <c r="E340" s="157" t="s">
        <v>43</v>
      </c>
      <c r="F340" s="156">
        <v>1</v>
      </c>
      <c r="G340" s="156" t="s">
        <v>23</v>
      </c>
      <c r="H340" s="157"/>
      <c r="I340" s="156"/>
      <c r="J340" s="156"/>
      <c r="K340" s="157"/>
      <c r="L340" s="156"/>
      <c r="M340" s="156"/>
      <c r="N340" s="156"/>
      <c r="O340" s="158">
        <f t="shared" si="126"/>
        <v>3</v>
      </c>
      <c r="P340" s="158" t="s">
        <v>28</v>
      </c>
      <c r="Q340" s="158">
        <v>300000</v>
      </c>
      <c r="R340" s="163">
        <f t="shared" si="127"/>
        <v>900000</v>
      </c>
    </row>
    <row r="341" spans="1:18" ht="28.8" x14ac:dyDescent="0.3">
      <c r="A341" s="160" t="s">
        <v>29</v>
      </c>
      <c r="B341" s="164" t="s">
        <v>581</v>
      </c>
      <c r="C341" s="150"/>
      <c r="D341" s="150"/>
      <c r="E341" s="151"/>
      <c r="F341" s="150"/>
      <c r="G341" s="150"/>
      <c r="H341" s="151"/>
      <c r="I341" s="150"/>
      <c r="J341" s="150"/>
      <c r="K341" s="151"/>
      <c r="L341" s="150"/>
      <c r="M341" s="150"/>
      <c r="N341" s="150"/>
      <c r="O341" s="152">
        <v>0</v>
      </c>
      <c r="P341" s="152" t="s">
        <v>8</v>
      </c>
      <c r="Q341" s="152">
        <v>0</v>
      </c>
      <c r="R341" s="162">
        <f>SUM(R342:R343)</f>
        <v>19100000</v>
      </c>
    </row>
    <row r="342" spans="1:18" x14ac:dyDescent="0.3">
      <c r="A342" s="154" t="s">
        <v>8</v>
      </c>
      <c r="B342" s="165" t="s">
        <v>150</v>
      </c>
      <c r="C342" s="156">
        <v>182</v>
      </c>
      <c r="D342" s="156" t="s">
        <v>26</v>
      </c>
      <c r="E342" s="157" t="s">
        <v>43</v>
      </c>
      <c r="F342" s="156">
        <v>1</v>
      </c>
      <c r="G342" s="156" t="s">
        <v>23</v>
      </c>
      <c r="H342" s="157"/>
      <c r="I342" s="156"/>
      <c r="J342" s="156"/>
      <c r="K342" s="157"/>
      <c r="L342" s="156"/>
      <c r="M342" s="156"/>
      <c r="N342" s="156"/>
      <c r="O342" s="158">
        <f>PRODUCT(C342:N342)</f>
        <v>182</v>
      </c>
      <c r="P342" s="158" t="s">
        <v>28</v>
      </c>
      <c r="Q342" s="158">
        <v>100000</v>
      </c>
      <c r="R342" s="163">
        <f>O342*Q342</f>
        <v>18200000</v>
      </c>
    </row>
    <row r="343" spans="1:18" s="10" customFormat="1" x14ac:dyDescent="0.3">
      <c r="A343" s="154" t="s">
        <v>8</v>
      </c>
      <c r="B343" s="165" t="s">
        <v>32</v>
      </c>
      <c r="C343" s="156">
        <v>9</v>
      </c>
      <c r="D343" s="156" t="s">
        <v>26</v>
      </c>
      <c r="E343" s="157" t="s">
        <v>27</v>
      </c>
      <c r="F343" s="156">
        <f>F342</f>
        <v>1</v>
      </c>
      <c r="G343" s="156" t="s">
        <v>23</v>
      </c>
      <c r="H343" s="157"/>
      <c r="I343" s="156"/>
      <c r="J343" s="156"/>
      <c r="K343" s="157"/>
      <c r="L343" s="156"/>
      <c r="M343" s="156"/>
      <c r="N343" s="156"/>
      <c r="O343" s="158">
        <f t="shared" ref="O343" si="128">PRODUCT(C343:N343)</f>
        <v>9</v>
      </c>
      <c r="P343" s="158" t="s">
        <v>28</v>
      </c>
      <c r="Q343" s="158">
        <v>100000</v>
      </c>
      <c r="R343" s="163">
        <f t="shared" ref="R343" si="129">O343*Q343</f>
        <v>900000</v>
      </c>
    </row>
    <row r="344" spans="1:18" s="23" customFormat="1" x14ac:dyDescent="0.3">
      <c r="A344" s="161">
        <v>522192</v>
      </c>
      <c r="B344" s="149" t="s">
        <v>582</v>
      </c>
      <c r="C344" s="150"/>
      <c r="D344" s="150"/>
      <c r="E344" s="151"/>
      <c r="F344" s="150"/>
      <c r="G344" s="150"/>
      <c r="H344" s="151"/>
      <c r="I344" s="150"/>
      <c r="J344" s="150"/>
      <c r="K344" s="151"/>
      <c r="L344" s="150"/>
      <c r="M344" s="150"/>
      <c r="N344" s="150"/>
      <c r="O344" s="152">
        <v>0</v>
      </c>
      <c r="P344" s="152" t="s">
        <v>8</v>
      </c>
      <c r="Q344" s="152">
        <v>0</v>
      </c>
      <c r="R344" s="162">
        <f>SUM(R345:R347)</f>
        <v>3200000</v>
      </c>
    </row>
    <row r="345" spans="1:18" x14ac:dyDescent="0.3">
      <c r="A345" s="154" t="s">
        <v>8</v>
      </c>
      <c r="B345" s="165" t="s">
        <v>35</v>
      </c>
      <c r="C345" s="156">
        <v>1</v>
      </c>
      <c r="D345" s="156" t="s">
        <v>26</v>
      </c>
      <c r="E345" s="157" t="s">
        <v>43</v>
      </c>
      <c r="F345" s="156">
        <v>1</v>
      </c>
      <c r="G345" s="156" t="s">
        <v>23</v>
      </c>
      <c r="H345" s="157"/>
      <c r="I345" s="156"/>
      <c r="J345" s="156"/>
      <c r="K345" s="157"/>
      <c r="L345" s="156"/>
      <c r="M345" s="156"/>
      <c r="N345" s="156"/>
      <c r="O345" s="158">
        <f t="shared" ref="O345:O347" si="130">PRODUCT(C345:N345)</f>
        <v>1</v>
      </c>
      <c r="P345" s="158" t="s">
        <v>28</v>
      </c>
      <c r="Q345" s="158">
        <v>500000</v>
      </c>
      <c r="R345" s="163">
        <f t="shared" ref="R345:R347" si="131">O345*Q345</f>
        <v>500000</v>
      </c>
    </row>
    <row r="346" spans="1:18" x14ac:dyDescent="0.3">
      <c r="A346" s="154" t="s">
        <v>8</v>
      </c>
      <c r="B346" s="165" t="s">
        <v>438</v>
      </c>
      <c r="C346" s="156">
        <v>2</v>
      </c>
      <c r="D346" s="156" t="s">
        <v>26</v>
      </c>
      <c r="E346" s="157" t="s">
        <v>43</v>
      </c>
      <c r="F346" s="156">
        <v>2</v>
      </c>
      <c r="G346" s="156" t="s">
        <v>34</v>
      </c>
      <c r="H346" s="157" t="s">
        <v>43</v>
      </c>
      <c r="I346" s="156">
        <v>1</v>
      </c>
      <c r="J346" s="156" t="s">
        <v>23</v>
      </c>
      <c r="K346" s="157"/>
      <c r="L346" s="156"/>
      <c r="M346" s="156"/>
      <c r="N346" s="156"/>
      <c r="O346" s="158">
        <f t="shared" si="130"/>
        <v>4</v>
      </c>
      <c r="P346" s="158" t="s">
        <v>37</v>
      </c>
      <c r="Q346" s="158">
        <v>450000</v>
      </c>
      <c r="R346" s="163">
        <f t="shared" si="131"/>
        <v>1800000</v>
      </c>
    </row>
    <row r="347" spans="1:18" x14ac:dyDescent="0.3">
      <c r="A347" s="154" t="s">
        <v>8</v>
      </c>
      <c r="B347" s="165" t="s">
        <v>439</v>
      </c>
      <c r="C347" s="156">
        <v>1</v>
      </c>
      <c r="D347" s="156" t="s">
        <v>26</v>
      </c>
      <c r="E347" s="157" t="s">
        <v>43</v>
      </c>
      <c r="F347" s="156">
        <v>2</v>
      </c>
      <c r="G347" s="156" t="s">
        <v>34</v>
      </c>
      <c r="H347" s="157" t="s">
        <v>43</v>
      </c>
      <c r="I347" s="156">
        <v>1</v>
      </c>
      <c r="J347" s="156" t="s">
        <v>23</v>
      </c>
      <c r="K347" s="157"/>
      <c r="L347" s="156"/>
      <c r="M347" s="156"/>
      <c r="N347" s="156"/>
      <c r="O347" s="158">
        <f t="shared" si="130"/>
        <v>2</v>
      </c>
      <c r="P347" s="158" t="s">
        <v>37</v>
      </c>
      <c r="Q347" s="158">
        <v>450000</v>
      </c>
      <c r="R347" s="163">
        <f t="shared" si="131"/>
        <v>900000</v>
      </c>
    </row>
    <row r="348" spans="1:18" s="40" customFormat="1" ht="28.8" x14ac:dyDescent="0.3">
      <c r="A348" s="173" t="s">
        <v>133</v>
      </c>
      <c r="B348" s="174" t="s">
        <v>134</v>
      </c>
      <c r="C348" s="175"/>
      <c r="D348" s="175"/>
      <c r="E348" s="176"/>
      <c r="F348" s="175"/>
      <c r="G348" s="175"/>
      <c r="H348" s="176"/>
      <c r="I348" s="175"/>
      <c r="J348" s="175"/>
      <c r="K348" s="176"/>
      <c r="L348" s="175"/>
      <c r="M348" s="175"/>
      <c r="N348" s="175"/>
      <c r="O348" s="177">
        <v>0</v>
      </c>
      <c r="P348" s="177" t="s">
        <v>8</v>
      </c>
      <c r="Q348" s="177">
        <v>0</v>
      </c>
      <c r="R348" s="178">
        <f>SUM(R349,R351,R355,R358)</f>
        <v>416100000</v>
      </c>
    </row>
    <row r="349" spans="1:18" s="23" customFormat="1" x14ac:dyDescent="0.3">
      <c r="A349" s="148" t="s">
        <v>19</v>
      </c>
      <c r="B349" s="164" t="s">
        <v>20</v>
      </c>
      <c r="C349" s="150"/>
      <c r="D349" s="150"/>
      <c r="E349" s="151"/>
      <c r="F349" s="150"/>
      <c r="G349" s="150"/>
      <c r="H349" s="151"/>
      <c r="I349" s="150"/>
      <c r="J349" s="150"/>
      <c r="K349" s="151"/>
      <c r="L349" s="150"/>
      <c r="M349" s="150"/>
      <c r="N349" s="150"/>
      <c r="O349" s="152">
        <v>0</v>
      </c>
      <c r="P349" s="152" t="s">
        <v>8</v>
      </c>
      <c r="Q349" s="152">
        <v>0</v>
      </c>
      <c r="R349" s="162">
        <f>R350</f>
        <v>85500000</v>
      </c>
    </row>
    <row r="350" spans="1:18" s="23" customFormat="1" x14ac:dyDescent="0.3">
      <c r="A350" s="154" t="s">
        <v>8</v>
      </c>
      <c r="B350" s="165" t="s">
        <v>22</v>
      </c>
      <c r="C350" s="156">
        <v>19</v>
      </c>
      <c r="D350" s="156" t="s">
        <v>23</v>
      </c>
      <c r="E350" s="157"/>
      <c r="F350" s="156"/>
      <c r="G350" s="156"/>
      <c r="H350" s="157"/>
      <c r="I350" s="156"/>
      <c r="J350" s="156"/>
      <c r="K350" s="157"/>
      <c r="L350" s="156"/>
      <c r="M350" s="156"/>
      <c r="N350" s="156"/>
      <c r="O350" s="158">
        <f>PRODUCT(C350:N350)</f>
        <v>19</v>
      </c>
      <c r="P350" s="158" t="s">
        <v>23</v>
      </c>
      <c r="Q350" s="158">
        <v>4500000</v>
      </c>
      <c r="R350" s="163">
        <f>O350*Q350</f>
        <v>85500000</v>
      </c>
    </row>
    <row r="351" spans="1:18" s="23" customFormat="1" x14ac:dyDescent="0.3">
      <c r="A351" s="148" t="s">
        <v>24</v>
      </c>
      <c r="B351" s="164" t="s">
        <v>25</v>
      </c>
      <c r="C351" s="150"/>
      <c r="D351" s="150"/>
      <c r="E351" s="151"/>
      <c r="F351" s="150"/>
      <c r="G351" s="150"/>
      <c r="H351" s="151"/>
      <c r="I351" s="150"/>
      <c r="J351" s="150"/>
      <c r="K351" s="151"/>
      <c r="L351" s="150"/>
      <c r="M351" s="150"/>
      <c r="N351" s="150"/>
      <c r="O351" s="152">
        <v>0</v>
      </c>
      <c r="P351" s="152" t="s">
        <v>8</v>
      </c>
      <c r="Q351" s="152">
        <v>0</v>
      </c>
      <c r="R351" s="162">
        <f>SUM(R352:R354)</f>
        <v>33250000</v>
      </c>
    </row>
    <row r="352" spans="1:18" s="23" customFormat="1" x14ac:dyDescent="0.3">
      <c r="A352" s="154" t="s">
        <v>8</v>
      </c>
      <c r="B352" s="165" t="s">
        <v>42</v>
      </c>
      <c r="C352" s="156">
        <v>1</v>
      </c>
      <c r="D352" s="156" t="s">
        <v>26</v>
      </c>
      <c r="E352" s="157" t="s">
        <v>43</v>
      </c>
      <c r="F352" s="156">
        <f>C350</f>
        <v>19</v>
      </c>
      <c r="G352" s="156" t="s">
        <v>23</v>
      </c>
      <c r="H352" s="157"/>
      <c r="I352" s="156"/>
      <c r="J352" s="156"/>
      <c r="K352" s="157"/>
      <c r="L352" s="156"/>
      <c r="M352" s="156"/>
      <c r="N352" s="156"/>
      <c r="O352" s="158">
        <f t="shared" ref="O352:O354" si="132">PRODUCT(C352:N352)</f>
        <v>19</v>
      </c>
      <c r="P352" s="158" t="s">
        <v>28</v>
      </c>
      <c r="Q352" s="158">
        <v>450000</v>
      </c>
      <c r="R352" s="163">
        <f t="shared" ref="R352:R354" si="133">O352*Q352</f>
        <v>8550000</v>
      </c>
    </row>
    <row r="353" spans="1:18" s="23" customFormat="1" x14ac:dyDescent="0.3">
      <c r="A353" s="154" t="s">
        <v>8</v>
      </c>
      <c r="B353" s="165" t="s">
        <v>44</v>
      </c>
      <c r="C353" s="156">
        <v>1</v>
      </c>
      <c r="D353" s="156" t="s">
        <v>26</v>
      </c>
      <c r="E353" s="157" t="s">
        <v>43</v>
      </c>
      <c r="F353" s="156">
        <f>F352</f>
        <v>19</v>
      </c>
      <c r="G353" s="156" t="s">
        <v>23</v>
      </c>
      <c r="H353" s="157"/>
      <c r="I353" s="156"/>
      <c r="J353" s="156"/>
      <c r="K353" s="157"/>
      <c r="L353" s="156"/>
      <c r="M353" s="156"/>
      <c r="N353" s="156"/>
      <c r="O353" s="158">
        <f t="shared" si="132"/>
        <v>19</v>
      </c>
      <c r="P353" s="158" t="s">
        <v>28</v>
      </c>
      <c r="Q353" s="158">
        <v>400000</v>
      </c>
      <c r="R353" s="163">
        <f t="shared" si="133"/>
        <v>7600000</v>
      </c>
    </row>
    <row r="354" spans="1:18" s="23" customFormat="1" x14ac:dyDescent="0.3">
      <c r="A354" s="154" t="s">
        <v>8</v>
      </c>
      <c r="B354" s="165" t="s">
        <v>45</v>
      </c>
      <c r="C354" s="156">
        <v>3</v>
      </c>
      <c r="D354" s="156" t="s">
        <v>26</v>
      </c>
      <c r="E354" s="157" t="s">
        <v>43</v>
      </c>
      <c r="F354" s="156">
        <f>F353</f>
        <v>19</v>
      </c>
      <c r="G354" s="156" t="s">
        <v>23</v>
      </c>
      <c r="H354" s="157"/>
      <c r="I354" s="156"/>
      <c r="J354" s="156"/>
      <c r="K354" s="157"/>
      <c r="L354" s="156"/>
      <c r="M354" s="156"/>
      <c r="N354" s="156"/>
      <c r="O354" s="158">
        <f t="shared" si="132"/>
        <v>57</v>
      </c>
      <c r="P354" s="158" t="s">
        <v>28</v>
      </c>
      <c r="Q354" s="158">
        <v>300000</v>
      </c>
      <c r="R354" s="163">
        <f t="shared" si="133"/>
        <v>17100000</v>
      </c>
    </row>
    <row r="355" spans="1:18" s="23" customFormat="1" ht="28.8" x14ac:dyDescent="0.3">
      <c r="A355" s="160" t="s">
        <v>29</v>
      </c>
      <c r="B355" s="164" t="s">
        <v>581</v>
      </c>
      <c r="C355" s="150"/>
      <c r="D355" s="150"/>
      <c r="E355" s="151"/>
      <c r="F355" s="150"/>
      <c r="G355" s="150"/>
      <c r="H355" s="151"/>
      <c r="I355" s="150"/>
      <c r="J355" s="150"/>
      <c r="K355" s="151"/>
      <c r="L355" s="150"/>
      <c r="M355" s="150"/>
      <c r="N355" s="150"/>
      <c r="O355" s="152">
        <v>0</v>
      </c>
      <c r="P355" s="152" t="s">
        <v>8</v>
      </c>
      <c r="Q355" s="152">
        <v>0</v>
      </c>
      <c r="R355" s="162">
        <f>SUM(R356:R357)</f>
        <v>245100000</v>
      </c>
    </row>
    <row r="356" spans="1:18" s="23" customFormat="1" x14ac:dyDescent="0.3">
      <c r="A356" s="154" t="s">
        <v>8</v>
      </c>
      <c r="B356" s="165" t="s">
        <v>49</v>
      </c>
      <c r="C356" s="156">
        <v>120</v>
      </c>
      <c r="D356" s="156" t="s">
        <v>26</v>
      </c>
      <c r="E356" s="157" t="s">
        <v>43</v>
      </c>
      <c r="F356" s="156">
        <f>F354</f>
        <v>19</v>
      </c>
      <c r="G356" s="156" t="s">
        <v>23</v>
      </c>
      <c r="H356" s="157"/>
      <c r="I356" s="156"/>
      <c r="J356" s="156"/>
      <c r="K356" s="157"/>
      <c r="L356" s="156"/>
      <c r="M356" s="156"/>
      <c r="N356" s="156"/>
      <c r="O356" s="158">
        <f>PRODUCT(C356:N356)</f>
        <v>2280</v>
      </c>
      <c r="P356" s="158" t="s">
        <v>28</v>
      </c>
      <c r="Q356" s="158">
        <v>100000</v>
      </c>
      <c r="R356" s="163">
        <f>O356*Q356</f>
        <v>228000000</v>
      </c>
    </row>
    <row r="357" spans="1:18" s="10" customFormat="1" x14ac:dyDescent="0.3">
      <c r="A357" s="154" t="s">
        <v>8</v>
      </c>
      <c r="B357" s="165" t="s">
        <v>32</v>
      </c>
      <c r="C357" s="156">
        <v>9</v>
      </c>
      <c r="D357" s="156" t="s">
        <v>26</v>
      </c>
      <c r="E357" s="157" t="s">
        <v>27</v>
      </c>
      <c r="F357" s="156">
        <f>F356</f>
        <v>19</v>
      </c>
      <c r="G357" s="156" t="s">
        <v>23</v>
      </c>
      <c r="H357" s="157"/>
      <c r="I357" s="156"/>
      <c r="J357" s="156"/>
      <c r="K357" s="157"/>
      <c r="L357" s="156"/>
      <c r="M357" s="156"/>
      <c r="N357" s="156"/>
      <c r="O357" s="158">
        <f t="shared" ref="O357" si="134">PRODUCT(C357:N357)</f>
        <v>171</v>
      </c>
      <c r="P357" s="158" t="s">
        <v>28</v>
      </c>
      <c r="Q357" s="158">
        <v>100000</v>
      </c>
      <c r="R357" s="163">
        <f t="shared" ref="R357" si="135">O357*Q357</f>
        <v>17100000</v>
      </c>
    </row>
    <row r="358" spans="1:18" s="23" customFormat="1" x14ac:dyDescent="0.3">
      <c r="A358" s="161">
        <v>522192</v>
      </c>
      <c r="B358" s="149" t="s">
        <v>582</v>
      </c>
      <c r="C358" s="150"/>
      <c r="D358" s="150"/>
      <c r="E358" s="151"/>
      <c r="F358" s="150"/>
      <c r="G358" s="150"/>
      <c r="H358" s="151"/>
      <c r="I358" s="150"/>
      <c r="J358" s="150"/>
      <c r="K358" s="151"/>
      <c r="L358" s="150"/>
      <c r="M358" s="150"/>
      <c r="N358" s="150"/>
      <c r="O358" s="152">
        <v>0</v>
      </c>
      <c r="P358" s="152" t="s">
        <v>8</v>
      </c>
      <c r="Q358" s="152">
        <v>0</v>
      </c>
      <c r="R358" s="162">
        <f>SUM(R359:R361)</f>
        <v>52250000</v>
      </c>
    </row>
    <row r="359" spans="1:18" s="23" customFormat="1" x14ac:dyDescent="0.3">
      <c r="A359" s="154" t="s">
        <v>8</v>
      </c>
      <c r="B359" s="165" t="s">
        <v>50</v>
      </c>
      <c r="C359" s="156">
        <v>1</v>
      </c>
      <c r="D359" s="156" t="s">
        <v>26</v>
      </c>
      <c r="E359" s="157" t="s">
        <v>43</v>
      </c>
      <c r="F359" s="156">
        <f>F357</f>
        <v>19</v>
      </c>
      <c r="G359" s="156" t="s">
        <v>23</v>
      </c>
      <c r="H359" s="157"/>
      <c r="I359" s="156"/>
      <c r="J359" s="156"/>
      <c r="K359" s="157"/>
      <c r="L359" s="156"/>
      <c r="M359" s="156"/>
      <c r="N359" s="156"/>
      <c r="O359" s="158">
        <f t="shared" ref="O359:O361" si="136">PRODUCT(C359:N359)</f>
        <v>19</v>
      </c>
      <c r="P359" s="158" t="s">
        <v>28</v>
      </c>
      <c r="Q359" s="158">
        <v>500000</v>
      </c>
      <c r="R359" s="163">
        <f t="shared" ref="R359:R361" si="137">O359*Q359</f>
        <v>9500000</v>
      </c>
    </row>
    <row r="360" spans="1:18" s="23" customFormat="1" x14ac:dyDescent="0.3">
      <c r="A360" s="154" t="s">
        <v>8</v>
      </c>
      <c r="B360" s="165" t="s">
        <v>104</v>
      </c>
      <c r="C360" s="156">
        <v>2</v>
      </c>
      <c r="D360" s="156" t="s">
        <v>26</v>
      </c>
      <c r="E360" s="157" t="s">
        <v>43</v>
      </c>
      <c r="F360" s="156">
        <v>2</v>
      </c>
      <c r="G360" s="156" t="s">
        <v>34</v>
      </c>
      <c r="H360" s="157" t="s">
        <v>43</v>
      </c>
      <c r="I360" s="156">
        <f>F359</f>
        <v>19</v>
      </c>
      <c r="J360" s="156" t="s">
        <v>23</v>
      </c>
      <c r="K360" s="157"/>
      <c r="L360" s="156"/>
      <c r="M360" s="156"/>
      <c r="N360" s="156"/>
      <c r="O360" s="158">
        <f t="shared" si="136"/>
        <v>76</v>
      </c>
      <c r="P360" s="158" t="s">
        <v>37</v>
      </c>
      <c r="Q360" s="158">
        <v>450000</v>
      </c>
      <c r="R360" s="163">
        <f t="shared" si="137"/>
        <v>34200000</v>
      </c>
    </row>
    <row r="361" spans="1:18" s="23" customFormat="1" x14ac:dyDescent="0.3">
      <c r="A361" s="154" t="s">
        <v>8</v>
      </c>
      <c r="B361" s="165" t="s">
        <v>105</v>
      </c>
      <c r="C361" s="156">
        <v>1</v>
      </c>
      <c r="D361" s="156" t="s">
        <v>26</v>
      </c>
      <c r="E361" s="157" t="s">
        <v>43</v>
      </c>
      <c r="F361" s="156">
        <v>1</v>
      </c>
      <c r="G361" s="156" t="s">
        <v>34</v>
      </c>
      <c r="H361" s="157" t="s">
        <v>43</v>
      </c>
      <c r="I361" s="156">
        <f>F359</f>
        <v>19</v>
      </c>
      <c r="J361" s="156" t="s">
        <v>23</v>
      </c>
      <c r="K361" s="157"/>
      <c r="L361" s="156"/>
      <c r="M361" s="156"/>
      <c r="N361" s="156"/>
      <c r="O361" s="158">
        <f t="shared" si="136"/>
        <v>19</v>
      </c>
      <c r="P361" s="158" t="s">
        <v>37</v>
      </c>
      <c r="Q361" s="158">
        <v>450000</v>
      </c>
      <c r="R361" s="163">
        <f t="shared" si="137"/>
        <v>8550000</v>
      </c>
    </row>
    <row r="362" spans="1:18" ht="28.8" x14ac:dyDescent="0.3">
      <c r="A362" s="124" t="s">
        <v>135</v>
      </c>
      <c r="B362" s="125" t="s">
        <v>136</v>
      </c>
      <c r="C362" s="126"/>
      <c r="D362" s="126"/>
      <c r="E362" s="127"/>
      <c r="F362" s="126"/>
      <c r="G362" s="126"/>
      <c r="H362" s="127"/>
      <c r="I362" s="126"/>
      <c r="J362" s="126"/>
      <c r="K362" s="127"/>
      <c r="L362" s="126"/>
      <c r="M362" s="126"/>
      <c r="N362" s="126"/>
      <c r="O362" s="128">
        <v>27840</v>
      </c>
      <c r="P362" s="128" t="s">
        <v>583</v>
      </c>
      <c r="Q362" s="128">
        <v>0</v>
      </c>
      <c r="R362" s="129">
        <f>R363</f>
        <v>3778100000</v>
      </c>
    </row>
    <row r="363" spans="1:18" ht="28.8" x14ac:dyDescent="0.3">
      <c r="A363" s="130" t="s">
        <v>137</v>
      </c>
      <c r="B363" s="131" t="s">
        <v>138</v>
      </c>
      <c r="C363" s="132"/>
      <c r="D363" s="132"/>
      <c r="E363" s="133"/>
      <c r="F363" s="132"/>
      <c r="G363" s="132"/>
      <c r="H363" s="133"/>
      <c r="I363" s="132"/>
      <c r="J363" s="132"/>
      <c r="K363" s="133"/>
      <c r="L363" s="132"/>
      <c r="M363" s="132"/>
      <c r="N363" s="132"/>
      <c r="O363" s="134">
        <v>0</v>
      </c>
      <c r="P363" s="134" t="s">
        <v>8</v>
      </c>
      <c r="Q363" s="134">
        <v>0</v>
      </c>
      <c r="R363" s="135">
        <f>SUM(R364,R396,R439)</f>
        <v>3778100000</v>
      </c>
    </row>
    <row r="364" spans="1:18" x14ac:dyDescent="0.3">
      <c r="A364" s="136" t="s">
        <v>15</v>
      </c>
      <c r="B364" s="137" t="s">
        <v>139</v>
      </c>
      <c r="C364" s="138"/>
      <c r="D364" s="138"/>
      <c r="E364" s="139"/>
      <c r="F364" s="138"/>
      <c r="G364" s="138"/>
      <c r="H364" s="139"/>
      <c r="I364" s="138"/>
      <c r="J364" s="138"/>
      <c r="K364" s="139"/>
      <c r="L364" s="138"/>
      <c r="M364" s="138"/>
      <c r="N364" s="138"/>
      <c r="O364" s="140">
        <v>0</v>
      </c>
      <c r="P364" s="140" t="s">
        <v>8</v>
      </c>
      <c r="Q364" s="140">
        <v>0</v>
      </c>
      <c r="R364" s="141">
        <f>SUM(R365,R382)</f>
        <v>1381400000</v>
      </c>
    </row>
    <row r="365" spans="1:18" ht="28.8" x14ac:dyDescent="0.3">
      <c r="A365" s="142" t="s">
        <v>17</v>
      </c>
      <c r="B365" s="143" t="s">
        <v>140</v>
      </c>
      <c r="C365" s="144"/>
      <c r="D365" s="144"/>
      <c r="E365" s="145"/>
      <c r="F365" s="144"/>
      <c r="G365" s="144"/>
      <c r="H365" s="145"/>
      <c r="I365" s="144"/>
      <c r="J365" s="144"/>
      <c r="K365" s="145"/>
      <c r="L365" s="144"/>
      <c r="M365" s="144"/>
      <c r="N365" s="144"/>
      <c r="O365" s="146">
        <v>0</v>
      </c>
      <c r="P365" s="146" t="s">
        <v>8</v>
      </c>
      <c r="Q365" s="146">
        <v>0</v>
      </c>
      <c r="R365" s="147">
        <f>SUM(R366,R368,R372,R376,R380)</f>
        <v>1353600000</v>
      </c>
    </row>
    <row r="366" spans="1:18" x14ac:dyDescent="0.3">
      <c r="A366" s="148" t="s">
        <v>19</v>
      </c>
      <c r="B366" s="164" t="s">
        <v>20</v>
      </c>
      <c r="C366" s="150"/>
      <c r="D366" s="150"/>
      <c r="E366" s="151"/>
      <c r="F366" s="150"/>
      <c r="G366" s="150"/>
      <c r="H366" s="151"/>
      <c r="I366" s="150"/>
      <c r="J366" s="150"/>
      <c r="K366" s="151"/>
      <c r="L366" s="150"/>
      <c r="M366" s="150"/>
      <c r="N366" s="150"/>
      <c r="O366" s="152">
        <v>0</v>
      </c>
      <c r="P366" s="152" t="s">
        <v>8</v>
      </c>
      <c r="Q366" s="152">
        <v>0</v>
      </c>
      <c r="R366" s="162">
        <f>R367</f>
        <v>216000000</v>
      </c>
    </row>
    <row r="367" spans="1:18" x14ac:dyDescent="0.3">
      <c r="A367" s="154" t="s">
        <v>8</v>
      </c>
      <c r="B367" s="165" t="s">
        <v>141</v>
      </c>
      <c r="C367" s="156">
        <v>24</v>
      </c>
      <c r="D367" s="156" t="s">
        <v>23</v>
      </c>
      <c r="E367" s="157" t="s">
        <v>27</v>
      </c>
      <c r="F367" s="156">
        <v>2</v>
      </c>
      <c r="G367" s="156" t="s">
        <v>78</v>
      </c>
      <c r="H367" s="157"/>
      <c r="I367" s="156"/>
      <c r="J367" s="156"/>
      <c r="K367" s="157"/>
      <c r="L367" s="156"/>
      <c r="M367" s="156"/>
      <c r="N367" s="156"/>
      <c r="O367" s="158">
        <f>PRODUCT(C367:N367)</f>
        <v>48</v>
      </c>
      <c r="P367" s="158" t="s">
        <v>23</v>
      </c>
      <c r="Q367" s="158">
        <v>4500000</v>
      </c>
      <c r="R367" s="163">
        <f>O367*Q367</f>
        <v>216000000</v>
      </c>
    </row>
    <row r="368" spans="1:18" x14ac:dyDescent="0.3">
      <c r="A368" s="148" t="s">
        <v>24</v>
      </c>
      <c r="B368" s="164" t="s">
        <v>25</v>
      </c>
      <c r="C368" s="150"/>
      <c r="D368" s="150"/>
      <c r="E368" s="151"/>
      <c r="F368" s="150"/>
      <c r="G368" s="150"/>
      <c r="H368" s="151"/>
      <c r="I368" s="150"/>
      <c r="J368" s="150"/>
      <c r="K368" s="151"/>
      <c r="L368" s="150"/>
      <c r="M368" s="150"/>
      <c r="N368" s="150"/>
      <c r="O368" s="152">
        <v>0</v>
      </c>
      <c r="P368" s="152" t="s">
        <v>8</v>
      </c>
      <c r="Q368" s="152">
        <v>0</v>
      </c>
      <c r="R368" s="162">
        <f>SUM(R369:R371)</f>
        <v>84000000</v>
      </c>
    </row>
    <row r="369" spans="1:18" x14ac:dyDescent="0.3">
      <c r="A369" s="154" t="s">
        <v>8</v>
      </c>
      <c r="B369" s="165" t="s">
        <v>42</v>
      </c>
      <c r="C369" s="156">
        <v>1</v>
      </c>
      <c r="D369" s="156" t="s">
        <v>26</v>
      </c>
      <c r="E369" s="157" t="s">
        <v>27</v>
      </c>
      <c r="F369" s="156">
        <f>C367</f>
        <v>24</v>
      </c>
      <c r="G369" s="156" t="s">
        <v>23</v>
      </c>
      <c r="H369" s="157" t="s">
        <v>27</v>
      </c>
      <c r="I369" s="156">
        <v>2</v>
      </c>
      <c r="J369" s="156" t="s">
        <v>78</v>
      </c>
      <c r="K369" s="157"/>
      <c r="L369" s="156"/>
      <c r="M369" s="156"/>
      <c r="N369" s="156"/>
      <c r="O369" s="158">
        <f t="shared" ref="O369:O371" si="138">PRODUCT(C369:N369)</f>
        <v>48</v>
      </c>
      <c r="P369" s="158" t="s">
        <v>28</v>
      </c>
      <c r="Q369" s="158">
        <v>450000</v>
      </c>
      <c r="R369" s="163">
        <f t="shared" ref="R369:R371" si="139">O369*Q369</f>
        <v>21600000</v>
      </c>
    </row>
    <row r="370" spans="1:18" x14ac:dyDescent="0.3">
      <c r="A370" s="154" t="s">
        <v>8</v>
      </c>
      <c r="B370" s="165" t="s">
        <v>44</v>
      </c>
      <c r="C370" s="156">
        <v>1</v>
      </c>
      <c r="D370" s="156" t="s">
        <v>26</v>
      </c>
      <c r="E370" s="157" t="s">
        <v>27</v>
      </c>
      <c r="F370" s="156">
        <f>F369</f>
        <v>24</v>
      </c>
      <c r="G370" s="156" t="s">
        <v>23</v>
      </c>
      <c r="H370" s="157" t="s">
        <v>27</v>
      </c>
      <c r="I370" s="156">
        <v>2</v>
      </c>
      <c r="J370" s="156" t="s">
        <v>78</v>
      </c>
      <c r="K370" s="157"/>
      <c r="L370" s="156"/>
      <c r="M370" s="156"/>
      <c r="N370" s="156"/>
      <c r="O370" s="158">
        <f t="shared" si="138"/>
        <v>48</v>
      </c>
      <c r="P370" s="158" t="s">
        <v>28</v>
      </c>
      <c r="Q370" s="158">
        <v>400000</v>
      </c>
      <c r="R370" s="163">
        <f t="shared" si="139"/>
        <v>19200000</v>
      </c>
    </row>
    <row r="371" spans="1:18" x14ac:dyDescent="0.3">
      <c r="A371" s="154" t="s">
        <v>8</v>
      </c>
      <c r="B371" s="165" t="s">
        <v>125</v>
      </c>
      <c r="C371" s="156">
        <v>3</v>
      </c>
      <c r="D371" s="156" t="s">
        <v>26</v>
      </c>
      <c r="E371" s="157" t="s">
        <v>27</v>
      </c>
      <c r="F371" s="156">
        <f>F370</f>
        <v>24</v>
      </c>
      <c r="G371" s="156" t="s">
        <v>23</v>
      </c>
      <c r="H371" s="157" t="s">
        <v>27</v>
      </c>
      <c r="I371" s="156">
        <v>2</v>
      </c>
      <c r="J371" s="156" t="s">
        <v>78</v>
      </c>
      <c r="K371" s="157"/>
      <c r="L371" s="156"/>
      <c r="M371" s="156"/>
      <c r="N371" s="156"/>
      <c r="O371" s="158">
        <f t="shared" si="138"/>
        <v>144</v>
      </c>
      <c r="P371" s="158" t="s">
        <v>28</v>
      </c>
      <c r="Q371" s="158">
        <v>300000</v>
      </c>
      <c r="R371" s="163">
        <f t="shared" si="139"/>
        <v>43200000</v>
      </c>
    </row>
    <row r="372" spans="1:18" ht="28.8" x14ac:dyDescent="0.3">
      <c r="A372" s="160" t="s">
        <v>29</v>
      </c>
      <c r="B372" s="164" t="s">
        <v>581</v>
      </c>
      <c r="C372" s="150"/>
      <c r="D372" s="150"/>
      <c r="E372" s="151"/>
      <c r="F372" s="150"/>
      <c r="G372" s="150"/>
      <c r="H372" s="151"/>
      <c r="I372" s="150"/>
      <c r="J372" s="150"/>
      <c r="K372" s="151"/>
      <c r="L372" s="150"/>
      <c r="M372" s="150"/>
      <c r="N372" s="150"/>
      <c r="O372" s="152">
        <v>0</v>
      </c>
      <c r="P372" s="152" t="s">
        <v>8</v>
      </c>
      <c r="Q372" s="152">
        <v>0</v>
      </c>
      <c r="R372" s="162">
        <f>SUM(R373:R375)</f>
        <v>868200000</v>
      </c>
    </row>
    <row r="373" spans="1:18" x14ac:dyDescent="0.3">
      <c r="A373" s="154" t="s">
        <v>8</v>
      </c>
      <c r="B373" s="165" t="s">
        <v>142</v>
      </c>
      <c r="C373" s="156">
        <v>8</v>
      </c>
      <c r="D373" s="156" t="s">
        <v>60</v>
      </c>
      <c r="E373" s="157" t="s">
        <v>27</v>
      </c>
      <c r="F373" s="156">
        <v>1</v>
      </c>
      <c r="G373" s="156" t="s">
        <v>23</v>
      </c>
      <c r="H373" s="157"/>
      <c r="I373" s="156"/>
      <c r="J373" s="156"/>
      <c r="K373" s="157"/>
      <c r="L373" s="156"/>
      <c r="M373" s="156"/>
      <c r="N373" s="156"/>
      <c r="O373" s="158">
        <f t="shared" ref="O373:O375" si="140">PRODUCT(C373:N373)</f>
        <v>8</v>
      </c>
      <c r="P373" s="158" t="s">
        <v>28</v>
      </c>
      <c r="Q373" s="158">
        <v>15000000</v>
      </c>
      <c r="R373" s="163">
        <f t="shared" ref="R373:R375" si="141">O373*Q373</f>
        <v>120000000</v>
      </c>
    </row>
    <row r="374" spans="1:18" s="10" customFormat="1" x14ac:dyDescent="0.3">
      <c r="A374" s="154" t="s">
        <v>8</v>
      </c>
      <c r="B374" s="165" t="s">
        <v>32</v>
      </c>
      <c r="C374" s="156">
        <v>9</v>
      </c>
      <c r="D374" s="156" t="s">
        <v>26</v>
      </c>
      <c r="E374" s="157" t="s">
        <v>27</v>
      </c>
      <c r="F374" s="156">
        <f>F371</f>
        <v>24</v>
      </c>
      <c r="G374" s="156" t="s">
        <v>23</v>
      </c>
      <c r="H374" s="157" t="s">
        <v>43</v>
      </c>
      <c r="I374" s="156">
        <v>2</v>
      </c>
      <c r="J374" s="156" t="s">
        <v>78</v>
      </c>
      <c r="K374" s="157"/>
      <c r="L374" s="156"/>
      <c r="M374" s="156"/>
      <c r="N374" s="156"/>
      <c r="O374" s="158">
        <f t="shared" si="140"/>
        <v>432</v>
      </c>
      <c r="P374" s="158" t="s">
        <v>28</v>
      </c>
      <c r="Q374" s="158">
        <v>100000</v>
      </c>
      <c r="R374" s="163">
        <f t="shared" si="141"/>
        <v>43200000</v>
      </c>
    </row>
    <row r="375" spans="1:18" x14ac:dyDescent="0.3">
      <c r="A375" s="154" t="s">
        <v>8</v>
      </c>
      <c r="B375" s="165" t="s">
        <v>49</v>
      </c>
      <c r="C375" s="156">
        <v>3525</v>
      </c>
      <c r="D375" s="156" t="s">
        <v>26</v>
      </c>
      <c r="E375" s="157" t="s">
        <v>27</v>
      </c>
      <c r="F375" s="156">
        <v>2</v>
      </c>
      <c r="G375" s="156" t="s">
        <v>78</v>
      </c>
      <c r="H375" s="157"/>
      <c r="I375" s="156"/>
      <c r="J375" s="156"/>
      <c r="K375" s="157"/>
      <c r="L375" s="156"/>
      <c r="M375" s="156"/>
      <c r="N375" s="156"/>
      <c r="O375" s="158">
        <f t="shared" si="140"/>
        <v>7050</v>
      </c>
      <c r="P375" s="158" t="s">
        <v>28</v>
      </c>
      <c r="Q375" s="158">
        <v>100000</v>
      </c>
      <c r="R375" s="163">
        <f t="shared" si="141"/>
        <v>705000000</v>
      </c>
    </row>
    <row r="376" spans="1:18" x14ac:dyDescent="0.3">
      <c r="A376" s="161">
        <v>522192</v>
      </c>
      <c r="B376" s="149" t="s">
        <v>582</v>
      </c>
      <c r="C376" s="150"/>
      <c r="D376" s="150"/>
      <c r="E376" s="151"/>
      <c r="F376" s="150"/>
      <c r="G376" s="150"/>
      <c r="H376" s="151"/>
      <c r="I376" s="150"/>
      <c r="J376" s="150"/>
      <c r="K376" s="151"/>
      <c r="L376" s="150"/>
      <c r="M376" s="150"/>
      <c r="N376" s="150"/>
      <c r="O376" s="152">
        <v>0</v>
      </c>
      <c r="P376" s="152" t="s">
        <v>8</v>
      </c>
      <c r="Q376" s="152">
        <v>0</v>
      </c>
      <c r="R376" s="162">
        <f>SUM(R377:R379)</f>
        <v>132000000</v>
      </c>
    </row>
    <row r="377" spans="1:18" x14ac:dyDescent="0.3">
      <c r="A377" s="154" t="s">
        <v>8</v>
      </c>
      <c r="B377" s="165" t="s">
        <v>50</v>
      </c>
      <c r="C377" s="156">
        <v>1</v>
      </c>
      <c r="D377" s="156" t="s">
        <v>26</v>
      </c>
      <c r="E377" s="157" t="s">
        <v>27</v>
      </c>
      <c r="F377" s="156">
        <f>F371</f>
        <v>24</v>
      </c>
      <c r="G377" s="156" t="s">
        <v>23</v>
      </c>
      <c r="H377" s="157" t="s">
        <v>27</v>
      </c>
      <c r="I377" s="156">
        <v>2</v>
      </c>
      <c r="J377" s="156" t="s">
        <v>78</v>
      </c>
      <c r="K377" s="157"/>
      <c r="L377" s="156"/>
      <c r="M377" s="156"/>
      <c r="N377" s="156"/>
      <c r="O377" s="158">
        <f t="shared" ref="O377:O379" si="142">PRODUCT(C377:N377)</f>
        <v>48</v>
      </c>
      <c r="P377" s="158" t="s">
        <v>28</v>
      </c>
      <c r="Q377" s="158">
        <v>500000</v>
      </c>
      <c r="R377" s="163">
        <f t="shared" ref="R377:R379" si="143">O377*Q377</f>
        <v>24000000</v>
      </c>
    </row>
    <row r="378" spans="1:18" x14ac:dyDescent="0.3">
      <c r="A378" s="154" t="s">
        <v>8</v>
      </c>
      <c r="B378" s="165" t="s">
        <v>110</v>
      </c>
      <c r="C378" s="156">
        <v>1</v>
      </c>
      <c r="D378" s="156" t="s">
        <v>26</v>
      </c>
      <c r="E378" s="157" t="s">
        <v>27</v>
      </c>
      <c r="F378" s="156">
        <v>1</v>
      </c>
      <c r="G378" s="156" t="s">
        <v>34</v>
      </c>
      <c r="H378" s="157" t="s">
        <v>27</v>
      </c>
      <c r="I378" s="156">
        <f>F377</f>
        <v>24</v>
      </c>
      <c r="J378" s="156" t="s">
        <v>23</v>
      </c>
      <c r="K378" s="157" t="s">
        <v>27</v>
      </c>
      <c r="L378" s="156">
        <v>2</v>
      </c>
      <c r="M378" s="156" t="s">
        <v>78</v>
      </c>
      <c r="N378" s="156"/>
      <c r="O378" s="158">
        <f t="shared" si="142"/>
        <v>48</v>
      </c>
      <c r="P378" s="158" t="s">
        <v>37</v>
      </c>
      <c r="Q378" s="158">
        <v>450000</v>
      </c>
      <c r="R378" s="163">
        <f t="shared" si="143"/>
        <v>21600000</v>
      </c>
    </row>
    <row r="379" spans="1:18" x14ac:dyDescent="0.3">
      <c r="A379" s="154" t="s">
        <v>8</v>
      </c>
      <c r="B379" s="165" t="s">
        <v>143</v>
      </c>
      <c r="C379" s="156">
        <v>2</v>
      </c>
      <c r="D379" s="156" t="s">
        <v>26</v>
      </c>
      <c r="E379" s="157" t="s">
        <v>27</v>
      </c>
      <c r="F379" s="156">
        <v>2</v>
      </c>
      <c r="G379" s="156" t="s">
        <v>34</v>
      </c>
      <c r="H379" s="157" t="s">
        <v>27</v>
      </c>
      <c r="I379" s="156">
        <f>I378</f>
        <v>24</v>
      </c>
      <c r="J379" s="156" t="s">
        <v>23</v>
      </c>
      <c r="K379" s="157" t="s">
        <v>27</v>
      </c>
      <c r="L379" s="156">
        <v>2</v>
      </c>
      <c r="M379" s="156" t="s">
        <v>78</v>
      </c>
      <c r="N379" s="156"/>
      <c r="O379" s="158">
        <f t="shared" si="142"/>
        <v>192</v>
      </c>
      <c r="P379" s="158" t="s">
        <v>37</v>
      </c>
      <c r="Q379" s="158">
        <v>450000</v>
      </c>
      <c r="R379" s="163">
        <f t="shared" si="143"/>
        <v>86400000</v>
      </c>
    </row>
    <row r="380" spans="1:18" ht="28.8" x14ac:dyDescent="0.3">
      <c r="A380" s="166">
        <v>524115</v>
      </c>
      <c r="B380" s="167" t="s">
        <v>39</v>
      </c>
      <c r="C380" s="168"/>
      <c r="D380" s="168"/>
      <c r="E380" s="169"/>
      <c r="F380" s="168"/>
      <c r="G380" s="168"/>
      <c r="H380" s="169"/>
      <c r="I380" s="168"/>
      <c r="J380" s="168"/>
      <c r="K380" s="169"/>
      <c r="L380" s="168"/>
      <c r="M380" s="168"/>
      <c r="N380" s="168"/>
      <c r="O380" s="170">
        <v>0</v>
      </c>
      <c r="P380" s="170" t="s">
        <v>8</v>
      </c>
      <c r="Q380" s="170">
        <v>0</v>
      </c>
      <c r="R380" s="171">
        <f>SUM(R381:R381)</f>
        <v>53400000</v>
      </c>
    </row>
    <row r="381" spans="1:18" x14ac:dyDescent="0.3">
      <c r="A381" s="154" t="s">
        <v>8</v>
      </c>
      <c r="B381" s="165" t="s">
        <v>144</v>
      </c>
      <c r="C381" s="156">
        <v>534</v>
      </c>
      <c r="D381" s="156" t="s">
        <v>26</v>
      </c>
      <c r="E381" s="157" t="s">
        <v>27</v>
      </c>
      <c r="F381" s="156">
        <v>1</v>
      </c>
      <c r="G381" s="156" t="s">
        <v>78</v>
      </c>
      <c r="H381" s="157"/>
      <c r="I381" s="156"/>
      <c r="J381" s="156"/>
      <c r="K381" s="157"/>
      <c r="L381" s="156"/>
      <c r="M381" s="156"/>
      <c r="N381" s="156"/>
      <c r="O381" s="158">
        <f t="shared" ref="O381" si="144">PRODUCT(C381:N381)</f>
        <v>534</v>
      </c>
      <c r="P381" s="158" t="s">
        <v>28</v>
      </c>
      <c r="Q381" s="158">
        <v>100000</v>
      </c>
      <c r="R381" s="163">
        <f t="shared" ref="R381" si="145">O381*Q381</f>
        <v>53400000</v>
      </c>
    </row>
    <row r="382" spans="1:18" ht="28.8" x14ac:dyDescent="0.3">
      <c r="A382" s="173" t="s">
        <v>70</v>
      </c>
      <c r="B382" s="174" t="s">
        <v>145</v>
      </c>
      <c r="C382" s="175"/>
      <c r="D382" s="175"/>
      <c r="E382" s="176"/>
      <c r="F382" s="175"/>
      <c r="G382" s="175"/>
      <c r="H382" s="176"/>
      <c r="I382" s="175"/>
      <c r="J382" s="175"/>
      <c r="K382" s="176"/>
      <c r="L382" s="175"/>
      <c r="M382" s="175"/>
      <c r="N382" s="175"/>
      <c r="O382" s="177">
        <v>0</v>
      </c>
      <c r="P382" s="177" t="s">
        <v>8</v>
      </c>
      <c r="Q382" s="177">
        <v>0</v>
      </c>
      <c r="R382" s="178">
        <f>SUM(R383,R385,R389,R392)</f>
        <v>27800000</v>
      </c>
    </row>
    <row r="383" spans="1:18" x14ac:dyDescent="0.3">
      <c r="A383" s="148" t="s">
        <v>19</v>
      </c>
      <c r="B383" s="164" t="s">
        <v>20</v>
      </c>
      <c r="C383" s="150"/>
      <c r="D383" s="150"/>
      <c r="E383" s="151"/>
      <c r="F383" s="150"/>
      <c r="G383" s="150"/>
      <c r="H383" s="151"/>
      <c r="I383" s="150"/>
      <c r="J383" s="150"/>
      <c r="K383" s="151"/>
      <c r="L383" s="150"/>
      <c r="M383" s="150"/>
      <c r="N383" s="150"/>
      <c r="O383" s="152">
        <v>0</v>
      </c>
      <c r="P383" s="152" t="s">
        <v>8</v>
      </c>
      <c r="Q383" s="152">
        <v>0</v>
      </c>
      <c r="R383" s="162">
        <f>R384</f>
        <v>9000000</v>
      </c>
    </row>
    <row r="384" spans="1:18" x14ac:dyDescent="0.3">
      <c r="A384" s="154" t="s">
        <v>8</v>
      </c>
      <c r="B384" s="165" t="s">
        <v>22</v>
      </c>
      <c r="C384" s="156">
        <v>2</v>
      </c>
      <c r="D384" s="156" t="s">
        <v>23</v>
      </c>
      <c r="E384" s="157"/>
      <c r="F384" s="156"/>
      <c r="G384" s="156"/>
      <c r="H384" s="157"/>
      <c r="I384" s="156"/>
      <c r="J384" s="156"/>
      <c r="K384" s="157"/>
      <c r="L384" s="156"/>
      <c r="M384" s="156"/>
      <c r="N384" s="156"/>
      <c r="O384" s="158">
        <f>PRODUCT(C384:N384)</f>
        <v>2</v>
      </c>
      <c r="P384" s="158" t="s">
        <v>23</v>
      </c>
      <c r="Q384" s="158">
        <v>4500000</v>
      </c>
      <c r="R384" s="163">
        <f>O384*Q384</f>
        <v>9000000</v>
      </c>
    </row>
    <row r="385" spans="1:18" x14ac:dyDescent="0.3">
      <c r="A385" s="148" t="s">
        <v>24</v>
      </c>
      <c r="B385" s="164" t="s">
        <v>25</v>
      </c>
      <c r="C385" s="150"/>
      <c r="D385" s="150"/>
      <c r="E385" s="151"/>
      <c r="F385" s="150"/>
      <c r="G385" s="150"/>
      <c r="H385" s="151"/>
      <c r="I385" s="150"/>
      <c r="J385" s="150"/>
      <c r="K385" s="151"/>
      <c r="L385" s="150"/>
      <c r="M385" s="150"/>
      <c r="N385" s="150"/>
      <c r="O385" s="152">
        <v>0</v>
      </c>
      <c r="P385" s="152" t="s">
        <v>8</v>
      </c>
      <c r="Q385" s="152">
        <v>0</v>
      </c>
      <c r="R385" s="162">
        <f>SUM(R386:R388)</f>
        <v>3500000</v>
      </c>
    </row>
    <row r="386" spans="1:18" x14ac:dyDescent="0.3">
      <c r="A386" s="154" t="s">
        <v>8</v>
      </c>
      <c r="B386" s="165" t="s">
        <v>42</v>
      </c>
      <c r="C386" s="156">
        <v>1</v>
      </c>
      <c r="D386" s="156" t="s">
        <v>26</v>
      </c>
      <c r="E386" s="157" t="s">
        <v>27</v>
      </c>
      <c r="F386" s="156">
        <f>C384</f>
        <v>2</v>
      </c>
      <c r="G386" s="156" t="s">
        <v>23</v>
      </c>
      <c r="H386" s="157"/>
      <c r="I386" s="156"/>
      <c r="J386" s="156"/>
      <c r="K386" s="157"/>
      <c r="L386" s="156"/>
      <c r="M386" s="156"/>
      <c r="N386" s="156"/>
      <c r="O386" s="158">
        <f t="shared" ref="O386:O388" si="146">PRODUCT(C386:N386)</f>
        <v>2</v>
      </c>
      <c r="P386" s="158" t="s">
        <v>28</v>
      </c>
      <c r="Q386" s="158">
        <v>450000</v>
      </c>
      <c r="R386" s="163">
        <f t="shared" ref="R386:R388" si="147">O386*Q386</f>
        <v>900000</v>
      </c>
    </row>
    <row r="387" spans="1:18" x14ac:dyDescent="0.3">
      <c r="A387" s="154" t="s">
        <v>8</v>
      </c>
      <c r="B387" s="165" t="s">
        <v>59</v>
      </c>
      <c r="C387" s="156">
        <v>1</v>
      </c>
      <c r="D387" s="156" t="s">
        <v>26</v>
      </c>
      <c r="E387" s="157" t="s">
        <v>27</v>
      </c>
      <c r="F387" s="156">
        <f>F386</f>
        <v>2</v>
      </c>
      <c r="G387" s="156" t="s">
        <v>23</v>
      </c>
      <c r="H387" s="157"/>
      <c r="I387" s="156"/>
      <c r="J387" s="156"/>
      <c r="K387" s="157"/>
      <c r="L387" s="156"/>
      <c r="M387" s="156"/>
      <c r="N387" s="156"/>
      <c r="O387" s="158">
        <f t="shared" si="146"/>
        <v>2</v>
      </c>
      <c r="P387" s="158" t="s">
        <v>28</v>
      </c>
      <c r="Q387" s="158">
        <v>400000</v>
      </c>
      <c r="R387" s="163">
        <f t="shared" si="147"/>
        <v>800000</v>
      </c>
    </row>
    <row r="388" spans="1:18" x14ac:dyDescent="0.3">
      <c r="A388" s="154" t="s">
        <v>8</v>
      </c>
      <c r="B388" s="165" t="s">
        <v>45</v>
      </c>
      <c r="C388" s="156">
        <v>3</v>
      </c>
      <c r="D388" s="156" t="s">
        <v>26</v>
      </c>
      <c r="E388" s="157" t="s">
        <v>27</v>
      </c>
      <c r="F388" s="156">
        <f>F387</f>
        <v>2</v>
      </c>
      <c r="G388" s="156" t="s">
        <v>23</v>
      </c>
      <c r="H388" s="157"/>
      <c r="I388" s="156"/>
      <c r="J388" s="156"/>
      <c r="K388" s="157"/>
      <c r="L388" s="156"/>
      <c r="M388" s="156"/>
      <c r="N388" s="156"/>
      <c r="O388" s="158">
        <f t="shared" si="146"/>
        <v>6</v>
      </c>
      <c r="P388" s="158" t="s">
        <v>28</v>
      </c>
      <c r="Q388" s="158">
        <v>300000</v>
      </c>
      <c r="R388" s="163">
        <f t="shared" si="147"/>
        <v>1800000</v>
      </c>
    </row>
    <row r="389" spans="1:18" ht="28.8" x14ac:dyDescent="0.3">
      <c r="A389" s="160" t="s">
        <v>29</v>
      </c>
      <c r="B389" s="164" t="s">
        <v>581</v>
      </c>
      <c r="C389" s="150"/>
      <c r="D389" s="150"/>
      <c r="E389" s="151"/>
      <c r="F389" s="150"/>
      <c r="G389" s="150"/>
      <c r="H389" s="151"/>
      <c r="I389" s="150"/>
      <c r="J389" s="150"/>
      <c r="K389" s="151"/>
      <c r="L389" s="150"/>
      <c r="M389" s="150"/>
      <c r="N389" s="150"/>
      <c r="O389" s="152">
        <v>0</v>
      </c>
      <c r="P389" s="152" t="s">
        <v>8</v>
      </c>
      <c r="Q389" s="152">
        <v>0</v>
      </c>
      <c r="R389" s="162">
        <f>SUM(R390:R391)</f>
        <v>9800000</v>
      </c>
    </row>
    <row r="390" spans="1:18" x14ac:dyDescent="0.3">
      <c r="A390" s="154" t="s">
        <v>8</v>
      </c>
      <c r="B390" s="165" t="s">
        <v>31</v>
      </c>
      <c r="C390" s="156">
        <v>40</v>
      </c>
      <c r="D390" s="156" t="s">
        <v>26</v>
      </c>
      <c r="E390" s="157" t="s">
        <v>43</v>
      </c>
      <c r="F390" s="156">
        <v>2</v>
      </c>
      <c r="G390" s="156" t="s">
        <v>23</v>
      </c>
      <c r="H390" s="157"/>
      <c r="I390" s="156"/>
      <c r="J390" s="156"/>
      <c r="K390" s="157"/>
      <c r="L390" s="156"/>
      <c r="M390" s="156"/>
      <c r="N390" s="156"/>
      <c r="O390" s="158">
        <f>PRODUCT(C390:N390)</f>
        <v>80</v>
      </c>
      <c r="P390" s="158" t="s">
        <v>28</v>
      </c>
      <c r="Q390" s="158">
        <v>100000</v>
      </c>
      <c r="R390" s="163">
        <f>O390*Q390</f>
        <v>8000000</v>
      </c>
    </row>
    <row r="391" spans="1:18" s="10" customFormat="1" x14ac:dyDescent="0.3">
      <c r="A391" s="154" t="s">
        <v>8</v>
      </c>
      <c r="B391" s="165" t="s">
        <v>32</v>
      </c>
      <c r="C391" s="156">
        <v>9</v>
      </c>
      <c r="D391" s="156" t="s">
        <v>26</v>
      </c>
      <c r="E391" s="157" t="s">
        <v>27</v>
      </c>
      <c r="F391" s="156">
        <f>F388</f>
        <v>2</v>
      </c>
      <c r="G391" s="156" t="s">
        <v>23</v>
      </c>
      <c r="H391" s="157"/>
      <c r="I391" s="156"/>
      <c r="J391" s="156"/>
      <c r="K391" s="157"/>
      <c r="L391" s="156"/>
      <c r="M391" s="156"/>
      <c r="N391" s="156"/>
      <c r="O391" s="158">
        <f t="shared" ref="O391" si="148">PRODUCT(C391:N391)</f>
        <v>18</v>
      </c>
      <c r="P391" s="158" t="s">
        <v>28</v>
      </c>
      <c r="Q391" s="158">
        <v>100000</v>
      </c>
      <c r="R391" s="163">
        <f t="shared" ref="R391" si="149">O391*Q391</f>
        <v>1800000</v>
      </c>
    </row>
    <row r="392" spans="1:18" x14ac:dyDescent="0.3">
      <c r="A392" s="161">
        <v>522192</v>
      </c>
      <c r="B392" s="149" t="s">
        <v>582</v>
      </c>
      <c r="C392" s="150"/>
      <c r="D392" s="150"/>
      <c r="E392" s="151"/>
      <c r="F392" s="150"/>
      <c r="G392" s="150"/>
      <c r="H392" s="151"/>
      <c r="I392" s="150"/>
      <c r="J392" s="150"/>
      <c r="K392" s="151"/>
      <c r="L392" s="150"/>
      <c r="M392" s="150"/>
      <c r="N392" s="150"/>
      <c r="O392" s="152">
        <v>0</v>
      </c>
      <c r="P392" s="152" t="s">
        <v>8</v>
      </c>
      <c r="Q392" s="152">
        <v>0</v>
      </c>
      <c r="R392" s="162">
        <f>SUM(R393:R395)</f>
        <v>5500000</v>
      </c>
    </row>
    <row r="393" spans="1:18" x14ac:dyDescent="0.3">
      <c r="A393" s="154" t="s">
        <v>8</v>
      </c>
      <c r="B393" s="165" t="s">
        <v>35</v>
      </c>
      <c r="C393" s="156">
        <v>1</v>
      </c>
      <c r="D393" s="156" t="s">
        <v>26</v>
      </c>
      <c r="E393" s="157" t="s">
        <v>27</v>
      </c>
      <c r="F393" s="156">
        <f>F388</f>
        <v>2</v>
      </c>
      <c r="G393" s="156" t="s">
        <v>23</v>
      </c>
      <c r="H393" s="157"/>
      <c r="I393" s="156"/>
      <c r="J393" s="156"/>
      <c r="K393" s="157"/>
      <c r="L393" s="156"/>
      <c r="M393" s="156"/>
      <c r="N393" s="156"/>
      <c r="O393" s="158">
        <f t="shared" ref="O393:O395" si="150">PRODUCT(C393:N393)</f>
        <v>2</v>
      </c>
      <c r="P393" s="158" t="s">
        <v>28</v>
      </c>
      <c r="Q393" s="158">
        <v>500000</v>
      </c>
      <c r="R393" s="163">
        <f t="shared" ref="R393:R395" si="151">O393*Q393</f>
        <v>1000000</v>
      </c>
    </row>
    <row r="394" spans="1:18" x14ac:dyDescent="0.3">
      <c r="A394" s="154" t="s">
        <v>8</v>
      </c>
      <c r="B394" s="165" t="s">
        <v>146</v>
      </c>
      <c r="C394" s="156">
        <v>1</v>
      </c>
      <c r="D394" s="156" t="s">
        <v>26</v>
      </c>
      <c r="E394" s="157" t="s">
        <v>27</v>
      </c>
      <c r="F394" s="156">
        <v>1</v>
      </c>
      <c r="G394" s="156" t="s">
        <v>34</v>
      </c>
      <c r="H394" s="157" t="s">
        <v>27</v>
      </c>
      <c r="I394" s="156">
        <f>F393</f>
        <v>2</v>
      </c>
      <c r="J394" s="156" t="s">
        <v>23</v>
      </c>
      <c r="K394" s="157"/>
      <c r="L394" s="156"/>
      <c r="M394" s="156"/>
      <c r="N394" s="156"/>
      <c r="O394" s="158">
        <f t="shared" si="150"/>
        <v>2</v>
      </c>
      <c r="P394" s="158" t="s">
        <v>37</v>
      </c>
      <c r="Q394" s="158">
        <v>450000</v>
      </c>
      <c r="R394" s="163">
        <f t="shared" si="151"/>
        <v>900000</v>
      </c>
    </row>
    <row r="395" spans="1:18" x14ac:dyDescent="0.3">
      <c r="A395" s="154" t="s">
        <v>8</v>
      </c>
      <c r="B395" s="165" t="s">
        <v>147</v>
      </c>
      <c r="C395" s="156">
        <v>2</v>
      </c>
      <c r="D395" s="156" t="s">
        <v>26</v>
      </c>
      <c r="E395" s="157" t="s">
        <v>27</v>
      </c>
      <c r="F395" s="156">
        <v>2</v>
      </c>
      <c r="G395" s="156" t="s">
        <v>34</v>
      </c>
      <c r="H395" s="157" t="s">
        <v>27</v>
      </c>
      <c r="I395" s="156">
        <f>I394</f>
        <v>2</v>
      </c>
      <c r="J395" s="156" t="s">
        <v>23</v>
      </c>
      <c r="K395" s="157"/>
      <c r="L395" s="156"/>
      <c r="M395" s="156"/>
      <c r="N395" s="156"/>
      <c r="O395" s="158">
        <f t="shared" si="150"/>
        <v>8</v>
      </c>
      <c r="P395" s="158" t="s">
        <v>37</v>
      </c>
      <c r="Q395" s="158">
        <v>450000</v>
      </c>
      <c r="R395" s="163">
        <f t="shared" si="151"/>
        <v>3600000</v>
      </c>
    </row>
    <row r="396" spans="1:18" x14ac:dyDescent="0.3">
      <c r="A396" s="136" t="s">
        <v>40</v>
      </c>
      <c r="B396" s="137" t="s">
        <v>148</v>
      </c>
      <c r="C396" s="138"/>
      <c r="D396" s="138"/>
      <c r="E396" s="139"/>
      <c r="F396" s="138"/>
      <c r="G396" s="138"/>
      <c r="H396" s="139"/>
      <c r="I396" s="138"/>
      <c r="J396" s="138"/>
      <c r="K396" s="139"/>
      <c r="L396" s="138"/>
      <c r="M396" s="138"/>
      <c r="N396" s="138"/>
      <c r="O396" s="140">
        <v>0</v>
      </c>
      <c r="P396" s="140" t="s">
        <v>8</v>
      </c>
      <c r="Q396" s="140">
        <v>0</v>
      </c>
      <c r="R396" s="141">
        <f>SUM(R397,R411,R425)</f>
        <v>650800000</v>
      </c>
    </row>
    <row r="397" spans="1:18" x14ac:dyDescent="0.3">
      <c r="A397" s="142" t="s">
        <v>17</v>
      </c>
      <c r="B397" s="143" t="s">
        <v>149</v>
      </c>
      <c r="C397" s="144"/>
      <c r="D397" s="144"/>
      <c r="E397" s="145"/>
      <c r="F397" s="144"/>
      <c r="G397" s="144"/>
      <c r="H397" s="145"/>
      <c r="I397" s="144"/>
      <c r="J397" s="144"/>
      <c r="K397" s="145"/>
      <c r="L397" s="144"/>
      <c r="M397" s="144"/>
      <c r="N397" s="144"/>
      <c r="O397" s="146">
        <v>0</v>
      </c>
      <c r="P397" s="146" t="s">
        <v>8</v>
      </c>
      <c r="Q397" s="146">
        <v>0</v>
      </c>
      <c r="R397" s="147">
        <f>SUM(R398,R400,R404,R407)</f>
        <v>292800000</v>
      </c>
    </row>
    <row r="398" spans="1:18" x14ac:dyDescent="0.3">
      <c r="A398" s="148" t="s">
        <v>19</v>
      </c>
      <c r="B398" s="164" t="s">
        <v>20</v>
      </c>
      <c r="C398" s="150"/>
      <c r="D398" s="150"/>
      <c r="E398" s="151"/>
      <c r="F398" s="150"/>
      <c r="G398" s="150"/>
      <c r="H398" s="151"/>
      <c r="I398" s="150"/>
      <c r="J398" s="150"/>
      <c r="K398" s="151"/>
      <c r="L398" s="150"/>
      <c r="M398" s="150"/>
      <c r="N398" s="150"/>
      <c r="O398" s="152">
        <v>0</v>
      </c>
      <c r="P398" s="152" t="s">
        <v>8</v>
      </c>
      <c r="Q398" s="152">
        <v>0</v>
      </c>
      <c r="R398" s="162">
        <f>R399</f>
        <v>73600000</v>
      </c>
    </row>
    <row r="399" spans="1:18" x14ac:dyDescent="0.3">
      <c r="A399" s="154" t="s">
        <v>8</v>
      </c>
      <c r="B399" s="165" t="s">
        <v>141</v>
      </c>
      <c r="C399" s="156">
        <v>8</v>
      </c>
      <c r="D399" s="156" t="s">
        <v>23</v>
      </c>
      <c r="E399" s="157" t="s">
        <v>27</v>
      </c>
      <c r="F399" s="156">
        <v>2</v>
      </c>
      <c r="G399" s="156" t="s">
        <v>78</v>
      </c>
      <c r="H399" s="157"/>
      <c r="I399" s="156"/>
      <c r="J399" s="156"/>
      <c r="K399" s="157"/>
      <c r="L399" s="156"/>
      <c r="M399" s="156"/>
      <c r="N399" s="156"/>
      <c r="O399" s="158">
        <f>PRODUCT(C399:N399)</f>
        <v>16</v>
      </c>
      <c r="P399" s="158" t="s">
        <v>23</v>
      </c>
      <c r="Q399" s="158">
        <v>4600000</v>
      </c>
      <c r="R399" s="163">
        <f>O399*Q399</f>
        <v>73600000</v>
      </c>
    </row>
    <row r="400" spans="1:18" x14ac:dyDescent="0.3">
      <c r="A400" s="148" t="s">
        <v>24</v>
      </c>
      <c r="B400" s="164" t="s">
        <v>25</v>
      </c>
      <c r="C400" s="150"/>
      <c r="D400" s="150"/>
      <c r="E400" s="151"/>
      <c r="F400" s="150"/>
      <c r="G400" s="150"/>
      <c r="H400" s="151"/>
      <c r="I400" s="150"/>
      <c r="J400" s="150"/>
      <c r="K400" s="151"/>
      <c r="L400" s="150"/>
      <c r="M400" s="150"/>
      <c r="N400" s="150"/>
      <c r="O400" s="152">
        <v>0</v>
      </c>
      <c r="P400" s="152" t="s">
        <v>8</v>
      </c>
      <c r="Q400" s="152">
        <v>0</v>
      </c>
      <c r="R400" s="162">
        <f>SUM(R401:R403)</f>
        <v>28000000</v>
      </c>
    </row>
    <row r="401" spans="1:18" x14ac:dyDescent="0.3">
      <c r="A401" s="154" t="s">
        <v>8</v>
      </c>
      <c r="B401" s="165" t="s">
        <v>42</v>
      </c>
      <c r="C401" s="156">
        <v>1</v>
      </c>
      <c r="D401" s="156" t="s">
        <v>26</v>
      </c>
      <c r="E401" s="157" t="s">
        <v>27</v>
      </c>
      <c r="F401" s="156">
        <f>C399</f>
        <v>8</v>
      </c>
      <c r="G401" s="156" t="s">
        <v>23</v>
      </c>
      <c r="H401" s="157" t="s">
        <v>27</v>
      </c>
      <c r="I401" s="156">
        <v>2</v>
      </c>
      <c r="J401" s="156" t="s">
        <v>78</v>
      </c>
      <c r="K401" s="157"/>
      <c r="L401" s="156"/>
      <c r="M401" s="156"/>
      <c r="N401" s="156"/>
      <c r="O401" s="158">
        <f t="shared" ref="O401:O403" si="152">PRODUCT(C401:N401)</f>
        <v>16</v>
      </c>
      <c r="P401" s="158" t="s">
        <v>28</v>
      </c>
      <c r="Q401" s="158">
        <v>450000</v>
      </c>
      <c r="R401" s="163">
        <f t="shared" ref="R401:R403" si="153">O401*Q401</f>
        <v>7200000</v>
      </c>
    </row>
    <row r="402" spans="1:18" x14ac:dyDescent="0.3">
      <c r="A402" s="154" t="s">
        <v>8</v>
      </c>
      <c r="B402" s="165" t="s">
        <v>44</v>
      </c>
      <c r="C402" s="156">
        <v>1</v>
      </c>
      <c r="D402" s="156" t="s">
        <v>26</v>
      </c>
      <c r="E402" s="157" t="s">
        <v>27</v>
      </c>
      <c r="F402" s="156">
        <f>F401</f>
        <v>8</v>
      </c>
      <c r="G402" s="156" t="s">
        <v>23</v>
      </c>
      <c r="H402" s="157" t="s">
        <v>27</v>
      </c>
      <c r="I402" s="156">
        <v>2</v>
      </c>
      <c r="J402" s="156" t="s">
        <v>78</v>
      </c>
      <c r="K402" s="157"/>
      <c r="L402" s="156"/>
      <c r="M402" s="156"/>
      <c r="N402" s="156"/>
      <c r="O402" s="158">
        <f t="shared" si="152"/>
        <v>16</v>
      </c>
      <c r="P402" s="158" t="s">
        <v>28</v>
      </c>
      <c r="Q402" s="158">
        <v>400000</v>
      </c>
      <c r="R402" s="163">
        <f t="shared" si="153"/>
        <v>6400000</v>
      </c>
    </row>
    <row r="403" spans="1:18" x14ac:dyDescent="0.3">
      <c r="A403" s="154" t="s">
        <v>8</v>
      </c>
      <c r="B403" s="165" t="s">
        <v>125</v>
      </c>
      <c r="C403" s="156">
        <v>3</v>
      </c>
      <c r="D403" s="156" t="s">
        <v>26</v>
      </c>
      <c r="E403" s="157" t="s">
        <v>27</v>
      </c>
      <c r="F403" s="156">
        <f>F402</f>
        <v>8</v>
      </c>
      <c r="G403" s="156" t="s">
        <v>23</v>
      </c>
      <c r="H403" s="157" t="s">
        <v>27</v>
      </c>
      <c r="I403" s="156">
        <v>2</v>
      </c>
      <c r="J403" s="156" t="s">
        <v>78</v>
      </c>
      <c r="K403" s="157"/>
      <c r="L403" s="156"/>
      <c r="M403" s="156"/>
      <c r="N403" s="156"/>
      <c r="O403" s="158">
        <f t="shared" si="152"/>
        <v>48</v>
      </c>
      <c r="P403" s="158" t="s">
        <v>28</v>
      </c>
      <c r="Q403" s="158">
        <v>300000</v>
      </c>
      <c r="R403" s="163">
        <f t="shared" si="153"/>
        <v>14400000</v>
      </c>
    </row>
    <row r="404" spans="1:18" ht="28.8" x14ac:dyDescent="0.3">
      <c r="A404" s="160" t="s">
        <v>29</v>
      </c>
      <c r="B404" s="164" t="s">
        <v>581</v>
      </c>
      <c r="C404" s="150"/>
      <c r="D404" s="150"/>
      <c r="E404" s="151"/>
      <c r="F404" s="150"/>
      <c r="G404" s="150"/>
      <c r="H404" s="151"/>
      <c r="I404" s="150"/>
      <c r="J404" s="150"/>
      <c r="K404" s="151"/>
      <c r="L404" s="150"/>
      <c r="M404" s="150"/>
      <c r="N404" s="150"/>
      <c r="O404" s="152">
        <v>0</v>
      </c>
      <c r="P404" s="152" t="s">
        <v>8</v>
      </c>
      <c r="Q404" s="152">
        <v>0</v>
      </c>
      <c r="R404" s="162">
        <f>SUM(R405:R406)</f>
        <v>147200000</v>
      </c>
    </row>
    <row r="405" spans="1:18" x14ac:dyDescent="0.3">
      <c r="A405" s="154" t="s">
        <v>8</v>
      </c>
      <c r="B405" s="165" t="s">
        <v>150</v>
      </c>
      <c r="C405" s="156">
        <v>664</v>
      </c>
      <c r="D405" s="156" t="s">
        <v>26</v>
      </c>
      <c r="E405" s="157" t="s">
        <v>27</v>
      </c>
      <c r="F405" s="156">
        <v>2</v>
      </c>
      <c r="G405" s="156" t="s">
        <v>78</v>
      </c>
      <c r="H405" s="157"/>
      <c r="I405" s="156"/>
      <c r="J405" s="156"/>
      <c r="K405" s="157"/>
      <c r="L405" s="156"/>
      <c r="M405" s="156"/>
      <c r="N405" s="156"/>
      <c r="O405" s="158">
        <f>PRODUCT(C405:N405)</f>
        <v>1328</v>
      </c>
      <c r="P405" s="158" t="s">
        <v>28</v>
      </c>
      <c r="Q405" s="158">
        <v>100000</v>
      </c>
      <c r="R405" s="163">
        <f>O405*Q405</f>
        <v>132800000</v>
      </c>
    </row>
    <row r="406" spans="1:18" s="10" customFormat="1" x14ac:dyDescent="0.3">
      <c r="A406" s="154" t="s">
        <v>8</v>
      </c>
      <c r="B406" s="165" t="s">
        <v>32</v>
      </c>
      <c r="C406" s="156">
        <v>9</v>
      </c>
      <c r="D406" s="156" t="s">
        <v>26</v>
      </c>
      <c r="E406" s="157" t="s">
        <v>27</v>
      </c>
      <c r="F406" s="156">
        <v>8</v>
      </c>
      <c r="G406" s="156" t="s">
        <v>23</v>
      </c>
      <c r="H406" s="157" t="s">
        <v>43</v>
      </c>
      <c r="I406" s="156">
        <v>2</v>
      </c>
      <c r="J406" s="156" t="s">
        <v>78</v>
      </c>
      <c r="K406" s="157"/>
      <c r="L406" s="156"/>
      <c r="M406" s="156"/>
      <c r="N406" s="156"/>
      <c r="O406" s="158">
        <f t="shared" ref="O406" si="154">PRODUCT(C406:N406)</f>
        <v>144</v>
      </c>
      <c r="P406" s="158" t="s">
        <v>28</v>
      </c>
      <c r="Q406" s="158">
        <v>100000</v>
      </c>
      <c r="R406" s="163">
        <f t="shared" ref="R406" si="155">O406*Q406</f>
        <v>14400000</v>
      </c>
    </row>
    <row r="407" spans="1:18" x14ac:dyDescent="0.3">
      <c r="A407" s="161">
        <v>522192</v>
      </c>
      <c r="B407" s="149" t="s">
        <v>582</v>
      </c>
      <c r="C407" s="150"/>
      <c r="D407" s="150"/>
      <c r="E407" s="151"/>
      <c r="F407" s="150"/>
      <c r="G407" s="150"/>
      <c r="H407" s="151"/>
      <c r="I407" s="150"/>
      <c r="J407" s="150"/>
      <c r="K407" s="151"/>
      <c r="L407" s="150"/>
      <c r="M407" s="150"/>
      <c r="N407" s="150"/>
      <c r="O407" s="152">
        <v>0</v>
      </c>
      <c r="P407" s="152" t="s">
        <v>8</v>
      </c>
      <c r="Q407" s="152">
        <v>0</v>
      </c>
      <c r="R407" s="162">
        <f>SUM(R408:R410)</f>
        <v>44000000</v>
      </c>
    </row>
    <row r="408" spans="1:18" x14ac:dyDescent="0.3">
      <c r="A408" s="154" t="s">
        <v>8</v>
      </c>
      <c r="B408" s="165" t="s">
        <v>35</v>
      </c>
      <c r="C408" s="156">
        <v>1</v>
      </c>
      <c r="D408" s="156" t="s">
        <v>26</v>
      </c>
      <c r="E408" s="157" t="s">
        <v>27</v>
      </c>
      <c r="F408" s="156">
        <f>F403</f>
        <v>8</v>
      </c>
      <c r="G408" s="156" t="s">
        <v>23</v>
      </c>
      <c r="H408" s="157" t="s">
        <v>27</v>
      </c>
      <c r="I408" s="156">
        <v>2</v>
      </c>
      <c r="J408" s="156" t="s">
        <v>78</v>
      </c>
      <c r="K408" s="157"/>
      <c r="L408" s="156"/>
      <c r="M408" s="156"/>
      <c r="N408" s="156"/>
      <c r="O408" s="158">
        <f t="shared" ref="O408:O410" si="156">PRODUCT(C408:N408)</f>
        <v>16</v>
      </c>
      <c r="P408" s="158" t="s">
        <v>28</v>
      </c>
      <c r="Q408" s="158">
        <v>500000</v>
      </c>
      <c r="R408" s="163">
        <f t="shared" ref="R408:R410" si="157">O408*Q408</f>
        <v>8000000</v>
      </c>
    </row>
    <row r="409" spans="1:18" x14ac:dyDescent="0.3">
      <c r="A409" s="154" t="s">
        <v>8</v>
      </c>
      <c r="B409" s="165" t="s">
        <v>110</v>
      </c>
      <c r="C409" s="156">
        <v>1</v>
      </c>
      <c r="D409" s="156" t="s">
        <v>26</v>
      </c>
      <c r="E409" s="157" t="s">
        <v>27</v>
      </c>
      <c r="F409" s="156">
        <v>1</v>
      </c>
      <c r="G409" s="156" t="s">
        <v>34</v>
      </c>
      <c r="H409" s="157" t="s">
        <v>27</v>
      </c>
      <c r="I409" s="156">
        <f>F408</f>
        <v>8</v>
      </c>
      <c r="J409" s="156" t="s">
        <v>23</v>
      </c>
      <c r="K409" s="157" t="s">
        <v>27</v>
      </c>
      <c r="L409" s="156">
        <v>2</v>
      </c>
      <c r="M409" s="156" t="s">
        <v>78</v>
      </c>
      <c r="N409" s="156"/>
      <c r="O409" s="158">
        <f t="shared" si="156"/>
        <v>16</v>
      </c>
      <c r="P409" s="158" t="s">
        <v>37</v>
      </c>
      <c r="Q409" s="158">
        <v>450000</v>
      </c>
      <c r="R409" s="163">
        <f t="shared" si="157"/>
        <v>7200000</v>
      </c>
    </row>
    <row r="410" spans="1:18" x14ac:dyDescent="0.3">
      <c r="A410" s="154" t="s">
        <v>8</v>
      </c>
      <c r="B410" s="165" t="s">
        <v>36</v>
      </c>
      <c r="C410" s="156">
        <v>2</v>
      </c>
      <c r="D410" s="156" t="s">
        <v>26</v>
      </c>
      <c r="E410" s="157" t="s">
        <v>27</v>
      </c>
      <c r="F410" s="156">
        <v>2</v>
      </c>
      <c r="G410" s="156" t="s">
        <v>34</v>
      </c>
      <c r="H410" s="157" t="s">
        <v>27</v>
      </c>
      <c r="I410" s="156">
        <f>I409</f>
        <v>8</v>
      </c>
      <c r="J410" s="156" t="s">
        <v>23</v>
      </c>
      <c r="K410" s="157" t="s">
        <v>27</v>
      </c>
      <c r="L410" s="156">
        <v>2</v>
      </c>
      <c r="M410" s="156" t="s">
        <v>78</v>
      </c>
      <c r="N410" s="156"/>
      <c r="O410" s="158">
        <f t="shared" si="156"/>
        <v>64</v>
      </c>
      <c r="P410" s="158" t="s">
        <v>37</v>
      </c>
      <c r="Q410" s="158">
        <v>450000</v>
      </c>
      <c r="R410" s="163">
        <f t="shared" si="157"/>
        <v>28800000</v>
      </c>
    </row>
    <row r="411" spans="1:18" s="40" customFormat="1" ht="28.8" x14ac:dyDescent="0.3">
      <c r="A411" s="173" t="s">
        <v>70</v>
      </c>
      <c r="B411" s="174" t="s">
        <v>151</v>
      </c>
      <c r="C411" s="175"/>
      <c r="D411" s="175"/>
      <c r="E411" s="176"/>
      <c r="F411" s="175"/>
      <c r="G411" s="175"/>
      <c r="H411" s="176"/>
      <c r="I411" s="175"/>
      <c r="J411" s="175"/>
      <c r="K411" s="176"/>
      <c r="L411" s="175"/>
      <c r="M411" s="175"/>
      <c r="N411" s="175"/>
      <c r="O411" s="177">
        <v>0</v>
      </c>
      <c r="P411" s="177" t="s">
        <v>8</v>
      </c>
      <c r="Q411" s="177">
        <v>0</v>
      </c>
      <c r="R411" s="178">
        <f>SUM(R412,R414,R418,R421)</f>
        <v>179000000</v>
      </c>
    </row>
    <row r="412" spans="1:18" x14ac:dyDescent="0.3">
      <c r="A412" s="148" t="s">
        <v>19</v>
      </c>
      <c r="B412" s="164" t="s">
        <v>20</v>
      </c>
      <c r="C412" s="150"/>
      <c r="D412" s="150"/>
      <c r="E412" s="151"/>
      <c r="F412" s="150"/>
      <c r="G412" s="150"/>
      <c r="H412" s="151"/>
      <c r="I412" s="150"/>
      <c r="J412" s="150"/>
      <c r="K412" s="151"/>
      <c r="L412" s="150"/>
      <c r="M412" s="150"/>
      <c r="N412" s="150"/>
      <c r="O412" s="152">
        <v>0</v>
      </c>
      <c r="P412" s="152" t="s">
        <v>8</v>
      </c>
      <c r="Q412" s="152">
        <v>0</v>
      </c>
      <c r="R412" s="162">
        <f>R413</f>
        <v>45000000</v>
      </c>
    </row>
    <row r="413" spans="1:18" x14ac:dyDescent="0.3">
      <c r="A413" s="154" t="s">
        <v>8</v>
      </c>
      <c r="B413" s="165" t="s">
        <v>22</v>
      </c>
      <c r="C413" s="156">
        <v>10</v>
      </c>
      <c r="D413" s="156" t="s">
        <v>23</v>
      </c>
      <c r="E413" s="157"/>
      <c r="F413" s="156"/>
      <c r="G413" s="156"/>
      <c r="H413" s="157"/>
      <c r="I413" s="156"/>
      <c r="J413" s="156"/>
      <c r="K413" s="157"/>
      <c r="L413" s="156"/>
      <c r="M413" s="156"/>
      <c r="N413" s="156"/>
      <c r="O413" s="158">
        <f>PRODUCT(C413:N413)</f>
        <v>10</v>
      </c>
      <c r="P413" s="158" t="s">
        <v>23</v>
      </c>
      <c r="Q413" s="158">
        <v>4500000</v>
      </c>
      <c r="R413" s="163">
        <f>O413*Q413</f>
        <v>45000000</v>
      </c>
    </row>
    <row r="414" spans="1:18" x14ac:dyDescent="0.3">
      <c r="A414" s="148" t="s">
        <v>24</v>
      </c>
      <c r="B414" s="164" t="s">
        <v>25</v>
      </c>
      <c r="C414" s="150"/>
      <c r="D414" s="150"/>
      <c r="E414" s="151"/>
      <c r="F414" s="150"/>
      <c r="G414" s="150"/>
      <c r="H414" s="151"/>
      <c r="I414" s="150"/>
      <c r="J414" s="150"/>
      <c r="K414" s="151"/>
      <c r="L414" s="150"/>
      <c r="M414" s="150"/>
      <c r="N414" s="150"/>
      <c r="O414" s="152">
        <v>0</v>
      </c>
      <c r="P414" s="152" t="s">
        <v>8</v>
      </c>
      <c r="Q414" s="152">
        <v>0</v>
      </c>
      <c r="R414" s="162">
        <f>SUM(R415:R417)</f>
        <v>17500000</v>
      </c>
    </row>
    <row r="415" spans="1:18" x14ac:dyDescent="0.3">
      <c r="A415" s="154" t="s">
        <v>8</v>
      </c>
      <c r="B415" s="165" t="s">
        <v>42</v>
      </c>
      <c r="C415" s="156">
        <v>1</v>
      </c>
      <c r="D415" s="156" t="s">
        <v>26</v>
      </c>
      <c r="E415" s="157" t="s">
        <v>27</v>
      </c>
      <c r="F415" s="156">
        <f>C413</f>
        <v>10</v>
      </c>
      <c r="G415" s="156" t="s">
        <v>23</v>
      </c>
      <c r="H415" s="157"/>
      <c r="I415" s="156"/>
      <c r="J415" s="156"/>
      <c r="K415" s="157"/>
      <c r="L415" s="156"/>
      <c r="M415" s="156"/>
      <c r="N415" s="156"/>
      <c r="O415" s="158">
        <f t="shared" ref="O415:O417" si="158">PRODUCT(C415:N415)</f>
        <v>10</v>
      </c>
      <c r="P415" s="158" t="s">
        <v>28</v>
      </c>
      <c r="Q415" s="158">
        <v>450000</v>
      </c>
      <c r="R415" s="163">
        <f t="shared" ref="R415:R417" si="159">O415*Q415</f>
        <v>4500000</v>
      </c>
    </row>
    <row r="416" spans="1:18" x14ac:dyDescent="0.3">
      <c r="A416" s="154" t="s">
        <v>8</v>
      </c>
      <c r="B416" s="165" t="s">
        <v>44</v>
      </c>
      <c r="C416" s="156">
        <v>1</v>
      </c>
      <c r="D416" s="156" t="s">
        <v>26</v>
      </c>
      <c r="E416" s="157" t="s">
        <v>27</v>
      </c>
      <c r="F416" s="156">
        <f>F415</f>
        <v>10</v>
      </c>
      <c r="G416" s="156" t="s">
        <v>23</v>
      </c>
      <c r="H416" s="157"/>
      <c r="I416" s="156"/>
      <c r="J416" s="156"/>
      <c r="K416" s="157"/>
      <c r="L416" s="156"/>
      <c r="M416" s="156"/>
      <c r="N416" s="156"/>
      <c r="O416" s="158">
        <f t="shared" si="158"/>
        <v>10</v>
      </c>
      <c r="P416" s="158" t="s">
        <v>28</v>
      </c>
      <c r="Q416" s="158">
        <v>400000</v>
      </c>
      <c r="R416" s="163">
        <f t="shared" si="159"/>
        <v>4000000</v>
      </c>
    </row>
    <row r="417" spans="1:18" x14ac:dyDescent="0.3">
      <c r="A417" s="154" t="s">
        <v>8</v>
      </c>
      <c r="B417" s="165" t="s">
        <v>125</v>
      </c>
      <c r="C417" s="156">
        <v>3</v>
      </c>
      <c r="D417" s="156" t="s">
        <v>26</v>
      </c>
      <c r="E417" s="157" t="s">
        <v>27</v>
      </c>
      <c r="F417" s="156">
        <f>F416</f>
        <v>10</v>
      </c>
      <c r="G417" s="156" t="s">
        <v>23</v>
      </c>
      <c r="H417" s="157"/>
      <c r="I417" s="156"/>
      <c r="J417" s="156"/>
      <c r="K417" s="157"/>
      <c r="L417" s="156"/>
      <c r="M417" s="156"/>
      <c r="N417" s="156"/>
      <c r="O417" s="158">
        <f t="shared" si="158"/>
        <v>30</v>
      </c>
      <c r="P417" s="158" t="s">
        <v>28</v>
      </c>
      <c r="Q417" s="158">
        <v>300000</v>
      </c>
      <c r="R417" s="163">
        <f t="shared" si="159"/>
        <v>9000000</v>
      </c>
    </row>
    <row r="418" spans="1:18" ht="28.8" x14ac:dyDescent="0.3">
      <c r="A418" s="160" t="s">
        <v>29</v>
      </c>
      <c r="B418" s="164" t="s">
        <v>581</v>
      </c>
      <c r="C418" s="150"/>
      <c r="D418" s="150"/>
      <c r="E418" s="151"/>
      <c r="F418" s="150"/>
      <c r="G418" s="150"/>
      <c r="H418" s="151"/>
      <c r="I418" s="150"/>
      <c r="J418" s="150"/>
      <c r="K418" s="151"/>
      <c r="L418" s="150"/>
      <c r="M418" s="150"/>
      <c r="N418" s="150"/>
      <c r="O418" s="152">
        <v>0</v>
      </c>
      <c r="P418" s="152" t="s">
        <v>8</v>
      </c>
      <c r="Q418" s="152">
        <v>0</v>
      </c>
      <c r="R418" s="162">
        <f>SUM(R419:R420)</f>
        <v>89000000</v>
      </c>
    </row>
    <row r="419" spans="1:18" x14ac:dyDescent="0.3">
      <c r="A419" s="154" t="s">
        <v>8</v>
      </c>
      <c r="B419" s="165" t="s">
        <v>150</v>
      </c>
      <c r="C419" s="156">
        <v>800</v>
      </c>
      <c r="D419" s="156" t="s">
        <v>26</v>
      </c>
      <c r="E419" s="157" t="s">
        <v>27</v>
      </c>
      <c r="F419" s="156">
        <v>1</v>
      </c>
      <c r="G419" s="156" t="s">
        <v>78</v>
      </c>
      <c r="H419" s="157"/>
      <c r="I419" s="156"/>
      <c r="J419" s="156"/>
      <c r="K419" s="157"/>
      <c r="L419" s="156"/>
      <c r="M419" s="156"/>
      <c r="N419" s="156"/>
      <c r="O419" s="158">
        <f>PRODUCT(C419:N419)</f>
        <v>800</v>
      </c>
      <c r="P419" s="158" t="s">
        <v>28</v>
      </c>
      <c r="Q419" s="158">
        <v>100000</v>
      </c>
      <c r="R419" s="163">
        <f>O419*Q419</f>
        <v>80000000</v>
      </c>
    </row>
    <row r="420" spans="1:18" s="10" customFormat="1" x14ac:dyDescent="0.3">
      <c r="A420" s="154" t="s">
        <v>8</v>
      </c>
      <c r="B420" s="165" t="s">
        <v>32</v>
      </c>
      <c r="C420" s="156">
        <v>9</v>
      </c>
      <c r="D420" s="156" t="s">
        <v>26</v>
      </c>
      <c r="E420" s="157" t="s">
        <v>27</v>
      </c>
      <c r="F420" s="156">
        <f>F417</f>
        <v>10</v>
      </c>
      <c r="G420" s="156" t="s">
        <v>23</v>
      </c>
      <c r="H420" s="157" t="s">
        <v>43</v>
      </c>
      <c r="I420" s="156">
        <v>1</v>
      </c>
      <c r="J420" s="156" t="s">
        <v>78</v>
      </c>
      <c r="K420" s="157"/>
      <c r="L420" s="156"/>
      <c r="M420" s="156"/>
      <c r="N420" s="156"/>
      <c r="O420" s="158">
        <f t="shared" ref="O420" si="160">PRODUCT(C420:N420)</f>
        <v>90</v>
      </c>
      <c r="P420" s="158" t="s">
        <v>28</v>
      </c>
      <c r="Q420" s="158">
        <v>100000</v>
      </c>
      <c r="R420" s="163">
        <f t="shared" ref="R420" si="161">O420*Q420</f>
        <v>9000000</v>
      </c>
    </row>
    <row r="421" spans="1:18" x14ac:dyDescent="0.3">
      <c r="A421" s="161">
        <v>522192</v>
      </c>
      <c r="B421" s="149" t="s">
        <v>582</v>
      </c>
      <c r="C421" s="150"/>
      <c r="D421" s="150"/>
      <c r="E421" s="151"/>
      <c r="F421" s="150"/>
      <c r="G421" s="150"/>
      <c r="H421" s="151"/>
      <c r="I421" s="150"/>
      <c r="J421" s="150"/>
      <c r="K421" s="151"/>
      <c r="L421" s="150"/>
      <c r="M421" s="150"/>
      <c r="N421" s="150"/>
      <c r="O421" s="152">
        <v>0</v>
      </c>
      <c r="P421" s="152" t="s">
        <v>8</v>
      </c>
      <c r="Q421" s="152">
        <v>0</v>
      </c>
      <c r="R421" s="162">
        <f>SUM(R422:R424)</f>
        <v>27500000</v>
      </c>
    </row>
    <row r="422" spans="1:18" x14ac:dyDescent="0.3">
      <c r="A422" s="154" t="s">
        <v>8</v>
      </c>
      <c r="B422" s="165" t="s">
        <v>35</v>
      </c>
      <c r="C422" s="156">
        <v>1</v>
      </c>
      <c r="D422" s="156" t="s">
        <v>26</v>
      </c>
      <c r="E422" s="157" t="s">
        <v>27</v>
      </c>
      <c r="F422" s="156">
        <f>F417</f>
        <v>10</v>
      </c>
      <c r="G422" s="156" t="s">
        <v>23</v>
      </c>
      <c r="H422" s="157"/>
      <c r="I422" s="156"/>
      <c r="J422" s="156"/>
      <c r="K422" s="157"/>
      <c r="L422" s="156"/>
      <c r="M422" s="156"/>
      <c r="N422" s="156"/>
      <c r="O422" s="158">
        <f t="shared" ref="O422:O424" si="162">PRODUCT(C422:N422)</f>
        <v>10</v>
      </c>
      <c r="P422" s="158" t="s">
        <v>28</v>
      </c>
      <c r="Q422" s="158">
        <v>500000</v>
      </c>
      <c r="R422" s="163">
        <f t="shared" ref="R422:R424" si="163">O422*Q422</f>
        <v>5000000</v>
      </c>
    </row>
    <row r="423" spans="1:18" x14ac:dyDescent="0.3">
      <c r="A423" s="154" t="s">
        <v>8</v>
      </c>
      <c r="B423" s="165" t="s">
        <v>110</v>
      </c>
      <c r="C423" s="156">
        <v>1</v>
      </c>
      <c r="D423" s="156" t="s">
        <v>26</v>
      </c>
      <c r="E423" s="157" t="s">
        <v>27</v>
      </c>
      <c r="F423" s="156">
        <v>1</v>
      </c>
      <c r="G423" s="156" t="s">
        <v>34</v>
      </c>
      <c r="H423" s="157" t="s">
        <v>27</v>
      </c>
      <c r="I423" s="156">
        <f>F422</f>
        <v>10</v>
      </c>
      <c r="J423" s="156" t="s">
        <v>23</v>
      </c>
      <c r="K423" s="157"/>
      <c r="L423" s="156"/>
      <c r="M423" s="156"/>
      <c r="N423" s="156"/>
      <c r="O423" s="158">
        <f t="shared" si="162"/>
        <v>10</v>
      </c>
      <c r="P423" s="158" t="s">
        <v>37</v>
      </c>
      <c r="Q423" s="158">
        <v>450000</v>
      </c>
      <c r="R423" s="163">
        <f t="shared" si="163"/>
        <v>4500000</v>
      </c>
    </row>
    <row r="424" spans="1:18" x14ac:dyDescent="0.3">
      <c r="A424" s="154" t="s">
        <v>8</v>
      </c>
      <c r="B424" s="165" t="s">
        <v>36</v>
      </c>
      <c r="C424" s="156">
        <v>2</v>
      </c>
      <c r="D424" s="156" t="s">
        <v>26</v>
      </c>
      <c r="E424" s="157" t="s">
        <v>27</v>
      </c>
      <c r="F424" s="156">
        <v>2</v>
      </c>
      <c r="G424" s="156" t="s">
        <v>34</v>
      </c>
      <c r="H424" s="157" t="s">
        <v>27</v>
      </c>
      <c r="I424" s="156">
        <f>I423</f>
        <v>10</v>
      </c>
      <c r="J424" s="156" t="s">
        <v>23</v>
      </c>
      <c r="K424" s="157"/>
      <c r="L424" s="156"/>
      <c r="M424" s="156"/>
      <c r="N424" s="156"/>
      <c r="O424" s="158">
        <f t="shared" si="162"/>
        <v>40</v>
      </c>
      <c r="P424" s="158" t="s">
        <v>37</v>
      </c>
      <c r="Q424" s="158">
        <v>450000</v>
      </c>
      <c r="R424" s="163">
        <f t="shared" si="163"/>
        <v>18000000</v>
      </c>
    </row>
    <row r="425" spans="1:18" s="40" customFormat="1" ht="28.8" x14ac:dyDescent="0.3">
      <c r="A425" s="173" t="s">
        <v>106</v>
      </c>
      <c r="B425" s="174" t="s">
        <v>152</v>
      </c>
      <c r="C425" s="175"/>
      <c r="D425" s="175"/>
      <c r="E425" s="176"/>
      <c r="F425" s="175"/>
      <c r="G425" s="175"/>
      <c r="H425" s="176"/>
      <c r="I425" s="175"/>
      <c r="J425" s="175"/>
      <c r="K425" s="176"/>
      <c r="L425" s="175"/>
      <c r="M425" s="175"/>
      <c r="N425" s="175"/>
      <c r="O425" s="177">
        <v>0</v>
      </c>
      <c r="P425" s="177" t="s">
        <v>8</v>
      </c>
      <c r="Q425" s="177">
        <v>0</v>
      </c>
      <c r="R425" s="178">
        <f>SUM(R426,R428,R432,R435)</f>
        <v>179000000</v>
      </c>
    </row>
    <row r="426" spans="1:18" x14ac:dyDescent="0.3">
      <c r="A426" s="148" t="s">
        <v>19</v>
      </c>
      <c r="B426" s="164" t="s">
        <v>20</v>
      </c>
      <c r="C426" s="150"/>
      <c r="D426" s="150"/>
      <c r="E426" s="151"/>
      <c r="F426" s="150"/>
      <c r="G426" s="150"/>
      <c r="H426" s="151"/>
      <c r="I426" s="150"/>
      <c r="J426" s="150"/>
      <c r="K426" s="151"/>
      <c r="L426" s="150"/>
      <c r="M426" s="150"/>
      <c r="N426" s="150"/>
      <c r="O426" s="152">
        <v>0</v>
      </c>
      <c r="P426" s="152" t="s">
        <v>8</v>
      </c>
      <c r="Q426" s="152">
        <v>0</v>
      </c>
      <c r="R426" s="162">
        <f>R427</f>
        <v>45000000</v>
      </c>
    </row>
    <row r="427" spans="1:18" x14ac:dyDescent="0.3">
      <c r="A427" s="154" t="s">
        <v>8</v>
      </c>
      <c r="B427" s="165" t="s">
        <v>22</v>
      </c>
      <c r="C427" s="156">
        <v>10</v>
      </c>
      <c r="D427" s="156" t="s">
        <v>23</v>
      </c>
      <c r="E427" s="157"/>
      <c r="F427" s="156"/>
      <c r="G427" s="156"/>
      <c r="H427" s="157"/>
      <c r="I427" s="156"/>
      <c r="J427" s="156"/>
      <c r="K427" s="157"/>
      <c r="L427" s="156"/>
      <c r="M427" s="156"/>
      <c r="N427" s="156"/>
      <c r="O427" s="158">
        <f>PRODUCT(C427:N427)</f>
        <v>10</v>
      </c>
      <c r="P427" s="158" t="s">
        <v>23</v>
      </c>
      <c r="Q427" s="158">
        <v>4500000</v>
      </c>
      <c r="R427" s="163">
        <f>O427*Q427</f>
        <v>45000000</v>
      </c>
    </row>
    <row r="428" spans="1:18" x14ac:dyDescent="0.3">
      <c r="A428" s="148" t="s">
        <v>24</v>
      </c>
      <c r="B428" s="164" t="s">
        <v>25</v>
      </c>
      <c r="C428" s="150"/>
      <c r="D428" s="150"/>
      <c r="E428" s="151"/>
      <c r="F428" s="150"/>
      <c r="G428" s="150"/>
      <c r="H428" s="151"/>
      <c r="I428" s="150"/>
      <c r="J428" s="150"/>
      <c r="K428" s="151"/>
      <c r="L428" s="150"/>
      <c r="M428" s="150"/>
      <c r="N428" s="150"/>
      <c r="O428" s="152">
        <v>0</v>
      </c>
      <c r="P428" s="152" t="s">
        <v>8</v>
      </c>
      <c r="Q428" s="152">
        <v>0</v>
      </c>
      <c r="R428" s="162">
        <f>SUM(R429:R431)</f>
        <v>17500000</v>
      </c>
    </row>
    <row r="429" spans="1:18" x14ac:dyDescent="0.3">
      <c r="A429" s="154" t="s">
        <v>8</v>
      </c>
      <c r="B429" s="165" t="s">
        <v>42</v>
      </c>
      <c r="C429" s="156">
        <v>1</v>
      </c>
      <c r="D429" s="156" t="s">
        <v>26</v>
      </c>
      <c r="E429" s="157" t="s">
        <v>27</v>
      </c>
      <c r="F429" s="156">
        <f>C427</f>
        <v>10</v>
      </c>
      <c r="G429" s="156" t="s">
        <v>23</v>
      </c>
      <c r="H429" s="157"/>
      <c r="I429" s="156"/>
      <c r="J429" s="156"/>
      <c r="K429" s="157"/>
      <c r="L429" s="156"/>
      <c r="M429" s="156"/>
      <c r="N429" s="156"/>
      <c r="O429" s="158">
        <f t="shared" ref="O429:O431" si="164">PRODUCT(C429:N429)</f>
        <v>10</v>
      </c>
      <c r="P429" s="158" t="s">
        <v>28</v>
      </c>
      <c r="Q429" s="158">
        <v>450000</v>
      </c>
      <c r="R429" s="163">
        <f t="shared" ref="R429:R431" si="165">O429*Q429</f>
        <v>4500000</v>
      </c>
    </row>
    <row r="430" spans="1:18" x14ac:dyDescent="0.3">
      <c r="A430" s="154" t="s">
        <v>8</v>
      </c>
      <c r="B430" s="165" t="s">
        <v>44</v>
      </c>
      <c r="C430" s="156">
        <v>1</v>
      </c>
      <c r="D430" s="156" t="s">
        <v>26</v>
      </c>
      <c r="E430" s="157" t="s">
        <v>27</v>
      </c>
      <c r="F430" s="156">
        <f>F429</f>
        <v>10</v>
      </c>
      <c r="G430" s="156" t="s">
        <v>23</v>
      </c>
      <c r="H430" s="157"/>
      <c r="I430" s="156"/>
      <c r="J430" s="156"/>
      <c r="K430" s="157"/>
      <c r="L430" s="156"/>
      <c r="M430" s="156"/>
      <c r="N430" s="156"/>
      <c r="O430" s="158">
        <f t="shared" si="164"/>
        <v>10</v>
      </c>
      <c r="P430" s="158" t="s">
        <v>28</v>
      </c>
      <c r="Q430" s="158">
        <v>400000</v>
      </c>
      <c r="R430" s="163">
        <f t="shared" si="165"/>
        <v>4000000</v>
      </c>
    </row>
    <row r="431" spans="1:18" x14ac:dyDescent="0.3">
      <c r="A431" s="154" t="s">
        <v>8</v>
      </c>
      <c r="B431" s="165" t="s">
        <v>125</v>
      </c>
      <c r="C431" s="156">
        <v>3</v>
      </c>
      <c r="D431" s="156" t="s">
        <v>26</v>
      </c>
      <c r="E431" s="157" t="s">
        <v>27</v>
      </c>
      <c r="F431" s="156">
        <f>F430</f>
        <v>10</v>
      </c>
      <c r="G431" s="156" t="s">
        <v>23</v>
      </c>
      <c r="H431" s="157"/>
      <c r="I431" s="156"/>
      <c r="J431" s="156"/>
      <c r="K431" s="157"/>
      <c r="L431" s="156"/>
      <c r="M431" s="156"/>
      <c r="N431" s="156"/>
      <c r="O431" s="158">
        <f t="shared" si="164"/>
        <v>30</v>
      </c>
      <c r="P431" s="158" t="s">
        <v>28</v>
      </c>
      <c r="Q431" s="158">
        <v>300000</v>
      </c>
      <c r="R431" s="163">
        <f t="shared" si="165"/>
        <v>9000000</v>
      </c>
    </row>
    <row r="432" spans="1:18" ht="28.8" x14ac:dyDescent="0.3">
      <c r="A432" s="160" t="s">
        <v>29</v>
      </c>
      <c r="B432" s="164" t="s">
        <v>581</v>
      </c>
      <c r="C432" s="150"/>
      <c r="D432" s="150"/>
      <c r="E432" s="151"/>
      <c r="F432" s="150"/>
      <c r="G432" s="150"/>
      <c r="H432" s="151"/>
      <c r="I432" s="150"/>
      <c r="J432" s="150"/>
      <c r="K432" s="151"/>
      <c r="L432" s="150"/>
      <c r="M432" s="150"/>
      <c r="N432" s="150"/>
      <c r="O432" s="152">
        <v>0</v>
      </c>
      <c r="P432" s="152" t="s">
        <v>8</v>
      </c>
      <c r="Q432" s="152">
        <v>0</v>
      </c>
      <c r="R432" s="162">
        <f>SUM(R433:R434)</f>
        <v>89000000</v>
      </c>
    </row>
    <row r="433" spans="1:18" x14ac:dyDescent="0.3">
      <c r="A433" s="154" t="s">
        <v>8</v>
      </c>
      <c r="B433" s="165" t="s">
        <v>150</v>
      </c>
      <c r="C433" s="156">
        <v>800</v>
      </c>
      <c r="D433" s="156" t="s">
        <v>26</v>
      </c>
      <c r="E433" s="157" t="s">
        <v>27</v>
      </c>
      <c r="F433" s="156">
        <v>1</v>
      </c>
      <c r="G433" s="156" t="s">
        <v>78</v>
      </c>
      <c r="H433" s="157"/>
      <c r="I433" s="156"/>
      <c r="J433" s="156"/>
      <c r="K433" s="157"/>
      <c r="L433" s="156"/>
      <c r="M433" s="156"/>
      <c r="N433" s="156"/>
      <c r="O433" s="158">
        <f>PRODUCT(C433:N433)</f>
        <v>800</v>
      </c>
      <c r="P433" s="158" t="s">
        <v>28</v>
      </c>
      <c r="Q433" s="158">
        <v>100000</v>
      </c>
      <c r="R433" s="163">
        <f>O433*Q433</f>
        <v>80000000</v>
      </c>
    </row>
    <row r="434" spans="1:18" s="10" customFormat="1" x14ac:dyDescent="0.3">
      <c r="A434" s="154" t="s">
        <v>8</v>
      </c>
      <c r="B434" s="165" t="s">
        <v>32</v>
      </c>
      <c r="C434" s="156">
        <v>9</v>
      </c>
      <c r="D434" s="156" t="s">
        <v>26</v>
      </c>
      <c r="E434" s="157" t="s">
        <v>27</v>
      </c>
      <c r="F434" s="156">
        <f>F431</f>
        <v>10</v>
      </c>
      <c r="G434" s="156" t="s">
        <v>23</v>
      </c>
      <c r="H434" s="157" t="s">
        <v>43</v>
      </c>
      <c r="I434" s="156">
        <v>1</v>
      </c>
      <c r="J434" s="156" t="s">
        <v>78</v>
      </c>
      <c r="K434" s="157"/>
      <c r="L434" s="156"/>
      <c r="M434" s="156"/>
      <c r="N434" s="156"/>
      <c r="O434" s="158">
        <f t="shared" ref="O434" si="166">PRODUCT(C434:N434)</f>
        <v>90</v>
      </c>
      <c r="P434" s="158" t="s">
        <v>28</v>
      </c>
      <c r="Q434" s="158">
        <v>100000</v>
      </c>
      <c r="R434" s="163">
        <f t="shared" ref="R434" si="167">O434*Q434</f>
        <v>9000000</v>
      </c>
    </row>
    <row r="435" spans="1:18" x14ac:dyDescent="0.3">
      <c r="A435" s="161">
        <v>522192</v>
      </c>
      <c r="B435" s="149" t="s">
        <v>582</v>
      </c>
      <c r="C435" s="150"/>
      <c r="D435" s="150"/>
      <c r="E435" s="151"/>
      <c r="F435" s="150"/>
      <c r="G435" s="150"/>
      <c r="H435" s="151"/>
      <c r="I435" s="150"/>
      <c r="J435" s="150"/>
      <c r="K435" s="151"/>
      <c r="L435" s="150"/>
      <c r="M435" s="150"/>
      <c r="N435" s="150"/>
      <c r="O435" s="152">
        <v>0</v>
      </c>
      <c r="P435" s="152" t="s">
        <v>8</v>
      </c>
      <c r="Q435" s="152">
        <v>0</v>
      </c>
      <c r="R435" s="162">
        <f>SUM(R436:R438)</f>
        <v>27500000</v>
      </c>
    </row>
    <row r="436" spans="1:18" x14ac:dyDescent="0.3">
      <c r="A436" s="154" t="s">
        <v>8</v>
      </c>
      <c r="B436" s="165" t="s">
        <v>35</v>
      </c>
      <c r="C436" s="156">
        <v>1</v>
      </c>
      <c r="D436" s="156" t="s">
        <v>26</v>
      </c>
      <c r="E436" s="157" t="s">
        <v>27</v>
      </c>
      <c r="F436" s="156">
        <f>F431</f>
        <v>10</v>
      </c>
      <c r="G436" s="156" t="s">
        <v>23</v>
      </c>
      <c r="H436" s="157"/>
      <c r="I436" s="156"/>
      <c r="J436" s="156"/>
      <c r="K436" s="157"/>
      <c r="L436" s="156"/>
      <c r="M436" s="156"/>
      <c r="N436" s="156"/>
      <c r="O436" s="158">
        <f t="shared" ref="O436:O438" si="168">PRODUCT(C436:N436)</f>
        <v>10</v>
      </c>
      <c r="P436" s="158" t="s">
        <v>28</v>
      </c>
      <c r="Q436" s="158">
        <v>500000</v>
      </c>
      <c r="R436" s="163">
        <f t="shared" ref="R436:R438" si="169">O436*Q436</f>
        <v>5000000</v>
      </c>
    </row>
    <row r="437" spans="1:18" x14ac:dyDescent="0.3">
      <c r="A437" s="154" t="s">
        <v>8</v>
      </c>
      <c r="B437" s="165" t="s">
        <v>110</v>
      </c>
      <c r="C437" s="156">
        <v>1</v>
      </c>
      <c r="D437" s="156" t="s">
        <v>26</v>
      </c>
      <c r="E437" s="157" t="s">
        <v>27</v>
      </c>
      <c r="F437" s="156">
        <v>1</v>
      </c>
      <c r="G437" s="156" t="s">
        <v>34</v>
      </c>
      <c r="H437" s="157" t="s">
        <v>27</v>
      </c>
      <c r="I437" s="156">
        <f>F436</f>
        <v>10</v>
      </c>
      <c r="J437" s="156" t="s">
        <v>23</v>
      </c>
      <c r="K437" s="157"/>
      <c r="L437" s="156"/>
      <c r="M437" s="156"/>
      <c r="N437" s="156"/>
      <c r="O437" s="158">
        <f t="shared" si="168"/>
        <v>10</v>
      </c>
      <c r="P437" s="158" t="s">
        <v>37</v>
      </c>
      <c r="Q437" s="158">
        <v>450000</v>
      </c>
      <c r="R437" s="163">
        <f t="shared" si="169"/>
        <v>4500000</v>
      </c>
    </row>
    <row r="438" spans="1:18" x14ac:dyDescent="0.3">
      <c r="A438" s="154" t="s">
        <v>8</v>
      </c>
      <c r="B438" s="165" t="s">
        <v>36</v>
      </c>
      <c r="C438" s="156">
        <v>2</v>
      </c>
      <c r="D438" s="156" t="s">
        <v>26</v>
      </c>
      <c r="E438" s="157" t="s">
        <v>27</v>
      </c>
      <c r="F438" s="156">
        <v>2</v>
      </c>
      <c r="G438" s="156" t="s">
        <v>34</v>
      </c>
      <c r="H438" s="157" t="s">
        <v>27</v>
      </c>
      <c r="I438" s="156">
        <f>I437</f>
        <v>10</v>
      </c>
      <c r="J438" s="156" t="s">
        <v>23</v>
      </c>
      <c r="K438" s="157"/>
      <c r="L438" s="156"/>
      <c r="M438" s="156"/>
      <c r="N438" s="156"/>
      <c r="O438" s="158">
        <f t="shared" si="168"/>
        <v>40</v>
      </c>
      <c r="P438" s="158" t="s">
        <v>37</v>
      </c>
      <c r="Q438" s="158">
        <v>450000</v>
      </c>
      <c r="R438" s="163">
        <f t="shared" si="169"/>
        <v>18000000</v>
      </c>
    </row>
    <row r="439" spans="1:18" x14ac:dyDescent="0.3">
      <c r="A439" s="136" t="s">
        <v>51</v>
      </c>
      <c r="B439" s="137" t="s">
        <v>153</v>
      </c>
      <c r="C439" s="138"/>
      <c r="D439" s="138"/>
      <c r="E439" s="139"/>
      <c r="F439" s="138"/>
      <c r="G439" s="138"/>
      <c r="H439" s="139"/>
      <c r="I439" s="138"/>
      <c r="J439" s="138"/>
      <c r="K439" s="139"/>
      <c r="L439" s="138"/>
      <c r="M439" s="138"/>
      <c r="N439" s="138"/>
      <c r="O439" s="140">
        <v>0</v>
      </c>
      <c r="P439" s="140" t="s">
        <v>8</v>
      </c>
      <c r="Q439" s="140">
        <v>0</v>
      </c>
      <c r="R439" s="141">
        <f>SUM(R440,R454,R468,R482,R490)</f>
        <v>1745900000</v>
      </c>
    </row>
    <row r="440" spans="1:18" x14ac:dyDescent="0.3">
      <c r="A440" s="142" t="s">
        <v>17</v>
      </c>
      <c r="B440" s="143" t="s">
        <v>154</v>
      </c>
      <c r="C440" s="144"/>
      <c r="D440" s="144"/>
      <c r="E440" s="145"/>
      <c r="F440" s="144"/>
      <c r="G440" s="144"/>
      <c r="H440" s="145"/>
      <c r="I440" s="144"/>
      <c r="J440" s="144"/>
      <c r="K440" s="145"/>
      <c r="L440" s="144"/>
      <c r="M440" s="144"/>
      <c r="N440" s="144"/>
      <c r="O440" s="146">
        <v>0</v>
      </c>
      <c r="P440" s="146" t="s">
        <v>8</v>
      </c>
      <c r="Q440" s="146">
        <v>0</v>
      </c>
      <c r="R440" s="147">
        <f>SUM(R441,R443,R447,R450)</f>
        <v>450400000</v>
      </c>
    </row>
    <row r="441" spans="1:18" x14ac:dyDescent="0.3">
      <c r="A441" s="148" t="s">
        <v>19</v>
      </c>
      <c r="B441" s="164" t="s">
        <v>20</v>
      </c>
      <c r="C441" s="150"/>
      <c r="D441" s="150"/>
      <c r="E441" s="151"/>
      <c r="F441" s="150"/>
      <c r="G441" s="150"/>
      <c r="H441" s="151"/>
      <c r="I441" s="150"/>
      <c r="J441" s="150"/>
      <c r="K441" s="151"/>
      <c r="L441" s="150"/>
      <c r="M441" s="150"/>
      <c r="N441" s="150"/>
      <c r="O441" s="152">
        <v>0</v>
      </c>
      <c r="P441" s="152" t="s">
        <v>8</v>
      </c>
      <c r="Q441" s="152">
        <v>0</v>
      </c>
      <c r="R441" s="162">
        <f>R442</f>
        <v>108000000</v>
      </c>
    </row>
    <row r="442" spans="1:18" x14ac:dyDescent="0.3">
      <c r="A442" s="154" t="s">
        <v>8</v>
      </c>
      <c r="B442" s="165" t="s">
        <v>22</v>
      </c>
      <c r="C442" s="156">
        <v>12</v>
      </c>
      <c r="D442" s="156" t="s">
        <v>23</v>
      </c>
      <c r="E442" s="157" t="s">
        <v>27</v>
      </c>
      <c r="F442" s="156">
        <v>2</v>
      </c>
      <c r="G442" s="156" t="s">
        <v>78</v>
      </c>
      <c r="H442" s="157"/>
      <c r="I442" s="156"/>
      <c r="J442" s="156"/>
      <c r="K442" s="157"/>
      <c r="L442" s="156"/>
      <c r="M442" s="156"/>
      <c r="N442" s="156"/>
      <c r="O442" s="158">
        <f>PRODUCT(C442:N442)</f>
        <v>24</v>
      </c>
      <c r="P442" s="158" t="s">
        <v>23</v>
      </c>
      <c r="Q442" s="158">
        <v>4500000</v>
      </c>
      <c r="R442" s="163">
        <f>O442*Q442</f>
        <v>108000000</v>
      </c>
    </row>
    <row r="443" spans="1:18" x14ac:dyDescent="0.3">
      <c r="A443" s="148" t="s">
        <v>24</v>
      </c>
      <c r="B443" s="164" t="s">
        <v>25</v>
      </c>
      <c r="C443" s="150"/>
      <c r="D443" s="150"/>
      <c r="E443" s="151"/>
      <c r="F443" s="150"/>
      <c r="G443" s="150"/>
      <c r="H443" s="151"/>
      <c r="I443" s="150"/>
      <c r="J443" s="150"/>
      <c r="K443" s="151"/>
      <c r="L443" s="150"/>
      <c r="M443" s="150"/>
      <c r="N443" s="150"/>
      <c r="O443" s="152">
        <v>0</v>
      </c>
      <c r="P443" s="152" t="s">
        <v>8</v>
      </c>
      <c r="Q443" s="152">
        <v>0</v>
      </c>
      <c r="R443" s="162">
        <f>SUM(R444:R446)</f>
        <v>42000000</v>
      </c>
    </row>
    <row r="444" spans="1:18" x14ac:dyDescent="0.3">
      <c r="A444" s="154" t="s">
        <v>8</v>
      </c>
      <c r="B444" s="165" t="s">
        <v>42</v>
      </c>
      <c r="C444" s="156">
        <v>1</v>
      </c>
      <c r="D444" s="156" t="s">
        <v>26</v>
      </c>
      <c r="E444" s="157" t="s">
        <v>27</v>
      </c>
      <c r="F444" s="156">
        <f>C442</f>
        <v>12</v>
      </c>
      <c r="G444" s="156" t="s">
        <v>23</v>
      </c>
      <c r="H444" s="157" t="s">
        <v>27</v>
      </c>
      <c r="I444" s="156">
        <v>2</v>
      </c>
      <c r="J444" s="156" t="s">
        <v>78</v>
      </c>
      <c r="K444" s="157"/>
      <c r="L444" s="156"/>
      <c r="M444" s="156"/>
      <c r="N444" s="156"/>
      <c r="O444" s="158">
        <f t="shared" ref="O444:O446" si="170">PRODUCT(C444:N444)</f>
        <v>24</v>
      </c>
      <c r="P444" s="158" t="s">
        <v>28</v>
      </c>
      <c r="Q444" s="158">
        <v>450000</v>
      </c>
      <c r="R444" s="163">
        <f t="shared" ref="R444:R446" si="171">O444*Q444</f>
        <v>10800000</v>
      </c>
    </row>
    <row r="445" spans="1:18" x14ac:dyDescent="0.3">
      <c r="A445" s="154" t="s">
        <v>8</v>
      </c>
      <c r="B445" s="165" t="s">
        <v>59</v>
      </c>
      <c r="C445" s="156">
        <v>1</v>
      </c>
      <c r="D445" s="156" t="s">
        <v>26</v>
      </c>
      <c r="E445" s="157" t="s">
        <v>27</v>
      </c>
      <c r="F445" s="156">
        <f>F444</f>
        <v>12</v>
      </c>
      <c r="G445" s="156" t="s">
        <v>23</v>
      </c>
      <c r="H445" s="157" t="s">
        <v>27</v>
      </c>
      <c r="I445" s="156">
        <v>2</v>
      </c>
      <c r="J445" s="156" t="s">
        <v>78</v>
      </c>
      <c r="K445" s="157"/>
      <c r="L445" s="156"/>
      <c r="M445" s="156"/>
      <c r="N445" s="156"/>
      <c r="O445" s="158">
        <f t="shared" si="170"/>
        <v>24</v>
      </c>
      <c r="P445" s="158" t="s">
        <v>28</v>
      </c>
      <c r="Q445" s="158">
        <v>400000</v>
      </c>
      <c r="R445" s="163">
        <f t="shared" si="171"/>
        <v>9600000</v>
      </c>
    </row>
    <row r="446" spans="1:18" x14ac:dyDescent="0.3">
      <c r="A446" s="154" t="s">
        <v>8</v>
      </c>
      <c r="B446" s="165" t="s">
        <v>45</v>
      </c>
      <c r="C446" s="156">
        <v>3</v>
      </c>
      <c r="D446" s="156" t="s">
        <v>26</v>
      </c>
      <c r="E446" s="157" t="s">
        <v>27</v>
      </c>
      <c r="F446" s="156">
        <f>F445</f>
        <v>12</v>
      </c>
      <c r="G446" s="156" t="s">
        <v>23</v>
      </c>
      <c r="H446" s="157" t="s">
        <v>27</v>
      </c>
      <c r="I446" s="156">
        <v>2</v>
      </c>
      <c r="J446" s="156" t="s">
        <v>78</v>
      </c>
      <c r="K446" s="157"/>
      <c r="L446" s="156"/>
      <c r="M446" s="156"/>
      <c r="N446" s="156"/>
      <c r="O446" s="158">
        <f t="shared" si="170"/>
        <v>72</v>
      </c>
      <c r="P446" s="158" t="s">
        <v>28</v>
      </c>
      <c r="Q446" s="158">
        <v>300000</v>
      </c>
      <c r="R446" s="163">
        <f t="shared" si="171"/>
        <v>21600000</v>
      </c>
    </row>
    <row r="447" spans="1:18" ht="28.8" x14ac:dyDescent="0.3">
      <c r="A447" s="160" t="s">
        <v>29</v>
      </c>
      <c r="B447" s="164" t="s">
        <v>581</v>
      </c>
      <c r="C447" s="150"/>
      <c r="D447" s="150"/>
      <c r="E447" s="151"/>
      <c r="F447" s="150"/>
      <c r="G447" s="150"/>
      <c r="H447" s="151"/>
      <c r="I447" s="150"/>
      <c r="J447" s="150"/>
      <c r="K447" s="151"/>
      <c r="L447" s="150"/>
      <c r="M447" s="150"/>
      <c r="N447" s="150"/>
      <c r="O447" s="152">
        <v>0</v>
      </c>
      <c r="P447" s="152" t="s">
        <v>8</v>
      </c>
      <c r="Q447" s="152">
        <v>0</v>
      </c>
      <c r="R447" s="162">
        <f>SUM(R448:R449)</f>
        <v>234400000</v>
      </c>
    </row>
    <row r="448" spans="1:18" x14ac:dyDescent="0.3">
      <c r="A448" s="154" t="s">
        <v>8</v>
      </c>
      <c r="B448" s="165" t="s">
        <v>49</v>
      </c>
      <c r="C448" s="156">
        <v>28</v>
      </c>
      <c r="D448" s="156" t="s">
        <v>26</v>
      </c>
      <c r="E448" s="157" t="s">
        <v>27</v>
      </c>
      <c r="F448" s="156">
        <v>38</v>
      </c>
      <c r="G448" s="156" t="s">
        <v>55</v>
      </c>
      <c r="H448" s="157" t="s">
        <v>27</v>
      </c>
      <c r="I448" s="156">
        <v>2</v>
      </c>
      <c r="J448" s="156" t="s">
        <v>78</v>
      </c>
      <c r="K448" s="157"/>
      <c r="L448" s="156"/>
      <c r="M448" s="156"/>
      <c r="N448" s="156"/>
      <c r="O448" s="158">
        <f>PRODUCT(C448:N448)</f>
        <v>2128</v>
      </c>
      <c r="P448" s="158" t="s">
        <v>28</v>
      </c>
      <c r="Q448" s="158">
        <v>100000</v>
      </c>
      <c r="R448" s="163">
        <f>O448*Q448</f>
        <v>212800000</v>
      </c>
    </row>
    <row r="449" spans="1:18" s="10" customFormat="1" x14ac:dyDescent="0.3">
      <c r="A449" s="154" t="s">
        <v>8</v>
      </c>
      <c r="B449" s="165" t="s">
        <v>32</v>
      </c>
      <c r="C449" s="156">
        <v>9</v>
      </c>
      <c r="D449" s="156" t="s">
        <v>26</v>
      </c>
      <c r="E449" s="157" t="s">
        <v>27</v>
      </c>
      <c r="F449" s="156">
        <f>F446</f>
        <v>12</v>
      </c>
      <c r="G449" s="156" t="s">
        <v>23</v>
      </c>
      <c r="H449" s="157" t="s">
        <v>43</v>
      </c>
      <c r="I449" s="156">
        <v>2</v>
      </c>
      <c r="J449" s="156" t="s">
        <v>78</v>
      </c>
      <c r="K449" s="157"/>
      <c r="L449" s="156"/>
      <c r="M449" s="156"/>
      <c r="N449" s="156"/>
      <c r="O449" s="158">
        <f t="shared" ref="O449" si="172">PRODUCT(C449:N449)</f>
        <v>216</v>
      </c>
      <c r="P449" s="158" t="s">
        <v>28</v>
      </c>
      <c r="Q449" s="158">
        <v>100000</v>
      </c>
      <c r="R449" s="163">
        <f t="shared" ref="R449" si="173">O449*Q449</f>
        <v>21600000</v>
      </c>
    </row>
    <row r="450" spans="1:18" x14ac:dyDescent="0.3">
      <c r="A450" s="161">
        <v>522192</v>
      </c>
      <c r="B450" s="164" t="s">
        <v>582</v>
      </c>
      <c r="C450" s="150"/>
      <c r="D450" s="150"/>
      <c r="E450" s="151"/>
      <c r="F450" s="150"/>
      <c r="G450" s="150"/>
      <c r="H450" s="151"/>
      <c r="I450" s="150"/>
      <c r="J450" s="150"/>
      <c r="K450" s="151"/>
      <c r="L450" s="150"/>
      <c r="M450" s="150"/>
      <c r="N450" s="150"/>
      <c r="O450" s="152">
        <v>0</v>
      </c>
      <c r="P450" s="152" t="s">
        <v>8</v>
      </c>
      <c r="Q450" s="152">
        <v>0</v>
      </c>
      <c r="R450" s="162">
        <f>SUM(R451:R453)</f>
        <v>66000000</v>
      </c>
    </row>
    <row r="451" spans="1:18" x14ac:dyDescent="0.3">
      <c r="A451" s="154" t="s">
        <v>8</v>
      </c>
      <c r="B451" s="165" t="s">
        <v>35</v>
      </c>
      <c r="C451" s="156">
        <v>1</v>
      </c>
      <c r="D451" s="156" t="s">
        <v>26</v>
      </c>
      <c r="E451" s="157" t="s">
        <v>27</v>
      </c>
      <c r="F451" s="156">
        <f>F446</f>
        <v>12</v>
      </c>
      <c r="G451" s="156" t="s">
        <v>23</v>
      </c>
      <c r="H451" s="157" t="s">
        <v>27</v>
      </c>
      <c r="I451" s="156">
        <v>2</v>
      </c>
      <c r="J451" s="156" t="s">
        <v>78</v>
      </c>
      <c r="K451" s="157"/>
      <c r="L451" s="156"/>
      <c r="M451" s="156"/>
      <c r="N451" s="156"/>
      <c r="O451" s="158">
        <f t="shared" ref="O451:O453" si="174">PRODUCT(C451:N451)</f>
        <v>24</v>
      </c>
      <c r="P451" s="158" t="s">
        <v>28</v>
      </c>
      <c r="Q451" s="158">
        <v>500000</v>
      </c>
      <c r="R451" s="163">
        <f t="shared" ref="R451:R453" si="175">O451*Q451</f>
        <v>12000000</v>
      </c>
    </row>
    <row r="452" spans="1:18" x14ac:dyDescent="0.3">
      <c r="A452" s="154" t="s">
        <v>8</v>
      </c>
      <c r="B452" s="165" t="s">
        <v>146</v>
      </c>
      <c r="C452" s="156">
        <v>1</v>
      </c>
      <c r="D452" s="156" t="s">
        <v>26</v>
      </c>
      <c r="E452" s="157" t="s">
        <v>27</v>
      </c>
      <c r="F452" s="156">
        <v>1</v>
      </c>
      <c r="G452" s="156" t="s">
        <v>34</v>
      </c>
      <c r="H452" s="157" t="s">
        <v>27</v>
      </c>
      <c r="I452" s="156">
        <f>F451</f>
        <v>12</v>
      </c>
      <c r="J452" s="156" t="s">
        <v>23</v>
      </c>
      <c r="K452" s="157" t="s">
        <v>27</v>
      </c>
      <c r="L452" s="156">
        <v>2</v>
      </c>
      <c r="M452" s="156" t="s">
        <v>78</v>
      </c>
      <c r="N452" s="156"/>
      <c r="O452" s="158">
        <f t="shared" si="174"/>
        <v>24</v>
      </c>
      <c r="P452" s="158" t="s">
        <v>37</v>
      </c>
      <c r="Q452" s="158">
        <v>450000</v>
      </c>
      <c r="R452" s="163">
        <f t="shared" si="175"/>
        <v>10800000</v>
      </c>
    </row>
    <row r="453" spans="1:18" x14ac:dyDescent="0.3">
      <c r="A453" s="154" t="s">
        <v>8</v>
      </c>
      <c r="B453" s="165" t="s">
        <v>126</v>
      </c>
      <c r="C453" s="156">
        <v>2</v>
      </c>
      <c r="D453" s="156" t="s">
        <v>26</v>
      </c>
      <c r="E453" s="157" t="s">
        <v>27</v>
      </c>
      <c r="F453" s="156">
        <v>2</v>
      </c>
      <c r="G453" s="156" t="s">
        <v>34</v>
      </c>
      <c r="H453" s="157" t="s">
        <v>27</v>
      </c>
      <c r="I453" s="156">
        <f>I452</f>
        <v>12</v>
      </c>
      <c r="J453" s="156" t="s">
        <v>23</v>
      </c>
      <c r="K453" s="157" t="s">
        <v>27</v>
      </c>
      <c r="L453" s="156">
        <v>2</v>
      </c>
      <c r="M453" s="156" t="s">
        <v>78</v>
      </c>
      <c r="N453" s="156"/>
      <c r="O453" s="158">
        <f t="shared" si="174"/>
        <v>96</v>
      </c>
      <c r="P453" s="158" t="s">
        <v>37</v>
      </c>
      <c r="Q453" s="158">
        <v>450000</v>
      </c>
      <c r="R453" s="163">
        <f t="shared" si="175"/>
        <v>43200000</v>
      </c>
    </row>
    <row r="454" spans="1:18" x14ac:dyDescent="0.3">
      <c r="A454" s="173" t="s">
        <v>70</v>
      </c>
      <c r="B454" s="174" t="s">
        <v>155</v>
      </c>
      <c r="C454" s="175"/>
      <c r="D454" s="175"/>
      <c r="E454" s="176"/>
      <c r="F454" s="175"/>
      <c r="G454" s="175"/>
      <c r="H454" s="176"/>
      <c r="I454" s="175"/>
      <c r="J454" s="175"/>
      <c r="K454" s="176"/>
      <c r="L454" s="175"/>
      <c r="M454" s="175"/>
      <c r="N454" s="175"/>
      <c r="O454" s="177">
        <v>0</v>
      </c>
      <c r="P454" s="177" t="s">
        <v>8</v>
      </c>
      <c r="Q454" s="177">
        <v>0</v>
      </c>
      <c r="R454" s="178">
        <f>SUM(R455,R457,R461,R464)</f>
        <v>764300000</v>
      </c>
    </row>
    <row r="455" spans="1:18" x14ac:dyDescent="0.3">
      <c r="A455" s="148" t="s">
        <v>19</v>
      </c>
      <c r="B455" s="164" t="s">
        <v>20</v>
      </c>
      <c r="C455" s="150"/>
      <c r="D455" s="150"/>
      <c r="E455" s="151"/>
      <c r="F455" s="150"/>
      <c r="G455" s="150"/>
      <c r="H455" s="151"/>
      <c r="I455" s="150"/>
      <c r="J455" s="150"/>
      <c r="K455" s="151"/>
      <c r="L455" s="150"/>
      <c r="M455" s="150"/>
      <c r="N455" s="150"/>
      <c r="O455" s="152">
        <v>0</v>
      </c>
      <c r="P455" s="152" t="s">
        <v>8</v>
      </c>
      <c r="Q455" s="152">
        <v>0</v>
      </c>
      <c r="R455" s="162">
        <f>R456</f>
        <v>171000000</v>
      </c>
    </row>
    <row r="456" spans="1:18" x14ac:dyDescent="0.3">
      <c r="A456" s="154" t="s">
        <v>8</v>
      </c>
      <c r="B456" s="165" t="s">
        <v>22</v>
      </c>
      <c r="C456" s="156">
        <v>38</v>
      </c>
      <c r="D456" s="156" t="s">
        <v>23</v>
      </c>
      <c r="E456" s="157"/>
      <c r="F456" s="156"/>
      <c r="G456" s="156"/>
      <c r="H456" s="157"/>
      <c r="I456" s="156"/>
      <c r="J456" s="156"/>
      <c r="K456" s="157"/>
      <c r="L456" s="156"/>
      <c r="M456" s="156"/>
      <c r="N456" s="156"/>
      <c r="O456" s="158">
        <f>PRODUCT(C456:N456)</f>
        <v>38</v>
      </c>
      <c r="P456" s="158" t="s">
        <v>23</v>
      </c>
      <c r="Q456" s="158">
        <v>4500000</v>
      </c>
      <c r="R456" s="163">
        <f>O456*Q456</f>
        <v>171000000</v>
      </c>
    </row>
    <row r="457" spans="1:18" x14ac:dyDescent="0.3">
      <c r="A457" s="148" t="s">
        <v>24</v>
      </c>
      <c r="B457" s="164" t="s">
        <v>25</v>
      </c>
      <c r="C457" s="150"/>
      <c r="D457" s="150"/>
      <c r="E457" s="151"/>
      <c r="F457" s="150"/>
      <c r="G457" s="150"/>
      <c r="H457" s="151"/>
      <c r="I457" s="150"/>
      <c r="J457" s="150"/>
      <c r="K457" s="151"/>
      <c r="L457" s="150"/>
      <c r="M457" s="150"/>
      <c r="N457" s="150"/>
      <c r="O457" s="152">
        <v>0</v>
      </c>
      <c r="P457" s="152" t="s">
        <v>8</v>
      </c>
      <c r="Q457" s="152">
        <v>0</v>
      </c>
      <c r="R457" s="162">
        <f>SUM(R458:R460)</f>
        <v>66500000</v>
      </c>
    </row>
    <row r="458" spans="1:18" x14ac:dyDescent="0.3">
      <c r="A458" s="154" t="s">
        <v>8</v>
      </c>
      <c r="B458" s="165" t="s">
        <v>42</v>
      </c>
      <c r="C458" s="156">
        <v>1</v>
      </c>
      <c r="D458" s="156" t="s">
        <v>26</v>
      </c>
      <c r="E458" s="157" t="s">
        <v>27</v>
      </c>
      <c r="F458" s="156">
        <f>C456</f>
        <v>38</v>
      </c>
      <c r="G458" s="156" t="s">
        <v>23</v>
      </c>
      <c r="H458" s="157"/>
      <c r="I458" s="156"/>
      <c r="J458" s="156"/>
      <c r="K458" s="157"/>
      <c r="L458" s="156"/>
      <c r="M458" s="156"/>
      <c r="N458" s="156"/>
      <c r="O458" s="158">
        <f t="shared" ref="O458:O460" si="176">PRODUCT(C458:N458)</f>
        <v>38</v>
      </c>
      <c r="P458" s="158" t="s">
        <v>28</v>
      </c>
      <c r="Q458" s="158">
        <v>450000</v>
      </c>
      <c r="R458" s="163">
        <f t="shared" ref="R458:R460" si="177">O458*Q458</f>
        <v>17100000</v>
      </c>
    </row>
    <row r="459" spans="1:18" x14ac:dyDescent="0.3">
      <c r="A459" s="154" t="s">
        <v>8</v>
      </c>
      <c r="B459" s="165" t="s">
        <v>59</v>
      </c>
      <c r="C459" s="156">
        <v>1</v>
      </c>
      <c r="D459" s="156" t="s">
        <v>26</v>
      </c>
      <c r="E459" s="157" t="s">
        <v>27</v>
      </c>
      <c r="F459" s="156">
        <f>F458</f>
        <v>38</v>
      </c>
      <c r="G459" s="156" t="s">
        <v>23</v>
      </c>
      <c r="H459" s="157"/>
      <c r="I459" s="156"/>
      <c r="J459" s="156"/>
      <c r="K459" s="157"/>
      <c r="L459" s="156"/>
      <c r="M459" s="156"/>
      <c r="N459" s="156"/>
      <c r="O459" s="158">
        <f t="shared" si="176"/>
        <v>38</v>
      </c>
      <c r="P459" s="158" t="s">
        <v>28</v>
      </c>
      <c r="Q459" s="158">
        <v>400000</v>
      </c>
      <c r="R459" s="163">
        <f t="shared" si="177"/>
        <v>15200000</v>
      </c>
    </row>
    <row r="460" spans="1:18" x14ac:dyDescent="0.3">
      <c r="A460" s="154" t="s">
        <v>8</v>
      </c>
      <c r="B460" s="165" t="s">
        <v>45</v>
      </c>
      <c r="C460" s="156">
        <v>3</v>
      </c>
      <c r="D460" s="156" t="s">
        <v>26</v>
      </c>
      <c r="E460" s="157" t="s">
        <v>27</v>
      </c>
      <c r="F460" s="156">
        <f>F459</f>
        <v>38</v>
      </c>
      <c r="G460" s="156" t="s">
        <v>23</v>
      </c>
      <c r="H460" s="157"/>
      <c r="I460" s="156"/>
      <c r="J460" s="156"/>
      <c r="K460" s="157"/>
      <c r="L460" s="156"/>
      <c r="M460" s="156"/>
      <c r="N460" s="156"/>
      <c r="O460" s="158">
        <f t="shared" si="176"/>
        <v>114</v>
      </c>
      <c r="P460" s="158" t="s">
        <v>28</v>
      </c>
      <c r="Q460" s="158">
        <v>300000</v>
      </c>
      <c r="R460" s="163">
        <f t="shared" si="177"/>
        <v>34200000</v>
      </c>
    </row>
    <row r="461" spans="1:18" ht="28.8" x14ac:dyDescent="0.3">
      <c r="A461" s="160" t="s">
        <v>29</v>
      </c>
      <c r="B461" s="164" t="s">
        <v>581</v>
      </c>
      <c r="C461" s="150"/>
      <c r="D461" s="150"/>
      <c r="E461" s="151"/>
      <c r="F461" s="150"/>
      <c r="G461" s="150"/>
      <c r="H461" s="151"/>
      <c r="I461" s="150"/>
      <c r="J461" s="150"/>
      <c r="K461" s="151"/>
      <c r="L461" s="150"/>
      <c r="M461" s="150"/>
      <c r="N461" s="150"/>
      <c r="O461" s="152">
        <v>0</v>
      </c>
      <c r="P461" s="152" t="s">
        <v>8</v>
      </c>
      <c r="Q461" s="152">
        <v>0</v>
      </c>
      <c r="R461" s="162">
        <f>SUM(R462:R463)</f>
        <v>422300000</v>
      </c>
    </row>
    <row r="462" spans="1:18" x14ac:dyDescent="0.3">
      <c r="A462" s="154" t="s">
        <v>8</v>
      </c>
      <c r="B462" s="165" t="s">
        <v>31</v>
      </c>
      <c r="C462" s="156">
        <v>3881</v>
      </c>
      <c r="D462" s="156" t="s">
        <v>26</v>
      </c>
      <c r="E462" s="157"/>
      <c r="F462" s="156"/>
      <c r="G462" s="156"/>
      <c r="H462" s="157"/>
      <c r="I462" s="156"/>
      <c r="J462" s="156"/>
      <c r="K462" s="157"/>
      <c r="L462" s="156"/>
      <c r="M462" s="156"/>
      <c r="N462" s="156"/>
      <c r="O462" s="158">
        <f>PRODUCT(C462:N462)</f>
        <v>3881</v>
      </c>
      <c r="P462" s="158" t="s">
        <v>28</v>
      </c>
      <c r="Q462" s="158">
        <v>100000</v>
      </c>
      <c r="R462" s="163">
        <f>O462*Q462</f>
        <v>388100000</v>
      </c>
    </row>
    <row r="463" spans="1:18" s="10" customFormat="1" x14ac:dyDescent="0.3">
      <c r="A463" s="154" t="s">
        <v>8</v>
      </c>
      <c r="B463" s="165" t="s">
        <v>32</v>
      </c>
      <c r="C463" s="156">
        <v>9</v>
      </c>
      <c r="D463" s="156" t="s">
        <v>26</v>
      </c>
      <c r="E463" s="157" t="s">
        <v>27</v>
      </c>
      <c r="F463" s="156">
        <f>F460</f>
        <v>38</v>
      </c>
      <c r="G463" s="156" t="s">
        <v>23</v>
      </c>
      <c r="H463" s="157"/>
      <c r="I463" s="156"/>
      <c r="J463" s="156"/>
      <c r="K463" s="157"/>
      <c r="L463" s="156"/>
      <c r="M463" s="156"/>
      <c r="N463" s="156"/>
      <c r="O463" s="158">
        <f t="shared" ref="O463" si="178">PRODUCT(C463:N463)</f>
        <v>342</v>
      </c>
      <c r="P463" s="158" t="s">
        <v>28</v>
      </c>
      <c r="Q463" s="158">
        <v>100000</v>
      </c>
      <c r="R463" s="163">
        <f t="shared" ref="R463" si="179">O463*Q463</f>
        <v>34200000</v>
      </c>
    </row>
    <row r="464" spans="1:18" x14ac:dyDescent="0.3">
      <c r="A464" s="161">
        <v>522192</v>
      </c>
      <c r="B464" s="149" t="s">
        <v>582</v>
      </c>
      <c r="C464" s="150"/>
      <c r="D464" s="150"/>
      <c r="E464" s="151"/>
      <c r="F464" s="150"/>
      <c r="G464" s="150"/>
      <c r="H464" s="151"/>
      <c r="I464" s="150"/>
      <c r="J464" s="150"/>
      <c r="K464" s="151"/>
      <c r="L464" s="150"/>
      <c r="M464" s="150"/>
      <c r="N464" s="150"/>
      <c r="O464" s="152">
        <v>0</v>
      </c>
      <c r="P464" s="152" t="s">
        <v>8</v>
      </c>
      <c r="Q464" s="152">
        <v>0</v>
      </c>
      <c r="R464" s="162">
        <f>SUM(R465:R467)</f>
        <v>104500000</v>
      </c>
    </row>
    <row r="465" spans="1:18" x14ac:dyDescent="0.3">
      <c r="A465" s="154" t="s">
        <v>8</v>
      </c>
      <c r="B465" s="165" t="s">
        <v>35</v>
      </c>
      <c r="C465" s="156">
        <v>1</v>
      </c>
      <c r="D465" s="156" t="s">
        <v>26</v>
      </c>
      <c r="E465" s="157" t="s">
        <v>27</v>
      </c>
      <c r="F465" s="156">
        <f>F460</f>
        <v>38</v>
      </c>
      <c r="G465" s="156" t="s">
        <v>23</v>
      </c>
      <c r="H465" s="157"/>
      <c r="I465" s="156"/>
      <c r="J465" s="156"/>
      <c r="K465" s="157"/>
      <c r="L465" s="156"/>
      <c r="M465" s="156"/>
      <c r="N465" s="156"/>
      <c r="O465" s="158">
        <f t="shared" ref="O465:O467" si="180">PRODUCT(C465:N465)</f>
        <v>38</v>
      </c>
      <c r="P465" s="158" t="s">
        <v>28</v>
      </c>
      <c r="Q465" s="158">
        <v>500000</v>
      </c>
      <c r="R465" s="163">
        <f t="shared" ref="R465:R467" si="181">O465*Q465</f>
        <v>19000000</v>
      </c>
    </row>
    <row r="466" spans="1:18" x14ac:dyDescent="0.3">
      <c r="A466" s="154" t="s">
        <v>8</v>
      </c>
      <c r="B466" s="165" t="s">
        <v>146</v>
      </c>
      <c r="C466" s="156">
        <v>1</v>
      </c>
      <c r="D466" s="156" t="s">
        <v>26</v>
      </c>
      <c r="E466" s="157" t="s">
        <v>27</v>
      </c>
      <c r="F466" s="156">
        <v>1</v>
      </c>
      <c r="G466" s="156" t="s">
        <v>34</v>
      </c>
      <c r="H466" s="157" t="s">
        <v>27</v>
      </c>
      <c r="I466" s="156">
        <f>F465</f>
        <v>38</v>
      </c>
      <c r="J466" s="156" t="s">
        <v>23</v>
      </c>
      <c r="K466" s="157"/>
      <c r="L466" s="156"/>
      <c r="M466" s="156"/>
      <c r="N466" s="156"/>
      <c r="O466" s="158">
        <f t="shared" si="180"/>
        <v>38</v>
      </c>
      <c r="P466" s="158" t="s">
        <v>37</v>
      </c>
      <c r="Q466" s="158">
        <v>450000</v>
      </c>
      <c r="R466" s="163">
        <f t="shared" si="181"/>
        <v>17100000</v>
      </c>
    </row>
    <row r="467" spans="1:18" x14ac:dyDescent="0.3">
      <c r="A467" s="154" t="s">
        <v>8</v>
      </c>
      <c r="B467" s="165" t="s">
        <v>147</v>
      </c>
      <c r="C467" s="156">
        <v>2</v>
      </c>
      <c r="D467" s="156" t="s">
        <v>26</v>
      </c>
      <c r="E467" s="157" t="s">
        <v>27</v>
      </c>
      <c r="F467" s="156">
        <v>2</v>
      </c>
      <c r="G467" s="156" t="s">
        <v>34</v>
      </c>
      <c r="H467" s="157" t="s">
        <v>27</v>
      </c>
      <c r="I467" s="156">
        <f>I466</f>
        <v>38</v>
      </c>
      <c r="J467" s="156" t="s">
        <v>23</v>
      </c>
      <c r="K467" s="157"/>
      <c r="L467" s="156"/>
      <c r="M467" s="156"/>
      <c r="N467" s="156"/>
      <c r="O467" s="158">
        <f t="shared" si="180"/>
        <v>152</v>
      </c>
      <c r="P467" s="158" t="s">
        <v>37</v>
      </c>
      <c r="Q467" s="158">
        <v>450000</v>
      </c>
      <c r="R467" s="163">
        <f t="shared" si="181"/>
        <v>68400000</v>
      </c>
    </row>
    <row r="468" spans="1:18" x14ac:dyDescent="0.3">
      <c r="A468" s="173" t="s">
        <v>106</v>
      </c>
      <c r="B468" s="174" t="s">
        <v>156</v>
      </c>
      <c r="C468" s="175"/>
      <c r="D468" s="175"/>
      <c r="E468" s="176"/>
      <c r="F468" s="175"/>
      <c r="G468" s="175"/>
      <c r="H468" s="176"/>
      <c r="I468" s="175"/>
      <c r="J468" s="175"/>
      <c r="K468" s="176"/>
      <c r="L468" s="175"/>
      <c r="M468" s="175"/>
      <c r="N468" s="175"/>
      <c r="O468" s="177">
        <v>0</v>
      </c>
      <c r="P468" s="177" t="s">
        <v>8</v>
      </c>
      <c r="Q468" s="177">
        <v>0</v>
      </c>
      <c r="R468" s="178">
        <f>SUM(R469,R471,R475,R478)</f>
        <v>72400000</v>
      </c>
    </row>
    <row r="469" spans="1:18" x14ac:dyDescent="0.3">
      <c r="A469" s="148" t="s">
        <v>19</v>
      </c>
      <c r="B469" s="164" t="s">
        <v>20</v>
      </c>
      <c r="C469" s="150"/>
      <c r="D469" s="150"/>
      <c r="E469" s="151"/>
      <c r="F469" s="150"/>
      <c r="G469" s="150"/>
      <c r="H469" s="151"/>
      <c r="I469" s="150"/>
      <c r="J469" s="150"/>
      <c r="K469" s="151"/>
      <c r="L469" s="150"/>
      <c r="M469" s="150"/>
      <c r="N469" s="150"/>
      <c r="O469" s="152">
        <v>0</v>
      </c>
      <c r="P469" s="152" t="s">
        <v>8</v>
      </c>
      <c r="Q469" s="152">
        <v>0</v>
      </c>
      <c r="R469" s="162">
        <f>R470</f>
        <v>18000000</v>
      </c>
    </row>
    <row r="470" spans="1:18" x14ac:dyDescent="0.3">
      <c r="A470" s="154" t="s">
        <v>8</v>
      </c>
      <c r="B470" s="165" t="s">
        <v>22</v>
      </c>
      <c r="C470" s="156">
        <v>4</v>
      </c>
      <c r="D470" s="156" t="s">
        <v>23</v>
      </c>
      <c r="E470" s="157"/>
      <c r="F470" s="156"/>
      <c r="G470" s="156"/>
      <c r="H470" s="157"/>
      <c r="I470" s="156"/>
      <c r="J470" s="156"/>
      <c r="K470" s="157"/>
      <c r="L470" s="156"/>
      <c r="M470" s="156"/>
      <c r="N470" s="156"/>
      <c r="O470" s="158">
        <f>PRODUCT(C470:N470)</f>
        <v>4</v>
      </c>
      <c r="P470" s="158" t="s">
        <v>23</v>
      </c>
      <c r="Q470" s="158">
        <v>4500000</v>
      </c>
      <c r="R470" s="163">
        <f>O470*Q470</f>
        <v>18000000</v>
      </c>
    </row>
    <row r="471" spans="1:18" x14ac:dyDescent="0.3">
      <c r="A471" s="148" t="s">
        <v>24</v>
      </c>
      <c r="B471" s="164" t="s">
        <v>25</v>
      </c>
      <c r="C471" s="150"/>
      <c r="D471" s="150"/>
      <c r="E471" s="151"/>
      <c r="F471" s="150"/>
      <c r="G471" s="150"/>
      <c r="H471" s="151"/>
      <c r="I471" s="150"/>
      <c r="J471" s="150"/>
      <c r="K471" s="151"/>
      <c r="L471" s="150"/>
      <c r="M471" s="150"/>
      <c r="N471" s="150"/>
      <c r="O471" s="152">
        <v>0</v>
      </c>
      <c r="P471" s="152" t="s">
        <v>8</v>
      </c>
      <c r="Q471" s="152">
        <v>0</v>
      </c>
      <c r="R471" s="162">
        <f>SUM(R472:R474)</f>
        <v>7000000</v>
      </c>
    </row>
    <row r="472" spans="1:18" x14ac:dyDescent="0.3">
      <c r="A472" s="154" t="s">
        <v>8</v>
      </c>
      <c r="B472" s="165" t="s">
        <v>42</v>
      </c>
      <c r="C472" s="156">
        <v>1</v>
      </c>
      <c r="D472" s="156" t="s">
        <v>26</v>
      </c>
      <c r="E472" s="157" t="s">
        <v>27</v>
      </c>
      <c r="F472" s="156">
        <f>C470</f>
        <v>4</v>
      </c>
      <c r="G472" s="156" t="s">
        <v>23</v>
      </c>
      <c r="H472" s="157"/>
      <c r="I472" s="156"/>
      <c r="J472" s="156"/>
      <c r="K472" s="157"/>
      <c r="L472" s="156"/>
      <c r="M472" s="156"/>
      <c r="N472" s="156"/>
      <c r="O472" s="158">
        <f t="shared" ref="O472:O474" si="182">PRODUCT(C472:N472)</f>
        <v>4</v>
      </c>
      <c r="P472" s="158" t="s">
        <v>28</v>
      </c>
      <c r="Q472" s="158">
        <v>450000</v>
      </c>
      <c r="R472" s="163">
        <f t="shared" ref="R472:R474" si="183">O472*Q472</f>
        <v>1800000</v>
      </c>
    </row>
    <row r="473" spans="1:18" x14ac:dyDescent="0.3">
      <c r="A473" s="154" t="s">
        <v>8</v>
      </c>
      <c r="B473" s="165" t="s">
        <v>59</v>
      </c>
      <c r="C473" s="156">
        <v>1</v>
      </c>
      <c r="D473" s="156" t="s">
        <v>26</v>
      </c>
      <c r="E473" s="157" t="s">
        <v>27</v>
      </c>
      <c r="F473" s="156">
        <f>F472</f>
        <v>4</v>
      </c>
      <c r="G473" s="156" t="s">
        <v>23</v>
      </c>
      <c r="H473" s="157"/>
      <c r="I473" s="156"/>
      <c r="J473" s="156"/>
      <c r="K473" s="157"/>
      <c r="L473" s="156"/>
      <c r="M473" s="156"/>
      <c r="N473" s="156"/>
      <c r="O473" s="158">
        <f t="shared" si="182"/>
        <v>4</v>
      </c>
      <c r="P473" s="158" t="s">
        <v>28</v>
      </c>
      <c r="Q473" s="158">
        <v>400000</v>
      </c>
      <c r="R473" s="163">
        <f t="shared" si="183"/>
        <v>1600000</v>
      </c>
    </row>
    <row r="474" spans="1:18" x14ac:dyDescent="0.3">
      <c r="A474" s="154" t="s">
        <v>8</v>
      </c>
      <c r="B474" s="165" t="s">
        <v>45</v>
      </c>
      <c r="C474" s="156">
        <v>3</v>
      </c>
      <c r="D474" s="156" t="s">
        <v>26</v>
      </c>
      <c r="E474" s="157" t="s">
        <v>27</v>
      </c>
      <c r="F474" s="156">
        <f>F473</f>
        <v>4</v>
      </c>
      <c r="G474" s="156" t="s">
        <v>23</v>
      </c>
      <c r="H474" s="157"/>
      <c r="I474" s="156"/>
      <c r="J474" s="156"/>
      <c r="K474" s="157"/>
      <c r="L474" s="156"/>
      <c r="M474" s="156"/>
      <c r="N474" s="156"/>
      <c r="O474" s="158">
        <f t="shared" si="182"/>
        <v>12</v>
      </c>
      <c r="P474" s="158" t="s">
        <v>28</v>
      </c>
      <c r="Q474" s="158">
        <v>300000</v>
      </c>
      <c r="R474" s="163">
        <f t="shared" si="183"/>
        <v>3600000</v>
      </c>
    </row>
    <row r="475" spans="1:18" ht="28.8" x14ac:dyDescent="0.3">
      <c r="A475" s="160" t="s">
        <v>29</v>
      </c>
      <c r="B475" s="164" t="s">
        <v>581</v>
      </c>
      <c r="C475" s="150"/>
      <c r="D475" s="150"/>
      <c r="E475" s="151"/>
      <c r="F475" s="150"/>
      <c r="G475" s="150"/>
      <c r="H475" s="151"/>
      <c r="I475" s="150"/>
      <c r="J475" s="150"/>
      <c r="K475" s="151"/>
      <c r="L475" s="150"/>
      <c r="M475" s="150"/>
      <c r="N475" s="150"/>
      <c r="O475" s="152">
        <v>0</v>
      </c>
      <c r="P475" s="152" t="s">
        <v>8</v>
      </c>
      <c r="Q475" s="152">
        <v>0</v>
      </c>
      <c r="R475" s="162">
        <f>SUM(R476:R477)</f>
        <v>36400000</v>
      </c>
    </row>
    <row r="476" spans="1:18" x14ac:dyDescent="0.3">
      <c r="A476" s="154" t="s">
        <v>8</v>
      </c>
      <c r="B476" s="165" t="s">
        <v>31</v>
      </c>
      <c r="C476" s="156">
        <v>328</v>
      </c>
      <c r="D476" s="156" t="s">
        <v>26</v>
      </c>
      <c r="E476" s="157"/>
      <c r="F476" s="156"/>
      <c r="G476" s="156"/>
      <c r="H476" s="157"/>
      <c r="I476" s="156"/>
      <c r="J476" s="156"/>
      <c r="K476" s="157"/>
      <c r="L476" s="156"/>
      <c r="M476" s="156"/>
      <c r="N476" s="156"/>
      <c r="O476" s="158">
        <f>PRODUCT(C476:N476)</f>
        <v>328</v>
      </c>
      <c r="P476" s="158" t="s">
        <v>28</v>
      </c>
      <c r="Q476" s="158">
        <v>100000</v>
      </c>
      <c r="R476" s="163">
        <f>O476*Q476</f>
        <v>32800000</v>
      </c>
    </row>
    <row r="477" spans="1:18" s="10" customFormat="1" x14ac:dyDescent="0.3">
      <c r="A477" s="154" t="s">
        <v>8</v>
      </c>
      <c r="B477" s="165" t="s">
        <v>32</v>
      </c>
      <c r="C477" s="156">
        <v>9</v>
      </c>
      <c r="D477" s="156" t="s">
        <v>26</v>
      </c>
      <c r="E477" s="157" t="s">
        <v>27</v>
      </c>
      <c r="F477" s="156">
        <f>F474</f>
        <v>4</v>
      </c>
      <c r="G477" s="156" t="s">
        <v>23</v>
      </c>
      <c r="H477" s="157"/>
      <c r="I477" s="156"/>
      <c r="J477" s="156"/>
      <c r="K477" s="157"/>
      <c r="L477" s="156"/>
      <c r="M477" s="156"/>
      <c r="N477" s="156"/>
      <c r="O477" s="158">
        <f t="shared" ref="O477" si="184">PRODUCT(C477:N477)</f>
        <v>36</v>
      </c>
      <c r="P477" s="158" t="s">
        <v>28</v>
      </c>
      <c r="Q477" s="158">
        <v>100000</v>
      </c>
      <c r="R477" s="163">
        <f t="shared" ref="R477" si="185">O477*Q477</f>
        <v>3600000</v>
      </c>
    </row>
    <row r="478" spans="1:18" x14ac:dyDescent="0.3">
      <c r="A478" s="161">
        <v>522192</v>
      </c>
      <c r="B478" s="149" t="s">
        <v>582</v>
      </c>
      <c r="C478" s="150"/>
      <c r="D478" s="150"/>
      <c r="E478" s="151"/>
      <c r="F478" s="150"/>
      <c r="G478" s="150"/>
      <c r="H478" s="151"/>
      <c r="I478" s="150"/>
      <c r="J478" s="150"/>
      <c r="K478" s="151"/>
      <c r="L478" s="150"/>
      <c r="M478" s="150"/>
      <c r="N478" s="150"/>
      <c r="O478" s="152">
        <v>0</v>
      </c>
      <c r="P478" s="152" t="s">
        <v>8</v>
      </c>
      <c r="Q478" s="152">
        <v>0</v>
      </c>
      <c r="R478" s="162">
        <f>SUM(R479:R481)</f>
        <v>11000000</v>
      </c>
    </row>
    <row r="479" spans="1:18" x14ac:dyDescent="0.3">
      <c r="A479" s="154" t="s">
        <v>8</v>
      </c>
      <c r="B479" s="165" t="s">
        <v>35</v>
      </c>
      <c r="C479" s="156">
        <v>1</v>
      </c>
      <c r="D479" s="156" t="s">
        <v>26</v>
      </c>
      <c r="E479" s="157" t="s">
        <v>27</v>
      </c>
      <c r="F479" s="156">
        <f>F474</f>
        <v>4</v>
      </c>
      <c r="G479" s="156" t="s">
        <v>23</v>
      </c>
      <c r="H479" s="157"/>
      <c r="I479" s="156"/>
      <c r="J479" s="156"/>
      <c r="K479" s="157"/>
      <c r="L479" s="156"/>
      <c r="M479" s="156"/>
      <c r="N479" s="156"/>
      <c r="O479" s="158">
        <f t="shared" ref="O479:O481" si="186">PRODUCT(C479:N479)</f>
        <v>4</v>
      </c>
      <c r="P479" s="158" t="s">
        <v>28</v>
      </c>
      <c r="Q479" s="158">
        <v>500000</v>
      </c>
      <c r="R479" s="163">
        <f t="shared" ref="R479:R481" si="187">O479*Q479</f>
        <v>2000000</v>
      </c>
    </row>
    <row r="480" spans="1:18" x14ac:dyDescent="0.3">
      <c r="A480" s="154" t="s">
        <v>8</v>
      </c>
      <c r="B480" s="165" t="s">
        <v>146</v>
      </c>
      <c r="C480" s="156">
        <v>1</v>
      </c>
      <c r="D480" s="156" t="s">
        <v>26</v>
      </c>
      <c r="E480" s="157" t="s">
        <v>27</v>
      </c>
      <c r="F480" s="156">
        <v>1</v>
      </c>
      <c r="G480" s="156" t="s">
        <v>34</v>
      </c>
      <c r="H480" s="157" t="s">
        <v>27</v>
      </c>
      <c r="I480" s="156">
        <f>F479</f>
        <v>4</v>
      </c>
      <c r="J480" s="156" t="s">
        <v>23</v>
      </c>
      <c r="K480" s="157"/>
      <c r="L480" s="156"/>
      <c r="M480" s="156"/>
      <c r="N480" s="156"/>
      <c r="O480" s="158">
        <f t="shared" si="186"/>
        <v>4</v>
      </c>
      <c r="P480" s="158" t="s">
        <v>37</v>
      </c>
      <c r="Q480" s="158">
        <v>450000</v>
      </c>
      <c r="R480" s="163">
        <f t="shared" si="187"/>
        <v>1800000</v>
      </c>
    </row>
    <row r="481" spans="1:18" x14ac:dyDescent="0.3">
      <c r="A481" s="154" t="s">
        <v>8</v>
      </c>
      <c r="B481" s="165" t="s">
        <v>147</v>
      </c>
      <c r="C481" s="156">
        <v>2</v>
      </c>
      <c r="D481" s="156" t="s">
        <v>26</v>
      </c>
      <c r="E481" s="157" t="s">
        <v>27</v>
      </c>
      <c r="F481" s="156">
        <v>2</v>
      </c>
      <c r="G481" s="156" t="s">
        <v>34</v>
      </c>
      <c r="H481" s="157" t="s">
        <v>27</v>
      </c>
      <c r="I481" s="156">
        <f>I480</f>
        <v>4</v>
      </c>
      <c r="J481" s="156" t="s">
        <v>23</v>
      </c>
      <c r="K481" s="157"/>
      <c r="L481" s="156"/>
      <c r="M481" s="156"/>
      <c r="N481" s="156"/>
      <c r="O481" s="158">
        <f t="shared" si="186"/>
        <v>16</v>
      </c>
      <c r="P481" s="158" t="s">
        <v>37</v>
      </c>
      <c r="Q481" s="158">
        <v>450000</v>
      </c>
      <c r="R481" s="163">
        <f t="shared" si="187"/>
        <v>7200000</v>
      </c>
    </row>
    <row r="482" spans="1:18" s="23" customFormat="1" ht="28.8" x14ac:dyDescent="0.3">
      <c r="A482" s="173" t="s">
        <v>157</v>
      </c>
      <c r="B482" s="174" t="s">
        <v>158</v>
      </c>
      <c r="C482" s="175"/>
      <c r="D482" s="175"/>
      <c r="E482" s="176"/>
      <c r="F482" s="175"/>
      <c r="G482" s="175"/>
      <c r="H482" s="176"/>
      <c r="I482" s="175"/>
      <c r="J482" s="175"/>
      <c r="K482" s="176"/>
      <c r="L482" s="175"/>
      <c r="M482" s="175"/>
      <c r="N482" s="175"/>
      <c r="O482" s="177">
        <v>0</v>
      </c>
      <c r="P482" s="177" t="s">
        <v>8</v>
      </c>
      <c r="Q482" s="177">
        <v>0</v>
      </c>
      <c r="R482" s="178">
        <f>SUM(R483,R486)</f>
        <v>386200000</v>
      </c>
    </row>
    <row r="483" spans="1:18" s="23" customFormat="1" x14ac:dyDescent="0.3">
      <c r="A483" s="148" t="s">
        <v>19</v>
      </c>
      <c r="B483" s="164" t="s">
        <v>20</v>
      </c>
      <c r="C483" s="150"/>
      <c r="D483" s="150"/>
      <c r="E483" s="151"/>
      <c r="F483" s="150"/>
      <c r="G483" s="150"/>
      <c r="H483" s="151"/>
      <c r="I483" s="150"/>
      <c r="J483" s="150"/>
      <c r="K483" s="151"/>
      <c r="L483" s="150"/>
      <c r="M483" s="150"/>
      <c r="N483" s="150"/>
      <c r="O483" s="152">
        <v>0</v>
      </c>
      <c r="P483" s="152" t="s">
        <v>8</v>
      </c>
      <c r="Q483" s="152">
        <v>0</v>
      </c>
      <c r="R483" s="162">
        <f>SUM(R484:R485)</f>
        <v>16840000</v>
      </c>
    </row>
    <row r="484" spans="1:18" s="23" customFormat="1" x14ac:dyDescent="0.3">
      <c r="A484" s="154" t="s">
        <v>8</v>
      </c>
      <c r="B484" s="165" t="s">
        <v>84</v>
      </c>
      <c r="C484" s="156">
        <v>2</v>
      </c>
      <c r="D484" s="156" t="s">
        <v>23</v>
      </c>
      <c r="E484" s="157"/>
      <c r="F484" s="156"/>
      <c r="G484" s="156"/>
      <c r="H484" s="157"/>
      <c r="I484" s="156"/>
      <c r="J484" s="156"/>
      <c r="K484" s="157"/>
      <c r="L484" s="156"/>
      <c r="M484" s="156"/>
      <c r="N484" s="156"/>
      <c r="O484" s="158">
        <f>PRODUCT(C484:N484)</f>
        <v>2</v>
      </c>
      <c r="P484" s="158" t="s">
        <v>23</v>
      </c>
      <c r="Q484" s="158">
        <v>5000000</v>
      </c>
      <c r="R484" s="163">
        <f>O484*Q484</f>
        <v>10000000</v>
      </c>
    </row>
    <row r="485" spans="1:18" s="23" customFormat="1" x14ac:dyDescent="0.3">
      <c r="A485" s="154" t="s">
        <v>8</v>
      </c>
      <c r="B485" s="165" t="s">
        <v>85</v>
      </c>
      <c r="C485" s="156">
        <v>2</v>
      </c>
      <c r="D485" s="156" t="s">
        <v>86</v>
      </c>
      <c r="E485" s="157" t="s">
        <v>43</v>
      </c>
      <c r="F485" s="156">
        <v>38</v>
      </c>
      <c r="G485" s="156" t="s">
        <v>87</v>
      </c>
      <c r="H485" s="157" t="s">
        <v>43</v>
      </c>
      <c r="I485" s="156">
        <v>2</v>
      </c>
      <c r="J485" s="156" t="s">
        <v>23</v>
      </c>
      <c r="K485" s="157"/>
      <c r="L485" s="156"/>
      <c r="M485" s="156"/>
      <c r="N485" s="156"/>
      <c r="O485" s="158">
        <f>PRODUCT(C485:N485)</f>
        <v>152</v>
      </c>
      <c r="P485" s="158" t="s">
        <v>23</v>
      </c>
      <c r="Q485" s="158">
        <v>45000</v>
      </c>
      <c r="R485" s="163">
        <f>O485*Q485</f>
        <v>6840000</v>
      </c>
    </row>
    <row r="486" spans="1:18" s="31" customFormat="1" x14ac:dyDescent="0.3">
      <c r="A486" s="166">
        <v>524111</v>
      </c>
      <c r="B486" s="167" t="s">
        <v>25</v>
      </c>
      <c r="C486" s="168"/>
      <c r="D486" s="168"/>
      <c r="E486" s="169"/>
      <c r="F486" s="168"/>
      <c r="G486" s="168"/>
      <c r="H486" s="169"/>
      <c r="I486" s="168"/>
      <c r="J486" s="168"/>
      <c r="K486" s="169"/>
      <c r="L486" s="168"/>
      <c r="M486" s="168"/>
      <c r="N486" s="168"/>
      <c r="O486" s="170">
        <v>0</v>
      </c>
      <c r="P486" s="170" t="s">
        <v>8</v>
      </c>
      <c r="Q486" s="170">
        <v>0</v>
      </c>
      <c r="R486" s="171">
        <f>SUM(R487:R489)</f>
        <v>369360000</v>
      </c>
    </row>
    <row r="487" spans="1:18" s="23" customFormat="1" x14ac:dyDescent="0.3">
      <c r="A487" s="154" t="s">
        <v>8</v>
      </c>
      <c r="B487" s="165" t="s">
        <v>88</v>
      </c>
      <c r="C487" s="156">
        <v>2</v>
      </c>
      <c r="D487" s="156" t="s">
        <v>26</v>
      </c>
      <c r="E487" s="157" t="s">
        <v>43</v>
      </c>
      <c r="F487" s="156">
        <v>38</v>
      </c>
      <c r="G487" s="156" t="s">
        <v>89</v>
      </c>
      <c r="H487" s="157" t="s">
        <v>43</v>
      </c>
      <c r="I487" s="156">
        <v>2</v>
      </c>
      <c r="J487" s="156" t="s">
        <v>78</v>
      </c>
      <c r="K487" s="157" t="s">
        <v>43</v>
      </c>
      <c r="L487" s="156">
        <v>2</v>
      </c>
      <c r="M487" s="156" t="s">
        <v>23</v>
      </c>
      <c r="N487" s="156"/>
      <c r="O487" s="158">
        <f t="shared" ref="O487:O489" si="188">PRODUCT(C487:N487)</f>
        <v>304</v>
      </c>
      <c r="P487" s="158" t="s">
        <v>28</v>
      </c>
      <c r="Q487" s="158">
        <v>250000</v>
      </c>
      <c r="R487" s="163">
        <f t="shared" ref="R487:R489" si="189">O487*Q487</f>
        <v>76000000</v>
      </c>
    </row>
    <row r="488" spans="1:18" s="23" customFormat="1" x14ac:dyDescent="0.3">
      <c r="A488" s="154" t="s">
        <v>8</v>
      </c>
      <c r="B488" s="165" t="s">
        <v>90</v>
      </c>
      <c r="C488" s="156">
        <v>2</v>
      </c>
      <c r="D488" s="156" t="s">
        <v>26</v>
      </c>
      <c r="E488" s="157" t="s">
        <v>43</v>
      </c>
      <c r="F488" s="156">
        <v>38</v>
      </c>
      <c r="G488" s="156" t="s">
        <v>89</v>
      </c>
      <c r="H488" s="157" t="s">
        <v>43</v>
      </c>
      <c r="I488" s="156">
        <v>3</v>
      </c>
      <c r="J488" s="156" t="s">
        <v>91</v>
      </c>
      <c r="K488" s="157" t="s">
        <v>43</v>
      </c>
      <c r="L488" s="156">
        <v>2</v>
      </c>
      <c r="M488" s="156" t="s">
        <v>23</v>
      </c>
      <c r="N488" s="156"/>
      <c r="O488" s="158">
        <f t="shared" si="188"/>
        <v>456</v>
      </c>
      <c r="P488" s="158" t="s">
        <v>92</v>
      </c>
      <c r="Q488" s="158">
        <v>410000</v>
      </c>
      <c r="R488" s="163">
        <f t="shared" si="189"/>
        <v>186960000</v>
      </c>
    </row>
    <row r="489" spans="1:18" s="23" customFormat="1" x14ac:dyDescent="0.3">
      <c r="A489" s="154" t="s">
        <v>8</v>
      </c>
      <c r="B489" s="165" t="s">
        <v>93</v>
      </c>
      <c r="C489" s="156">
        <v>2</v>
      </c>
      <c r="D489" s="156" t="s">
        <v>26</v>
      </c>
      <c r="E489" s="157" t="s">
        <v>43</v>
      </c>
      <c r="F489" s="156">
        <v>38</v>
      </c>
      <c r="G489" s="156" t="s">
        <v>89</v>
      </c>
      <c r="H489" s="157" t="s">
        <v>43</v>
      </c>
      <c r="I489" s="156">
        <v>2</v>
      </c>
      <c r="J489" s="156" t="s">
        <v>91</v>
      </c>
      <c r="K489" s="157" t="s">
        <v>43</v>
      </c>
      <c r="L489" s="156">
        <v>2</v>
      </c>
      <c r="M489" s="156" t="s">
        <v>23</v>
      </c>
      <c r="N489" s="156"/>
      <c r="O489" s="158">
        <f t="shared" si="188"/>
        <v>304</v>
      </c>
      <c r="P489" s="158" t="s">
        <v>92</v>
      </c>
      <c r="Q489" s="158">
        <v>350000</v>
      </c>
      <c r="R489" s="163">
        <f t="shared" si="189"/>
        <v>106400000</v>
      </c>
    </row>
    <row r="490" spans="1:18" ht="28.8" x14ac:dyDescent="0.3">
      <c r="A490" s="173" t="s">
        <v>159</v>
      </c>
      <c r="B490" s="174" t="s">
        <v>160</v>
      </c>
      <c r="C490" s="175"/>
      <c r="D490" s="175"/>
      <c r="E490" s="176"/>
      <c r="F490" s="175"/>
      <c r="G490" s="175"/>
      <c r="H490" s="176"/>
      <c r="I490" s="175"/>
      <c r="J490" s="175"/>
      <c r="K490" s="176"/>
      <c r="L490" s="175"/>
      <c r="M490" s="175"/>
      <c r="N490" s="175"/>
      <c r="O490" s="177">
        <v>0</v>
      </c>
      <c r="P490" s="177" t="s">
        <v>8</v>
      </c>
      <c r="Q490" s="177">
        <v>0</v>
      </c>
      <c r="R490" s="178">
        <f>SUM(R491,R493,R497,R500)</f>
        <v>72600000</v>
      </c>
    </row>
    <row r="491" spans="1:18" x14ac:dyDescent="0.3">
      <c r="A491" s="148" t="s">
        <v>19</v>
      </c>
      <c r="B491" s="164" t="s">
        <v>20</v>
      </c>
      <c r="C491" s="150"/>
      <c r="D491" s="150"/>
      <c r="E491" s="151"/>
      <c r="F491" s="150"/>
      <c r="G491" s="150"/>
      <c r="H491" s="151"/>
      <c r="I491" s="150"/>
      <c r="J491" s="150"/>
      <c r="K491" s="151"/>
      <c r="L491" s="150"/>
      <c r="M491" s="150"/>
      <c r="N491" s="150"/>
      <c r="O491" s="152">
        <v>0</v>
      </c>
      <c r="P491" s="152" t="s">
        <v>8</v>
      </c>
      <c r="Q491" s="152">
        <v>0</v>
      </c>
      <c r="R491" s="162">
        <f>R492</f>
        <v>18000000</v>
      </c>
    </row>
    <row r="492" spans="1:18" x14ac:dyDescent="0.3">
      <c r="A492" s="154" t="s">
        <v>8</v>
      </c>
      <c r="B492" s="165" t="s">
        <v>22</v>
      </c>
      <c r="C492" s="156">
        <v>4</v>
      </c>
      <c r="D492" s="156" t="s">
        <v>23</v>
      </c>
      <c r="E492" s="157"/>
      <c r="F492" s="156"/>
      <c r="G492" s="156"/>
      <c r="H492" s="157"/>
      <c r="I492" s="156"/>
      <c r="J492" s="156"/>
      <c r="K492" s="157"/>
      <c r="L492" s="156"/>
      <c r="M492" s="156"/>
      <c r="N492" s="156"/>
      <c r="O492" s="158">
        <f>PRODUCT(C492:N492)</f>
        <v>4</v>
      </c>
      <c r="P492" s="158" t="s">
        <v>23</v>
      </c>
      <c r="Q492" s="158">
        <v>4500000</v>
      </c>
      <c r="R492" s="163">
        <f>O492*Q492</f>
        <v>18000000</v>
      </c>
    </row>
    <row r="493" spans="1:18" x14ac:dyDescent="0.3">
      <c r="A493" s="148" t="s">
        <v>24</v>
      </c>
      <c r="B493" s="164" t="s">
        <v>25</v>
      </c>
      <c r="C493" s="150"/>
      <c r="D493" s="150"/>
      <c r="E493" s="151"/>
      <c r="F493" s="150"/>
      <c r="G493" s="150"/>
      <c r="H493" s="151"/>
      <c r="I493" s="150"/>
      <c r="J493" s="150"/>
      <c r="K493" s="151"/>
      <c r="L493" s="150"/>
      <c r="M493" s="150"/>
      <c r="N493" s="150"/>
      <c r="O493" s="152">
        <v>0</v>
      </c>
      <c r="P493" s="152" t="s">
        <v>8</v>
      </c>
      <c r="Q493" s="152">
        <v>0</v>
      </c>
      <c r="R493" s="162">
        <f>SUM(R494:R496)</f>
        <v>7000000</v>
      </c>
    </row>
    <row r="494" spans="1:18" x14ac:dyDescent="0.3">
      <c r="A494" s="154" t="s">
        <v>8</v>
      </c>
      <c r="B494" s="165" t="s">
        <v>42</v>
      </c>
      <c r="C494" s="156">
        <v>1</v>
      </c>
      <c r="D494" s="156" t="s">
        <v>26</v>
      </c>
      <c r="E494" s="157" t="s">
        <v>27</v>
      </c>
      <c r="F494" s="156">
        <f>C492</f>
        <v>4</v>
      </c>
      <c r="G494" s="156" t="s">
        <v>23</v>
      </c>
      <c r="H494" s="157"/>
      <c r="I494" s="156"/>
      <c r="J494" s="156"/>
      <c r="K494" s="157"/>
      <c r="L494" s="156"/>
      <c r="M494" s="156"/>
      <c r="N494" s="156"/>
      <c r="O494" s="158">
        <f t="shared" ref="O494:O496" si="190">PRODUCT(C494:N494)</f>
        <v>4</v>
      </c>
      <c r="P494" s="158" t="s">
        <v>28</v>
      </c>
      <c r="Q494" s="158">
        <v>450000</v>
      </c>
      <c r="R494" s="163">
        <f t="shared" ref="R494:R496" si="191">O494*Q494</f>
        <v>1800000</v>
      </c>
    </row>
    <row r="495" spans="1:18" x14ac:dyDescent="0.3">
      <c r="A495" s="154" t="s">
        <v>8</v>
      </c>
      <c r="B495" s="165" t="s">
        <v>59</v>
      </c>
      <c r="C495" s="156">
        <v>1</v>
      </c>
      <c r="D495" s="156" t="s">
        <v>26</v>
      </c>
      <c r="E495" s="157" t="s">
        <v>27</v>
      </c>
      <c r="F495" s="156">
        <f>F494</f>
        <v>4</v>
      </c>
      <c r="G495" s="156" t="s">
        <v>23</v>
      </c>
      <c r="H495" s="157"/>
      <c r="I495" s="156"/>
      <c r="J495" s="156"/>
      <c r="K495" s="157"/>
      <c r="L495" s="156"/>
      <c r="M495" s="156"/>
      <c r="N495" s="156"/>
      <c r="O495" s="158">
        <f t="shared" si="190"/>
        <v>4</v>
      </c>
      <c r="P495" s="158" t="s">
        <v>28</v>
      </c>
      <c r="Q495" s="158">
        <v>400000</v>
      </c>
      <c r="R495" s="163">
        <f t="shared" si="191"/>
        <v>1600000</v>
      </c>
    </row>
    <row r="496" spans="1:18" x14ac:dyDescent="0.3">
      <c r="A496" s="154" t="s">
        <v>8</v>
      </c>
      <c r="B496" s="165" t="s">
        <v>45</v>
      </c>
      <c r="C496" s="156">
        <v>3</v>
      </c>
      <c r="D496" s="156" t="s">
        <v>26</v>
      </c>
      <c r="E496" s="157" t="s">
        <v>27</v>
      </c>
      <c r="F496" s="156">
        <f>F495</f>
        <v>4</v>
      </c>
      <c r="G496" s="156" t="s">
        <v>23</v>
      </c>
      <c r="H496" s="157"/>
      <c r="I496" s="156"/>
      <c r="J496" s="156"/>
      <c r="K496" s="157"/>
      <c r="L496" s="156"/>
      <c r="M496" s="156"/>
      <c r="N496" s="156"/>
      <c r="O496" s="158">
        <f t="shared" si="190"/>
        <v>12</v>
      </c>
      <c r="P496" s="158" t="s">
        <v>28</v>
      </c>
      <c r="Q496" s="158">
        <v>300000</v>
      </c>
      <c r="R496" s="163">
        <f t="shared" si="191"/>
        <v>3600000</v>
      </c>
    </row>
    <row r="497" spans="1:18" ht="28.8" x14ac:dyDescent="0.3">
      <c r="A497" s="160" t="s">
        <v>29</v>
      </c>
      <c r="B497" s="164" t="s">
        <v>581</v>
      </c>
      <c r="C497" s="150"/>
      <c r="D497" s="150"/>
      <c r="E497" s="151"/>
      <c r="F497" s="150"/>
      <c r="G497" s="150"/>
      <c r="H497" s="151"/>
      <c r="I497" s="150"/>
      <c r="J497" s="150"/>
      <c r="K497" s="151"/>
      <c r="L497" s="150"/>
      <c r="M497" s="150"/>
      <c r="N497" s="150"/>
      <c r="O497" s="152">
        <v>0</v>
      </c>
      <c r="P497" s="152" t="s">
        <v>8</v>
      </c>
      <c r="Q497" s="152">
        <v>0</v>
      </c>
      <c r="R497" s="162">
        <f>SUM(R498:R499)</f>
        <v>36600000</v>
      </c>
    </row>
    <row r="498" spans="1:18" x14ac:dyDescent="0.3">
      <c r="A498" s="154" t="s">
        <v>8</v>
      </c>
      <c r="B498" s="165" t="s">
        <v>31</v>
      </c>
      <c r="C498" s="156">
        <v>330</v>
      </c>
      <c r="D498" s="156" t="s">
        <v>26</v>
      </c>
      <c r="E498" s="157"/>
      <c r="F498" s="156"/>
      <c r="G498" s="156"/>
      <c r="H498" s="157"/>
      <c r="I498" s="156"/>
      <c r="J498" s="156"/>
      <c r="K498" s="157"/>
      <c r="L498" s="156"/>
      <c r="M498" s="156"/>
      <c r="N498" s="156"/>
      <c r="O498" s="158">
        <f>PRODUCT(C498:N498)</f>
        <v>330</v>
      </c>
      <c r="P498" s="158" t="s">
        <v>28</v>
      </c>
      <c r="Q498" s="158">
        <v>100000</v>
      </c>
      <c r="R498" s="163">
        <f>O498*Q498</f>
        <v>33000000</v>
      </c>
    </row>
    <row r="499" spans="1:18" s="10" customFormat="1" x14ac:dyDescent="0.3">
      <c r="A499" s="154" t="s">
        <v>8</v>
      </c>
      <c r="B499" s="165" t="s">
        <v>32</v>
      </c>
      <c r="C499" s="156">
        <v>9</v>
      </c>
      <c r="D499" s="156" t="s">
        <v>26</v>
      </c>
      <c r="E499" s="157" t="s">
        <v>27</v>
      </c>
      <c r="F499" s="156">
        <f>F496</f>
        <v>4</v>
      </c>
      <c r="G499" s="156" t="s">
        <v>23</v>
      </c>
      <c r="H499" s="157"/>
      <c r="I499" s="156"/>
      <c r="J499" s="156"/>
      <c r="K499" s="157"/>
      <c r="L499" s="156"/>
      <c r="M499" s="156"/>
      <c r="N499" s="156"/>
      <c r="O499" s="158">
        <f t="shared" ref="O499" si="192">PRODUCT(C499:N499)</f>
        <v>36</v>
      </c>
      <c r="P499" s="158" t="s">
        <v>28</v>
      </c>
      <c r="Q499" s="158">
        <v>100000</v>
      </c>
      <c r="R499" s="163">
        <f t="shared" ref="R499" si="193">O499*Q499</f>
        <v>3600000</v>
      </c>
    </row>
    <row r="500" spans="1:18" x14ac:dyDescent="0.3">
      <c r="A500" s="161">
        <v>522192</v>
      </c>
      <c r="B500" s="149" t="s">
        <v>582</v>
      </c>
      <c r="C500" s="150"/>
      <c r="D500" s="150"/>
      <c r="E500" s="151"/>
      <c r="F500" s="150"/>
      <c r="G500" s="150"/>
      <c r="H500" s="151"/>
      <c r="I500" s="150"/>
      <c r="J500" s="150"/>
      <c r="K500" s="151"/>
      <c r="L500" s="150"/>
      <c r="M500" s="150"/>
      <c r="N500" s="150"/>
      <c r="O500" s="152">
        <v>0</v>
      </c>
      <c r="P500" s="152" t="s">
        <v>8</v>
      </c>
      <c r="Q500" s="152">
        <v>0</v>
      </c>
      <c r="R500" s="162">
        <f>SUM(R501:R503)</f>
        <v>11000000</v>
      </c>
    </row>
    <row r="501" spans="1:18" x14ac:dyDescent="0.3">
      <c r="A501" s="154" t="s">
        <v>8</v>
      </c>
      <c r="B501" s="165" t="s">
        <v>35</v>
      </c>
      <c r="C501" s="156">
        <v>1</v>
      </c>
      <c r="D501" s="156" t="s">
        <v>26</v>
      </c>
      <c r="E501" s="157" t="s">
        <v>27</v>
      </c>
      <c r="F501" s="156">
        <f>F496</f>
        <v>4</v>
      </c>
      <c r="G501" s="156" t="s">
        <v>23</v>
      </c>
      <c r="H501" s="157"/>
      <c r="I501" s="156"/>
      <c r="J501" s="156"/>
      <c r="K501" s="157"/>
      <c r="L501" s="156"/>
      <c r="M501" s="156"/>
      <c r="N501" s="156"/>
      <c r="O501" s="158">
        <f t="shared" ref="O501:O503" si="194">PRODUCT(C501:N501)</f>
        <v>4</v>
      </c>
      <c r="P501" s="158" t="s">
        <v>28</v>
      </c>
      <c r="Q501" s="158">
        <v>500000</v>
      </c>
      <c r="R501" s="163">
        <f t="shared" ref="R501:R503" si="195">O501*Q501</f>
        <v>2000000</v>
      </c>
    </row>
    <row r="502" spans="1:18" x14ac:dyDescent="0.3">
      <c r="A502" s="154" t="s">
        <v>8</v>
      </c>
      <c r="B502" s="165" t="s">
        <v>146</v>
      </c>
      <c r="C502" s="156">
        <v>1</v>
      </c>
      <c r="D502" s="156" t="s">
        <v>26</v>
      </c>
      <c r="E502" s="157" t="s">
        <v>27</v>
      </c>
      <c r="F502" s="156">
        <v>1</v>
      </c>
      <c r="G502" s="156" t="s">
        <v>34</v>
      </c>
      <c r="H502" s="157" t="s">
        <v>27</v>
      </c>
      <c r="I502" s="156">
        <f>F501</f>
        <v>4</v>
      </c>
      <c r="J502" s="156" t="s">
        <v>23</v>
      </c>
      <c r="K502" s="157"/>
      <c r="L502" s="156"/>
      <c r="M502" s="156"/>
      <c r="N502" s="156"/>
      <c r="O502" s="158">
        <f t="shared" si="194"/>
        <v>4</v>
      </c>
      <c r="P502" s="158" t="s">
        <v>37</v>
      </c>
      <c r="Q502" s="158">
        <v>450000</v>
      </c>
      <c r="R502" s="163">
        <f t="shared" si="195"/>
        <v>1800000</v>
      </c>
    </row>
    <row r="503" spans="1:18" x14ac:dyDescent="0.3">
      <c r="A503" s="154" t="s">
        <v>8</v>
      </c>
      <c r="B503" s="165" t="s">
        <v>147</v>
      </c>
      <c r="C503" s="156">
        <v>2</v>
      </c>
      <c r="D503" s="156" t="s">
        <v>26</v>
      </c>
      <c r="E503" s="157" t="s">
        <v>27</v>
      </c>
      <c r="F503" s="156">
        <v>2</v>
      </c>
      <c r="G503" s="156" t="s">
        <v>34</v>
      </c>
      <c r="H503" s="157" t="s">
        <v>27</v>
      </c>
      <c r="I503" s="156">
        <f>I502</f>
        <v>4</v>
      </c>
      <c r="J503" s="156" t="s">
        <v>23</v>
      </c>
      <c r="K503" s="157"/>
      <c r="L503" s="156"/>
      <c r="M503" s="156"/>
      <c r="N503" s="156"/>
      <c r="O503" s="158">
        <f t="shared" si="194"/>
        <v>16</v>
      </c>
      <c r="P503" s="158" t="s">
        <v>37</v>
      </c>
      <c r="Q503" s="158">
        <v>450000</v>
      </c>
      <c r="R503" s="163">
        <f t="shared" si="195"/>
        <v>7200000</v>
      </c>
    </row>
    <row r="504" spans="1:18" ht="28.8" x14ac:dyDescent="0.3">
      <c r="A504" s="124" t="s">
        <v>161</v>
      </c>
      <c r="B504" s="125" t="s">
        <v>162</v>
      </c>
      <c r="C504" s="126"/>
      <c r="D504" s="126"/>
      <c r="E504" s="127"/>
      <c r="F504" s="126"/>
      <c r="G504" s="126"/>
      <c r="H504" s="127"/>
      <c r="I504" s="126"/>
      <c r="J504" s="126"/>
      <c r="K504" s="127"/>
      <c r="L504" s="126"/>
      <c r="M504" s="126"/>
      <c r="N504" s="126"/>
      <c r="O504" s="128">
        <v>1</v>
      </c>
      <c r="P504" s="128" t="s">
        <v>584</v>
      </c>
      <c r="Q504" s="128">
        <v>0</v>
      </c>
      <c r="R504" s="129">
        <f>R505</f>
        <v>177000000</v>
      </c>
    </row>
    <row r="505" spans="1:18" x14ac:dyDescent="0.3">
      <c r="A505" s="130" t="s">
        <v>163</v>
      </c>
      <c r="B505" s="131" t="s">
        <v>164</v>
      </c>
      <c r="C505" s="132"/>
      <c r="D505" s="132"/>
      <c r="E505" s="133"/>
      <c r="F505" s="132"/>
      <c r="G505" s="132"/>
      <c r="H505" s="133"/>
      <c r="I505" s="132"/>
      <c r="J505" s="132"/>
      <c r="K505" s="133"/>
      <c r="L505" s="132"/>
      <c r="M505" s="132"/>
      <c r="N505" s="132"/>
      <c r="O505" s="134">
        <v>0</v>
      </c>
      <c r="P505" s="134" t="s">
        <v>8</v>
      </c>
      <c r="Q505" s="134">
        <v>0</v>
      </c>
      <c r="R505" s="135">
        <f>SUM(R506,R510)</f>
        <v>177000000</v>
      </c>
    </row>
    <row r="506" spans="1:18" x14ac:dyDescent="0.3">
      <c r="A506" s="136" t="s">
        <v>165</v>
      </c>
      <c r="B506" s="137" t="s">
        <v>166</v>
      </c>
      <c r="C506" s="138"/>
      <c r="D506" s="138"/>
      <c r="E506" s="139"/>
      <c r="F506" s="138"/>
      <c r="G506" s="138"/>
      <c r="H506" s="139"/>
      <c r="I506" s="138"/>
      <c r="J506" s="138"/>
      <c r="K506" s="139"/>
      <c r="L506" s="138"/>
      <c r="M506" s="138"/>
      <c r="N506" s="138"/>
      <c r="O506" s="140">
        <v>0</v>
      </c>
      <c r="P506" s="140" t="s">
        <v>8</v>
      </c>
      <c r="Q506" s="140">
        <v>0</v>
      </c>
      <c r="R506" s="141">
        <f>R507</f>
        <v>27000000</v>
      </c>
    </row>
    <row r="507" spans="1:18" x14ac:dyDescent="0.3">
      <c r="A507" s="142" t="s">
        <v>17</v>
      </c>
      <c r="B507" s="143" t="s">
        <v>166</v>
      </c>
      <c r="C507" s="144"/>
      <c r="D507" s="144"/>
      <c r="E507" s="145"/>
      <c r="F507" s="144"/>
      <c r="G507" s="144"/>
      <c r="H507" s="145"/>
      <c r="I507" s="144"/>
      <c r="J507" s="144"/>
      <c r="K507" s="145"/>
      <c r="L507" s="144"/>
      <c r="M507" s="144"/>
      <c r="N507" s="144"/>
      <c r="O507" s="146">
        <v>0</v>
      </c>
      <c r="P507" s="146" t="s">
        <v>8</v>
      </c>
      <c r="Q507" s="146">
        <v>0</v>
      </c>
      <c r="R507" s="147">
        <f>R508</f>
        <v>27000000</v>
      </c>
    </row>
    <row r="508" spans="1:18" x14ac:dyDescent="0.3">
      <c r="A508" s="179" t="s">
        <v>167</v>
      </c>
      <c r="B508" s="149" t="s">
        <v>168</v>
      </c>
      <c r="C508" s="180"/>
      <c r="D508" s="180"/>
      <c r="E508" s="181"/>
      <c r="F508" s="180"/>
      <c r="G508" s="180"/>
      <c r="H508" s="181"/>
      <c r="I508" s="180"/>
      <c r="J508" s="180"/>
      <c r="K508" s="181"/>
      <c r="L508" s="180"/>
      <c r="M508" s="180"/>
      <c r="N508" s="180"/>
      <c r="O508" s="182">
        <v>0</v>
      </c>
      <c r="P508" s="182" t="s">
        <v>8</v>
      </c>
      <c r="Q508" s="182">
        <v>0</v>
      </c>
      <c r="R508" s="153">
        <f>R509</f>
        <v>27000000</v>
      </c>
    </row>
    <row r="509" spans="1:18" x14ac:dyDescent="0.3">
      <c r="A509" s="183" t="s">
        <v>8</v>
      </c>
      <c r="B509" s="155" t="s">
        <v>169</v>
      </c>
      <c r="C509" s="184">
        <v>1</v>
      </c>
      <c r="D509" s="184" t="s">
        <v>170</v>
      </c>
      <c r="E509" s="185"/>
      <c r="F509" s="184"/>
      <c r="G509" s="184"/>
      <c r="H509" s="185"/>
      <c r="I509" s="184"/>
      <c r="J509" s="184"/>
      <c r="K509" s="185"/>
      <c r="L509" s="184"/>
      <c r="M509" s="184"/>
      <c r="N509" s="184"/>
      <c r="O509" s="186">
        <f>PRODUCT(C509:N509)</f>
        <v>1</v>
      </c>
      <c r="P509" s="186" t="s">
        <v>170</v>
      </c>
      <c r="Q509" s="186">
        <v>27000000</v>
      </c>
      <c r="R509" s="159">
        <f>O509*Q509</f>
        <v>27000000</v>
      </c>
    </row>
    <row r="510" spans="1:18" x14ac:dyDescent="0.3">
      <c r="A510" s="136" t="s">
        <v>171</v>
      </c>
      <c r="B510" s="137" t="s">
        <v>172</v>
      </c>
      <c r="C510" s="138"/>
      <c r="D510" s="138"/>
      <c r="E510" s="139"/>
      <c r="F510" s="138"/>
      <c r="G510" s="138"/>
      <c r="H510" s="139"/>
      <c r="I510" s="138"/>
      <c r="J510" s="138"/>
      <c r="K510" s="139"/>
      <c r="L510" s="138"/>
      <c r="M510" s="138"/>
      <c r="N510" s="138"/>
      <c r="O510" s="140">
        <v>0</v>
      </c>
      <c r="P510" s="140" t="s">
        <v>8</v>
      </c>
      <c r="Q510" s="140">
        <v>0</v>
      </c>
      <c r="R510" s="141">
        <f>R511</f>
        <v>150000000</v>
      </c>
    </row>
    <row r="511" spans="1:18" x14ac:dyDescent="0.3">
      <c r="A511" s="142" t="s">
        <v>17</v>
      </c>
      <c r="B511" s="143" t="s">
        <v>173</v>
      </c>
      <c r="C511" s="144"/>
      <c r="D511" s="144"/>
      <c r="E511" s="145"/>
      <c r="F511" s="144"/>
      <c r="G511" s="144"/>
      <c r="H511" s="145"/>
      <c r="I511" s="144"/>
      <c r="J511" s="144"/>
      <c r="K511" s="145"/>
      <c r="L511" s="144"/>
      <c r="M511" s="144"/>
      <c r="N511" s="144"/>
      <c r="O511" s="146">
        <v>0</v>
      </c>
      <c r="P511" s="146" t="s">
        <v>8</v>
      </c>
      <c r="Q511" s="146">
        <v>0</v>
      </c>
      <c r="R511" s="147">
        <f>R512</f>
        <v>150000000</v>
      </c>
    </row>
    <row r="512" spans="1:18" x14ac:dyDescent="0.3">
      <c r="A512" s="179" t="s">
        <v>167</v>
      </c>
      <c r="B512" s="149" t="s">
        <v>168</v>
      </c>
      <c r="C512" s="180"/>
      <c r="D512" s="180"/>
      <c r="E512" s="181"/>
      <c r="F512" s="180"/>
      <c r="G512" s="180"/>
      <c r="H512" s="181"/>
      <c r="I512" s="180"/>
      <c r="J512" s="180"/>
      <c r="K512" s="181"/>
      <c r="L512" s="180"/>
      <c r="M512" s="180"/>
      <c r="N512" s="180"/>
      <c r="O512" s="182">
        <v>0</v>
      </c>
      <c r="P512" s="182" t="s">
        <v>8</v>
      </c>
      <c r="Q512" s="182">
        <v>0</v>
      </c>
      <c r="R512" s="153">
        <f>R513</f>
        <v>150000000</v>
      </c>
    </row>
    <row r="513" spans="1:18" ht="28.8" x14ac:dyDescent="0.3">
      <c r="A513" s="183" t="s">
        <v>8</v>
      </c>
      <c r="B513" s="155" t="s">
        <v>174</v>
      </c>
      <c r="C513" s="184">
        <v>1</v>
      </c>
      <c r="D513" s="184" t="s">
        <v>175</v>
      </c>
      <c r="E513" s="185"/>
      <c r="F513" s="184"/>
      <c r="G513" s="184"/>
      <c r="H513" s="185"/>
      <c r="I513" s="184"/>
      <c r="J513" s="184"/>
      <c r="K513" s="185"/>
      <c r="L513" s="184"/>
      <c r="M513" s="184"/>
      <c r="N513" s="184"/>
      <c r="O513" s="186">
        <f>PRODUCT(C513:N513)</f>
        <v>1</v>
      </c>
      <c r="P513" s="186" t="s">
        <v>175</v>
      </c>
      <c r="Q513" s="186">
        <v>150000000</v>
      </c>
      <c r="R513" s="159">
        <f>O513*Q513</f>
        <v>150000000</v>
      </c>
    </row>
    <row r="514" spans="1:18" x14ac:dyDescent="0.3">
      <c r="A514" s="124" t="s">
        <v>176</v>
      </c>
      <c r="B514" s="125" t="s">
        <v>177</v>
      </c>
      <c r="C514" s="126"/>
      <c r="D514" s="126"/>
      <c r="E514" s="127"/>
      <c r="F514" s="126"/>
      <c r="G514" s="126"/>
      <c r="H514" s="127"/>
      <c r="I514" s="126"/>
      <c r="J514" s="126"/>
      <c r="K514" s="127"/>
      <c r="L514" s="126"/>
      <c r="M514" s="126"/>
      <c r="N514" s="126"/>
      <c r="O514" s="128">
        <v>1</v>
      </c>
      <c r="P514" s="128" t="s">
        <v>584</v>
      </c>
      <c r="Q514" s="128">
        <v>0</v>
      </c>
      <c r="R514" s="129">
        <f>R515</f>
        <v>6713536000</v>
      </c>
    </row>
    <row r="515" spans="1:18" x14ac:dyDescent="0.3">
      <c r="A515" s="130" t="s">
        <v>178</v>
      </c>
      <c r="B515" s="131" t="s">
        <v>179</v>
      </c>
      <c r="C515" s="132"/>
      <c r="D515" s="132"/>
      <c r="E515" s="133"/>
      <c r="F515" s="132"/>
      <c r="G515" s="132"/>
      <c r="H515" s="133"/>
      <c r="I515" s="132"/>
      <c r="J515" s="132"/>
      <c r="K515" s="133"/>
      <c r="L515" s="132"/>
      <c r="M515" s="132"/>
      <c r="N515" s="132"/>
      <c r="O515" s="134">
        <v>0</v>
      </c>
      <c r="P515" s="134" t="s">
        <v>8</v>
      </c>
      <c r="Q515" s="134">
        <v>0</v>
      </c>
      <c r="R515" s="135">
        <f>SUM(R516,R649,R701,R760,R828)</f>
        <v>6713536000</v>
      </c>
    </row>
    <row r="516" spans="1:18" ht="28.8" x14ac:dyDescent="0.3">
      <c r="A516" s="136" t="s">
        <v>66</v>
      </c>
      <c r="B516" s="137" t="s">
        <v>180</v>
      </c>
      <c r="C516" s="138"/>
      <c r="D516" s="138"/>
      <c r="E516" s="139"/>
      <c r="F516" s="138"/>
      <c r="G516" s="138"/>
      <c r="H516" s="139"/>
      <c r="I516" s="138"/>
      <c r="J516" s="138"/>
      <c r="K516" s="139"/>
      <c r="L516" s="138"/>
      <c r="M516" s="138"/>
      <c r="N516" s="138"/>
      <c r="O516" s="140">
        <v>0</v>
      </c>
      <c r="P516" s="140" t="s">
        <v>8</v>
      </c>
      <c r="Q516" s="140">
        <v>0</v>
      </c>
      <c r="R516" s="141">
        <f>SUM(R517,R538,R554,R575,R594,R613,R635)</f>
        <v>2289543000</v>
      </c>
    </row>
    <row r="517" spans="1:18" x14ac:dyDescent="0.3">
      <c r="A517" s="142" t="s">
        <v>17</v>
      </c>
      <c r="B517" s="143" t="s">
        <v>181</v>
      </c>
      <c r="C517" s="144"/>
      <c r="D517" s="144"/>
      <c r="E517" s="145"/>
      <c r="F517" s="144"/>
      <c r="G517" s="144"/>
      <c r="H517" s="145"/>
      <c r="I517" s="144"/>
      <c r="J517" s="144"/>
      <c r="K517" s="145"/>
      <c r="L517" s="144"/>
      <c r="M517" s="144"/>
      <c r="N517" s="144"/>
      <c r="O517" s="146">
        <v>0</v>
      </c>
      <c r="P517" s="146" t="s">
        <v>8</v>
      </c>
      <c r="Q517" s="146">
        <v>0</v>
      </c>
      <c r="R517" s="147">
        <f>SUM(R518,R523,R525,R531)</f>
        <v>385701000</v>
      </c>
    </row>
    <row r="518" spans="1:18" x14ac:dyDescent="0.3">
      <c r="A518" s="179" t="s">
        <v>19</v>
      </c>
      <c r="B518" s="149" t="s">
        <v>20</v>
      </c>
      <c r="C518" s="180"/>
      <c r="D518" s="180"/>
      <c r="E518" s="181"/>
      <c r="F518" s="180"/>
      <c r="G518" s="180"/>
      <c r="H518" s="181"/>
      <c r="I518" s="180"/>
      <c r="J518" s="180"/>
      <c r="K518" s="181"/>
      <c r="L518" s="180"/>
      <c r="M518" s="180"/>
      <c r="N518" s="180"/>
      <c r="O518" s="182">
        <v>0</v>
      </c>
      <c r="P518" s="182" t="s">
        <v>8</v>
      </c>
      <c r="Q518" s="182">
        <v>0</v>
      </c>
      <c r="R518" s="153">
        <f>SUM(R519:R522)</f>
        <v>36037000</v>
      </c>
    </row>
    <row r="519" spans="1:18" x14ac:dyDescent="0.3">
      <c r="A519" s="183" t="s">
        <v>8</v>
      </c>
      <c r="B519" s="155" t="s">
        <v>182</v>
      </c>
      <c r="C519" s="184">
        <v>1</v>
      </c>
      <c r="D519" s="184" t="s">
        <v>23</v>
      </c>
      <c r="E519" s="185"/>
      <c r="F519" s="184"/>
      <c r="G519" s="184"/>
      <c r="H519" s="185"/>
      <c r="I519" s="184"/>
      <c r="J519" s="184"/>
      <c r="K519" s="185"/>
      <c r="L519" s="184"/>
      <c r="M519" s="184"/>
      <c r="N519" s="184"/>
      <c r="O519" s="186">
        <f t="shared" ref="O519:O522" si="196">PRODUCT(C519:N519)</f>
        <v>1</v>
      </c>
      <c r="P519" s="186" t="s">
        <v>23</v>
      </c>
      <c r="Q519" s="158">
        <v>2537000</v>
      </c>
      <c r="R519" s="159">
        <f>O519*Q519</f>
        <v>2537000</v>
      </c>
    </row>
    <row r="520" spans="1:18" x14ac:dyDescent="0.3">
      <c r="A520" s="183" t="s">
        <v>8</v>
      </c>
      <c r="B520" s="155" t="s">
        <v>440</v>
      </c>
      <c r="C520" s="184">
        <v>80</v>
      </c>
      <c r="D520" s="184" t="s">
        <v>26</v>
      </c>
      <c r="E520" s="185" t="s">
        <v>27</v>
      </c>
      <c r="F520" s="184">
        <v>1</v>
      </c>
      <c r="G520" s="184" t="s">
        <v>23</v>
      </c>
      <c r="H520" s="185"/>
      <c r="I520" s="184"/>
      <c r="J520" s="184"/>
      <c r="K520" s="185"/>
      <c r="L520" s="184"/>
      <c r="M520" s="184"/>
      <c r="N520" s="184"/>
      <c r="O520" s="186">
        <f t="shared" si="196"/>
        <v>80</v>
      </c>
      <c r="P520" s="186" t="s">
        <v>28</v>
      </c>
      <c r="Q520" s="186">
        <v>350000</v>
      </c>
      <c r="R520" s="159">
        <f t="shared" ref="R520:R522" si="197">O520*Q520</f>
        <v>28000000</v>
      </c>
    </row>
    <row r="521" spans="1:18" x14ac:dyDescent="0.3">
      <c r="A521" s="183" t="s">
        <v>8</v>
      </c>
      <c r="B521" s="155" t="s">
        <v>441</v>
      </c>
      <c r="C521" s="184">
        <v>80</v>
      </c>
      <c r="D521" s="184" t="s">
        <v>26</v>
      </c>
      <c r="E521" s="185" t="s">
        <v>27</v>
      </c>
      <c r="F521" s="184">
        <v>1</v>
      </c>
      <c r="G521" s="184" t="s">
        <v>86</v>
      </c>
      <c r="H521" s="185" t="s">
        <v>27</v>
      </c>
      <c r="I521" s="184">
        <v>1</v>
      </c>
      <c r="J521" s="184" t="s">
        <v>23</v>
      </c>
      <c r="K521" s="185"/>
      <c r="L521" s="184"/>
      <c r="M521" s="184"/>
      <c r="N521" s="184"/>
      <c r="O521" s="186">
        <f t="shared" si="196"/>
        <v>80</v>
      </c>
      <c r="P521" s="186" t="s">
        <v>23</v>
      </c>
      <c r="Q521" s="186">
        <v>50000</v>
      </c>
      <c r="R521" s="159">
        <f t="shared" si="197"/>
        <v>4000000</v>
      </c>
    </row>
    <row r="522" spans="1:18" x14ac:dyDescent="0.3">
      <c r="A522" s="183" t="s">
        <v>8</v>
      </c>
      <c r="B522" s="155" t="s">
        <v>442</v>
      </c>
      <c r="C522" s="184">
        <v>1</v>
      </c>
      <c r="D522" s="184" t="s">
        <v>23</v>
      </c>
      <c r="E522" s="185" t="s">
        <v>27</v>
      </c>
      <c r="F522" s="184">
        <v>1</v>
      </c>
      <c r="G522" s="184" t="s">
        <v>86</v>
      </c>
      <c r="H522" s="185"/>
      <c r="I522" s="184"/>
      <c r="J522" s="184"/>
      <c r="K522" s="185"/>
      <c r="L522" s="184"/>
      <c r="M522" s="184"/>
      <c r="N522" s="184"/>
      <c r="O522" s="186">
        <f t="shared" si="196"/>
        <v>1</v>
      </c>
      <c r="P522" s="186" t="s">
        <v>23</v>
      </c>
      <c r="Q522" s="186">
        <v>1500000</v>
      </c>
      <c r="R522" s="159">
        <f t="shared" si="197"/>
        <v>1500000</v>
      </c>
    </row>
    <row r="523" spans="1:18" x14ac:dyDescent="0.3">
      <c r="A523" s="179" t="s">
        <v>24</v>
      </c>
      <c r="B523" s="149" t="s">
        <v>25</v>
      </c>
      <c r="C523" s="180"/>
      <c r="D523" s="180"/>
      <c r="E523" s="181"/>
      <c r="F523" s="180"/>
      <c r="G523" s="180"/>
      <c r="H523" s="181"/>
      <c r="I523" s="180"/>
      <c r="J523" s="180"/>
      <c r="K523" s="181"/>
      <c r="L523" s="180"/>
      <c r="M523" s="180"/>
      <c r="N523" s="180"/>
      <c r="O523" s="182">
        <v>0</v>
      </c>
      <c r="P523" s="182" t="s">
        <v>8</v>
      </c>
      <c r="Q523" s="182">
        <v>0</v>
      </c>
      <c r="R523" s="153">
        <f>R524</f>
        <v>2400000</v>
      </c>
    </row>
    <row r="524" spans="1:18" x14ac:dyDescent="0.3">
      <c r="A524" s="183" t="s">
        <v>8</v>
      </c>
      <c r="B524" s="155" t="s">
        <v>443</v>
      </c>
      <c r="C524" s="184">
        <v>8</v>
      </c>
      <c r="D524" s="184" t="s">
        <v>26</v>
      </c>
      <c r="E524" s="185" t="s">
        <v>27</v>
      </c>
      <c r="F524" s="184">
        <v>1</v>
      </c>
      <c r="G524" s="184" t="s">
        <v>23</v>
      </c>
      <c r="H524" s="185"/>
      <c r="I524" s="184"/>
      <c r="J524" s="184"/>
      <c r="K524" s="185"/>
      <c r="L524" s="184"/>
      <c r="M524" s="184"/>
      <c r="N524" s="184"/>
      <c r="O524" s="186">
        <f>PRODUCT(C524:N524)</f>
        <v>8</v>
      </c>
      <c r="P524" s="186" t="s">
        <v>28</v>
      </c>
      <c r="Q524" s="186">
        <v>300000</v>
      </c>
      <c r="R524" s="159">
        <f>O524*Q524</f>
        <v>2400000</v>
      </c>
    </row>
    <row r="525" spans="1:18" x14ac:dyDescent="0.3">
      <c r="A525" s="179" t="s">
        <v>183</v>
      </c>
      <c r="B525" s="149" t="s">
        <v>184</v>
      </c>
      <c r="C525" s="180"/>
      <c r="D525" s="180"/>
      <c r="E525" s="181"/>
      <c r="F525" s="180"/>
      <c r="G525" s="180"/>
      <c r="H525" s="181"/>
      <c r="I525" s="180"/>
      <c r="J525" s="180"/>
      <c r="K525" s="181"/>
      <c r="L525" s="180"/>
      <c r="M525" s="180"/>
      <c r="N525" s="180"/>
      <c r="O525" s="182">
        <v>0</v>
      </c>
      <c r="P525" s="182" t="s">
        <v>8</v>
      </c>
      <c r="Q525" s="182">
        <v>0</v>
      </c>
      <c r="R525" s="153">
        <f>SUM(R526:R530)</f>
        <v>37532000</v>
      </c>
    </row>
    <row r="526" spans="1:18" x14ac:dyDescent="0.3">
      <c r="A526" s="183" t="s">
        <v>8</v>
      </c>
      <c r="B526" s="155" t="s">
        <v>444</v>
      </c>
      <c r="C526" s="184">
        <v>5</v>
      </c>
      <c r="D526" s="184" t="s">
        <v>26</v>
      </c>
      <c r="E526" s="185" t="s">
        <v>27</v>
      </c>
      <c r="F526" s="184">
        <v>4</v>
      </c>
      <c r="G526" s="184" t="s">
        <v>185</v>
      </c>
      <c r="H526" s="185" t="s">
        <v>27</v>
      </c>
      <c r="I526" s="184">
        <v>1</v>
      </c>
      <c r="J526" s="184" t="s">
        <v>23</v>
      </c>
      <c r="K526" s="185"/>
      <c r="L526" s="184"/>
      <c r="M526" s="184"/>
      <c r="N526" s="184"/>
      <c r="O526" s="186">
        <f t="shared" ref="O526:O530" si="198">PRODUCT(C526:N526)</f>
        <v>20</v>
      </c>
      <c r="P526" s="186" t="s">
        <v>37</v>
      </c>
      <c r="Q526" s="186">
        <v>900000</v>
      </c>
      <c r="R526" s="159">
        <f t="shared" ref="R526:R530" si="199">O526*Q526</f>
        <v>18000000</v>
      </c>
    </row>
    <row r="527" spans="1:18" x14ac:dyDescent="0.3">
      <c r="A527" s="183" t="s">
        <v>8</v>
      </c>
      <c r="B527" s="155" t="s">
        <v>445</v>
      </c>
      <c r="C527" s="184">
        <v>2</v>
      </c>
      <c r="D527" s="184" t="s">
        <v>26</v>
      </c>
      <c r="E527" s="185" t="s">
        <v>27</v>
      </c>
      <c r="F527" s="184">
        <v>3</v>
      </c>
      <c r="G527" s="184" t="s">
        <v>186</v>
      </c>
      <c r="H527" s="185" t="s">
        <v>27</v>
      </c>
      <c r="I527" s="184">
        <v>1</v>
      </c>
      <c r="J527" s="184" t="s">
        <v>23</v>
      </c>
      <c r="K527" s="185"/>
      <c r="L527" s="184"/>
      <c r="M527" s="184"/>
      <c r="N527" s="184"/>
      <c r="O527" s="186">
        <f t="shared" si="198"/>
        <v>6</v>
      </c>
      <c r="P527" s="186" t="s">
        <v>37</v>
      </c>
      <c r="Q527" s="186">
        <v>1700000</v>
      </c>
      <c r="R527" s="159">
        <f t="shared" si="199"/>
        <v>10200000</v>
      </c>
    </row>
    <row r="528" spans="1:18" x14ac:dyDescent="0.3">
      <c r="A528" s="183" t="s">
        <v>8</v>
      </c>
      <c r="B528" s="155" t="s">
        <v>446</v>
      </c>
      <c r="C528" s="184">
        <v>2</v>
      </c>
      <c r="D528" s="184" t="s">
        <v>26</v>
      </c>
      <c r="E528" s="185" t="s">
        <v>27</v>
      </c>
      <c r="F528" s="184">
        <v>1</v>
      </c>
      <c r="G528" s="184" t="s">
        <v>78</v>
      </c>
      <c r="H528" s="185" t="s">
        <v>27</v>
      </c>
      <c r="I528" s="184">
        <v>1</v>
      </c>
      <c r="J528" s="184" t="s">
        <v>23</v>
      </c>
      <c r="K528" s="185"/>
      <c r="L528" s="184"/>
      <c r="M528" s="184"/>
      <c r="N528" s="184"/>
      <c r="O528" s="186">
        <f t="shared" si="198"/>
        <v>2</v>
      </c>
      <c r="P528" s="186" t="s">
        <v>28</v>
      </c>
      <c r="Q528" s="186">
        <v>316000</v>
      </c>
      <c r="R528" s="159">
        <f t="shared" si="199"/>
        <v>632000</v>
      </c>
    </row>
    <row r="529" spans="1:18" x14ac:dyDescent="0.3">
      <c r="A529" s="183" t="s">
        <v>8</v>
      </c>
      <c r="B529" s="155" t="s">
        <v>447</v>
      </c>
      <c r="C529" s="184">
        <v>2</v>
      </c>
      <c r="D529" s="184" t="s">
        <v>26</v>
      </c>
      <c r="E529" s="185" t="s">
        <v>27</v>
      </c>
      <c r="F529" s="184">
        <v>9</v>
      </c>
      <c r="G529" s="184" t="s">
        <v>34</v>
      </c>
      <c r="H529" s="185" t="s">
        <v>27</v>
      </c>
      <c r="I529" s="184">
        <v>1</v>
      </c>
      <c r="J529" s="184" t="s">
        <v>23</v>
      </c>
      <c r="K529" s="185"/>
      <c r="L529" s="184"/>
      <c r="M529" s="184"/>
      <c r="N529" s="184"/>
      <c r="O529" s="186">
        <f t="shared" si="198"/>
        <v>18</v>
      </c>
      <c r="P529" s="186" t="s">
        <v>37</v>
      </c>
      <c r="Q529" s="186">
        <v>200000</v>
      </c>
      <c r="R529" s="159">
        <f t="shared" si="199"/>
        <v>3600000</v>
      </c>
    </row>
    <row r="530" spans="1:18" x14ac:dyDescent="0.3">
      <c r="A530" s="183" t="s">
        <v>8</v>
      </c>
      <c r="B530" s="155" t="s">
        <v>448</v>
      </c>
      <c r="C530" s="184">
        <v>1</v>
      </c>
      <c r="D530" s="184" t="s">
        <v>26</v>
      </c>
      <c r="E530" s="185" t="s">
        <v>27</v>
      </c>
      <c r="F530" s="184">
        <v>3</v>
      </c>
      <c r="G530" s="184" t="s">
        <v>186</v>
      </c>
      <c r="H530" s="185" t="s">
        <v>27</v>
      </c>
      <c r="I530" s="184">
        <v>1</v>
      </c>
      <c r="J530" s="184" t="s">
        <v>23</v>
      </c>
      <c r="K530" s="185"/>
      <c r="L530" s="184"/>
      <c r="M530" s="184"/>
      <c r="N530" s="184"/>
      <c r="O530" s="186">
        <f t="shared" si="198"/>
        <v>3</v>
      </c>
      <c r="P530" s="186" t="s">
        <v>37</v>
      </c>
      <c r="Q530" s="186">
        <v>1700000</v>
      </c>
      <c r="R530" s="159">
        <f t="shared" si="199"/>
        <v>5100000</v>
      </c>
    </row>
    <row r="531" spans="1:18" x14ac:dyDescent="0.3">
      <c r="A531" s="187" t="s">
        <v>187</v>
      </c>
      <c r="B531" s="188" t="s">
        <v>188</v>
      </c>
      <c r="C531" s="189"/>
      <c r="D531" s="189"/>
      <c r="E531" s="190"/>
      <c r="F531" s="189"/>
      <c r="G531" s="189"/>
      <c r="H531" s="190"/>
      <c r="I531" s="189"/>
      <c r="J531" s="189"/>
      <c r="K531" s="190"/>
      <c r="L531" s="189"/>
      <c r="M531" s="189"/>
      <c r="N531" s="189"/>
      <c r="O531" s="191">
        <v>0</v>
      </c>
      <c r="P531" s="191" t="s">
        <v>8</v>
      </c>
      <c r="Q531" s="191">
        <v>0</v>
      </c>
      <c r="R531" s="192">
        <f>SUM(R532:R537)</f>
        <v>309732000</v>
      </c>
    </row>
    <row r="532" spans="1:18" x14ac:dyDescent="0.3">
      <c r="A532" s="183" t="s">
        <v>8</v>
      </c>
      <c r="B532" s="155" t="s">
        <v>449</v>
      </c>
      <c r="C532" s="184">
        <v>5</v>
      </c>
      <c r="D532" s="184" t="s">
        <v>26</v>
      </c>
      <c r="E532" s="185" t="s">
        <v>27</v>
      </c>
      <c r="F532" s="184">
        <v>1</v>
      </c>
      <c r="G532" s="184" t="s">
        <v>23</v>
      </c>
      <c r="H532" s="185" t="s">
        <v>27</v>
      </c>
      <c r="I532" s="184">
        <v>2</v>
      </c>
      <c r="J532" s="184" t="s">
        <v>78</v>
      </c>
      <c r="K532" s="185"/>
      <c r="L532" s="184"/>
      <c r="M532" s="184"/>
      <c r="N532" s="184"/>
      <c r="O532" s="186">
        <f t="shared" ref="O532:O537" si="200">PRODUCT(C532:N532)</f>
        <v>10</v>
      </c>
      <c r="P532" s="186" t="s">
        <v>28</v>
      </c>
      <c r="Q532" s="186">
        <v>225000</v>
      </c>
      <c r="R532" s="159">
        <f t="shared" ref="R532:R537" si="201">O532*Q532</f>
        <v>2250000</v>
      </c>
    </row>
    <row r="533" spans="1:18" x14ac:dyDescent="0.3">
      <c r="A533" s="183" t="s">
        <v>8</v>
      </c>
      <c r="B533" s="155" t="s">
        <v>450</v>
      </c>
      <c r="C533" s="184">
        <v>2</v>
      </c>
      <c r="D533" s="184" t="s">
        <v>26</v>
      </c>
      <c r="E533" s="185" t="s">
        <v>27</v>
      </c>
      <c r="F533" s="184">
        <v>1</v>
      </c>
      <c r="G533" s="184" t="s">
        <v>23</v>
      </c>
      <c r="H533" s="185"/>
      <c r="I533" s="184"/>
      <c r="J533" s="184"/>
      <c r="K533" s="185"/>
      <c r="L533" s="184"/>
      <c r="M533" s="184"/>
      <c r="N533" s="184"/>
      <c r="O533" s="186">
        <f t="shared" si="200"/>
        <v>2</v>
      </c>
      <c r="P533" s="186" t="s">
        <v>28</v>
      </c>
      <c r="Q533" s="186">
        <v>5466000</v>
      </c>
      <c r="R533" s="159">
        <f t="shared" si="201"/>
        <v>10932000</v>
      </c>
    </row>
    <row r="534" spans="1:18" x14ac:dyDescent="0.3">
      <c r="A534" s="183" t="s">
        <v>8</v>
      </c>
      <c r="B534" s="155" t="s">
        <v>451</v>
      </c>
      <c r="C534" s="184">
        <v>3</v>
      </c>
      <c r="D534" s="184" t="s">
        <v>26</v>
      </c>
      <c r="E534" s="185" t="s">
        <v>27</v>
      </c>
      <c r="F534" s="184">
        <v>1</v>
      </c>
      <c r="G534" s="184" t="s">
        <v>23</v>
      </c>
      <c r="H534" s="185" t="s">
        <v>27</v>
      </c>
      <c r="I534" s="184">
        <v>2</v>
      </c>
      <c r="J534" s="184" t="s">
        <v>78</v>
      </c>
      <c r="K534" s="185"/>
      <c r="L534" s="184"/>
      <c r="M534" s="184"/>
      <c r="N534" s="184"/>
      <c r="O534" s="186">
        <f t="shared" si="200"/>
        <v>6</v>
      </c>
      <c r="P534" s="186" t="s">
        <v>28</v>
      </c>
      <c r="Q534" s="186">
        <v>225000</v>
      </c>
      <c r="R534" s="159">
        <f t="shared" si="201"/>
        <v>1350000</v>
      </c>
    </row>
    <row r="535" spans="1:18" x14ac:dyDescent="0.3">
      <c r="A535" s="183" t="s">
        <v>8</v>
      </c>
      <c r="B535" s="155" t="s">
        <v>452</v>
      </c>
      <c r="C535" s="184">
        <v>88</v>
      </c>
      <c r="D535" s="184" t="s">
        <v>26</v>
      </c>
      <c r="E535" s="185" t="s">
        <v>27</v>
      </c>
      <c r="F535" s="184">
        <v>2</v>
      </c>
      <c r="G535" s="184" t="s">
        <v>78</v>
      </c>
      <c r="H535" s="185" t="s">
        <v>27</v>
      </c>
      <c r="I535" s="184">
        <v>1</v>
      </c>
      <c r="J535" s="184" t="s">
        <v>23</v>
      </c>
      <c r="K535" s="185"/>
      <c r="L535" s="184"/>
      <c r="M535" s="184"/>
      <c r="N535" s="184"/>
      <c r="O535" s="186">
        <f t="shared" si="200"/>
        <v>176</v>
      </c>
      <c r="P535" s="186" t="s">
        <v>28</v>
      </c>
      <c r="Q535" s="186">
        <v>225000</v>
      </c>
      <c r="R535" s="159">
        <f t="shared" si="201"/>
        <v>39600000</v>
      </c>
    </row>
    <row r="536" spans="1:18" x14ac:dyDescent="0.3">
      <c r="A536" s="183" t="s">
        <v>8</v>
      </c>
      <c r="B536" s="155" t="s">
        <v>453</v>
      </c>
      <c r="C536" s="184">
        <v>88</v>
      </c>
      <c r="D536" s="184" t="s">
        <v>26</v>
      </c>
      <c r="E536" s="185" t="s">
        <v>27</v>
      </c>
      <c r="F536" s="184">
        <v>5</v>
      </c>
      <c r="G536" s="184" t="s">
        <v>91</v>
      </c>
      <c r="H536" s="185" t="s">
        <v>27</v>
      </c>
      <c r="I536" s="184">
        <v>1</v>
      </c>
      <c r="J536" s="184" t="s">
        <v>23</v>
      </c>
      <c r="K536" s="185"/>
      <c r="L536" s="184"/>
      <c r="M536" s="184"/>
      <c r="N536" s="184"/>
      <c r="O536" s="186">
        <f t="shared" si="200"/>
        <v>440</v>
      </c>
      <c r="P536" s="186" t="s">
        <v>92</v>
      </c>
      <c r="Q536" s="186">
        <v>140000</v>
      </c>
      <c r="R536" s="159">
        <f t="shared" si="201"/>
        <v>61600000</v>
      </c>
    </row>
    <row r="537" spans="1:18" ht="28.8" x14ac:dyDescent="0.3">
      <c r="A537" s="183" t="s">
        <v>8</v>
      </c>
      <c r="B537" s="155" t="s">
        <v>479</v>
      </c>
      <c r="C537" s="184">
        <v>97</v>
      </c>
      <c r="D537" s="184" t="s">
        <v>26</v>
      </c>
      <c r="E537" s="185" t="s">
        <v>27</v>
      </c>
      <c r="F537" s="184">
        <v>4</v>
      </c>
      <c r="G537" s="184" t="s">
        <v>91</v>
      </c>
      <c r="H537" s="185" t="s">
        <v>27</v>
      </c>
      <c r="I537" s="184">
        <v>1</v>
      </c>
      <c r="J537" s="184" t="s">
        <v>23</v>
      </c>
      <c r="K537" s="185"/>
      <c r="L537" s="184"/>
      <c r="M537" s="184"/>
      <c r="N537" s="184"/>
      <c r="O537" s="186">
        <f t="shared" si="200"/>
        <v>388</v>
      </c>
      <c r="P537" s="186" t="s">
        <v>189</v>
      </c>
      <c r="Q537" s="158">
        <v>500000</v>
      </c>
      <c r="R537" s="159">
        <f t="shared" si="201"/>
        <v>194000000</v>
      </c>
    </row>
    <row r="538" spans="1:18" ht="28.8" x14ac:dyDescent="0.3">
      <c r="A538" s="142" t="s">
        <v>70</v>
      </c>
      <c r="B538" s="143" t="s">
        <v>190</v>
      </c>
      <c r="C538" s="144"/>
      <c r="D538" s="144"/>
      <c r="E538" s="145"/>
      <c r="F538" s="144"/>
      <c r="G538" s="144"/>
      <c r="H538" s="145"/>
      <c r="I538" s="144"/>
      <c r="J538" s="144"/>
      <c r="K538" s="145"/>
      <c r="L538" s="144"/>
      <c r="M538" s="144"/>
      <c r="N538" s="144"/>
      <c r="O538" s="146">
        <v>0</v>
      </c>
      <c r="P538" s="146" t="s">
        <v>8</v>
      </c>
      <c r="Q538" s="146">
        <v>0</v>
      </c>
      <c r="R538" s="147">
        <f>SUM(R539,R545,R549)</f>
        <v>368850000</v>
      </c>
    </row>
    <row r="539" spans="1:18" x14ac:dyDescent="0.3">
      <c r="A539" s="179" t="s">
        <v>19</v>
      </c>
      <c r="B539" s="149" t="s">
        <v>20</v>
      </c>
      <c r="C539" s="180"/>
      <c r="D539" s="180"/>
      <c r="E539" s="181"/>
      <c r="F539" s="180"/>
      <c r="G539" s="180"/>
      <c r="H539" s="181"/>
      <c r="I539" s="180"/>
      <c r="J539" s="180"/>
      <c r="K539" s="181"/>
      <c r="L539" s="180"/>
      <c r="M539" s="180"/>
      <c r="N539" s="180"/>
      <c r="O539" s="182">
        <v>0</v>
      </c>
      <c r="P539" s="182" t="s">
        <v>8</v>
      </c>
      <c r="Q539" s="182">
        <v>0</v>
      </c>
      <c r="R539" s="153">
        <f>SUM(R540:R544)</f>
        <v>37250000</v>
      </c>
    </row>
    <row r="540" spans="1:18" x14ac:dyDescent="0.3">
      <c r="A540" s="183" t="s">
        <v>8</v>
      </c>
      <c r="B540" s="155" t="s">
        <v>191</v>
      </c>
      <c r="C540" s="184">
        <v>2</v>
      </c>
      <c r="D540" s="184" t="s">
        <v>23</v>
      </c>
      <c r="E540" s="185"/>
      <c r="F540" s="184"/>
      <c r="G540" s="184"/>
      <c r="H540" s="185"/>
      <c r="I540" s="184"/>
      <c r="J540" s="184"/>
      <c r="K540" s="185"/>
      <c r="L540" s="184"/>
      <c r="M540" s="184"/>
      <c r="N540" s="184"/>
      <c r="O540" s="186">
        <f t="shared" ref="O540:O544" si="202">PRODUCT(C540:N540)</f>
        <v>2</v>
      </c>
      <c r="P540" s="186" t="s">
        <v>23</v>
      </c>
      <c r="Q540" s="186">
        <v>2500000</v>
      </c>
      <c r="R540" s="159">
        <f t="shared" ref="R540:R544" si="203">O540*Q540</f>
        <v>5000000</v>
      </c>
    </row>
    <row r="541" spans="1:18" x14ac:dyDescent="0.3">
      <c r="A541" s="183" t="s">
        <v>8</v>
      </c>
      <c r="B541" s="155" t="s">
        <v>454</v>
      </c>
      <c r="C541" s="184">
        <v>25</v>
      </c>
      <c r="D541" s="184" t="s">
        <v>26</v>
      </c>
      <c r="E541" s="185" t="s">
        <v>27</v>
      </c>
      <c r="F541" s="184">
        <v>1</v>
      </c>
      <c r="G541" s="184" t="s">
        <v>86</v>
      </c>
      <c r="H541" s="185" t="s">
        <v>27</v>
      </c>
      <c r="I541" s="184">
        <v>2</v>
      </c>
      <c r="J541" s="184" t="s">
        <v>23</v>
      </c>
      <c r="K541" s="185"/>
      <c r="L541" s="184"/>
      <c r="M541" s="184"/>
      <c r="N541" s="184"/>
      <c r="O541" s="186">
        <f t="shared" si="202"/>
        <v>50</v>
      </c>
      <c r="P541" s="186" t="s">
        <v>23</v>
      </c>
      <c r="Q541" s="186">
        <v>35000</v>
      </c>
      <c r="R541" s="159">
        <f t="shared" si="203"/>
        <v>1750000</v>
      </c>
    </row>
    <row r="542" spans="1:18" x14ac:dyDescent="0.3">
      <c r="A542" s="183" t="s">
        <v>8</v>
      </c>
      <c r="B542" s="155" t="s">
        <v>441</v>
      </c>
      <c r="C542" s="184">
        <v>25</v>
      </c>
      <c r="D542" s="184" t="s">
        <v>26</v>
      </c>
      <c r="E542" s="185" t="s">
        <v>27</v>
      </c>
      <c r="F542" s="184">
        <v>1</v>
      </c>
      <c r="G542" s="184" t="s">
        <v>86</v>
      </c>
      <c r="H542" s="185" t="s">
        <v>27</v>
      </c>
      <c r="I542" s="184">
        <v>2</v>
      </c>
      <c r="J542" s="184" t="s">
        <v>23</v>
      </c>
      <c r="K542" s="185"/>
      <c r="L542" s="184"/>
      <c r="M542" s="184"/>
      <c r="N542" s="184"/>
      <c r="O542" s="186">
        <f t="shared" si="202"/>
        <v>50</v>
      </c>
      <c r="P542" s="186" t="s">
        <v>23</v>
      </c>
      <c r="Q542" s="186">
        <v>50000</v>
      </c>
      <c r="R542" s="159">
        <f t="shared" si="203"/>
        <v>2500000</v>
      </c>
    </row>
    <row r="543" spans="1:18" x14ac:dyDescent="0.3">
      <c r="A543" s="183" t="s">
        <v>8</v>
      </c>
      <c r="B543" s="155" t="s">
        <v>440</v>
      </c>
      <c r="C543" s="184">
        <v>25</v>
      </c>
      <c r="D543" s="184" t="s">
        <v>26</v>
      </c>
      <c r="E543" s="185" t="s">
        <v>27</v>
      </c>
      <c r="F543" s="184">
        <v>2</v>
      </c>
      <c r="G543" s="184" t="s">
        <v>23</v>
      </c>
      <c r="H543" s="185"/>
      <c r="I543" s="184"/>
      <c r="J543" s="184"/>
      <c r="K543" s="185"/>
      <c r="L543" s="184"/>
      <c r="M543" s="184"/>
      <c r="N543" s="184"/>
      <c r="O543" s="186">
        <f t="shared" si="202"/>
        <v>50</v>
      </c>
      <c r="P543" s="186" t="s">
        <v>23</v>
      </c>
      <c r="Q543" s="186">
        <v>500000</v>
      </c>
      <c r="R543" s="159">
        <f t="shared" si="203"/>
        <v>25000000</v>
      </c>
    </row>
    <row r="544" spans="1:18" x14ac:dyDescent="0.3">
      <c r="A544" s="183" t="s">
        <v>8</v>
      </c>
      <c r="B544" s="155" t="s">
        <v>192</v>
      </c>
      <c r="C544" s="184">
        <v>2</v>
      </c>
      <c r="D544" s="184" t="s">
        <v>23</v>
      </c>
      <c r="E544" s="185"/>
      <c r="F544" s="184"/>
      <c r="G544" s="184"/>
      <c r="H544" s="185"/>
      <c r="I544" s="184"/>
      <c r="J544" s="184"/>
      <c r="K544" s="185"/>
      <c r="L544" s="184"/>
      <c r="M544" s="184"/>
      <c r="N544" s="184"/>
      <c r="O544" s="186">
        <f t="shared" si="202"/>
        <v>2</v>
      </c>
      <c r="P544" s="186" t="s">
        <v>23</v>
      </c>
      <c r="Q544" s="186">
        <v>1500000</v>
      </c>
      <c r="R544" s="159">
        <f t="shared" si="203"/>
        <v>3000000</v>
      </c>
    </row>
    <row r="545" spans="1:18" x14ac:dyDescent="0.3">
      <c r="A545" s="179" t="s">
        <v>183</v>
      </c>
      <c r="B545" s="149" t="s">
        <v>184</v>
      </c>
      <c r="C545" s="180"/>
      <c r="D545" s="180"/>
      <c r="E545" s="181"/>
      <c r="F545" s="180"/>
      <c r="G545" s="180"/>
      <c r="H545" s="181"/>
      <c r="I545" s="180"/>
      <c r="J545" s="180"/>
      <c r="K545" s="181"/>
      <c r="L545" s="180"/>
      <c r="M545" s="180"/>
      <c r="N545" s="180"/>
      <c r="O545" s="182">
        <v>0</v>
      </c>
      <c r="P545" s="182" t="s">
        <v>8</v>
      </c>
      <c r="Q545" s="182">
        <v>0</v>
      </c>
      <c r="R545" s="153">
        <f>SUM(R546:R548)</f>
        <v>26400000</v>
      </c>
    </row>
    <row r="546" spans="1:18" x14ac:dyDescent="0.3">
      <c r="A546" s="183" t="s">
        <v>8</v>
      </c>
      <c r="B546" s="155" t="s">
        <v>455</v>
      </c>
      <c r="C546" s="184">
        <v>2</v>
      </c>
      <c r="D546" s="184" t="s">
        <v>26</v>
      </c>
      <c r="E546" s="185" t="s">
        <v>27</v>
      </c>
      <c r="F546" s="184">
        <v>4</v>
      </c>
      <c r="G546" s="184" t="s">
        <v>186</v>
      </c>
      <c r="H546" s="185" t="s">
        <v>27</v>
      </c>
      <c r="I546" s="184">
        <v>2</v>
      </c>
      <c r="J546" s="184" t="s">
        <v>23</v>
      </c>
      <c r="K546" s="185"/>
      <c r="L546" s="184"/>
      <c r="M546" s="184"/>
      <c r="N546" s="184"/>
      <c r="O546" s="186">
        <f t="shared" ref="O546:O548" si="204">PRODUCT(C546:N546)</f>
        <v>16</v>
      </c>
      <c r="P546" s="186" t="s">
        <v>37</v>
      </c>
      <c r="Q546" s="186">
        <v>900000</v>
      </c>
      <c r="R546" s="159">
        <f t="shared" ref="R546:R548" si="205">O546*Q546</f>
        <v>14400000</v>
      </c>
    </row>
    <row r="547" spans="1:18" x14ac:dyDescent="0.3">
      <c r="A547" s="183" t="s">
        <v>8</v>
      </c>
      <c r="B547" s="155" t="s">
        <v>444</v>
      </c>
      <c r="C547" s="184">
        <v>2</v>
      </c>
      <c r="D547" s="184" t="s">
        <v>26</v>
      </c>
      <c r="E547" s="185" t="s">
        <v>27</v>
      </c>
      <c r="F547" s="184">
        <v>2</v>
      </c>
      <c r="G547" s="184" t="s">
        <v>186</v>
      </c>
      <c r="H547" s="185" t="s">
        <v>27</v>
      </c>
      <c r="I547" s="184">
        <v>2</v>
      </c>
      <c r="J547" s="184" t="s">
        <v>23</v>
      </c>
      <c r="K547" s="185"/>
      <c r="L547" s="184"/>
      <c r="M547" s="184"/>
      <c r="N547" s="184"/>
      <c r="O547" s="186">
        <f t="shared" si="204"/>
        <v>8</v>
      </c>
      <c r="P547" s="186" t="s">
        <v>37</v>
      </c>
      <c r="Q547" s="186">
        <v>900000</v>
      </c>
      <c r="R547" s="159">
        <f t="shared" si="205"/>
        <v>7200000</v>
      </c>
    </row>
    <row r="548" spans="1:18" ht="28.8" x14ac:dyDescent="0.3">
      <c r="A548" s="183" t="s">
        <v>8</v>
      </c>
      <c r="B548" s="155" t="s">
        <v>456</v>
      </c>
      <c r="C548" s="184">
        <v>2</v>
      </c>
      <c r="D548" s="184" t="s">
        <v>26</v>
      </c>
      <c r="E548" s="185" t="s">
        <v>27</v>
      </c>
      <c r="F548" s="184">
        <v>6</v>
      </c>
      <c r="G548" s="184" t="s">
        <v>186</v>
      </c>
      <c r="H548" s="185" t="s">
        <v>27</v>
      </c>
      <c r="I548" s="184">
        <v>2</v>
      </c>
      <c r="J548" s="184" t="s">
        <v>23</v>
      </c>
      <c r="K548" s="185"/>
      <c r="L548" s="184"/>
      <c r="M548" s="184"/>
      <c r="N548" s="184"/>
      <c r="O548" s="186">
        <f t="shared" si="204"/>
        <v>24</v>
      </c>
      <c r="P548" s="186" t="s">
        <v>37</v>
      </c>
      <c r="Q548" s="186">
        <v>200000</v>
      </c>
      <c r="R548" s="159">
        <f t="shared" si="205"/>
        <v>4800000</v>
      </c>
    </row>
    <row r="549" spans="1:18" x14ac:dyDescent="0.3">
      <c r="A549" s="187" t="s">
        <v>193</v>
      </c>
      <c r="B549" s="188" t="s">
        <v>194</v>
      </c>
      <c r="C549" s="189"/>
      <c r="D549" s="189"/>
      <c r="E549" s="190"/>
      <c r="F549" s="189"/>
      <c r="G549" s="189"/>
      <c r="H549" s="190"/>
      <c r="I549" s="189"/>
      <c r="J549" s="189"/>
      <c r="K549" s="190"/>
      <c r="L549" s="189"/>
      <c r="M549" s="189"/>
      <c r="N549" s="189"/>
      <c r="O549" s="191">
        <v>0</v>
      </c>
      <c r="P549" s="191" t="s">
        <v>8</v>
      </c>
      <c r="Q549" s="191">
        <v>0</v>
      </c>
      <c r="R549" s="192">
        <f>SUM(R550:R553)</f>
        <v>305200000</v>
      </c>
    </row>
    <row r="550" spans="1:18" x14ac:dyDescent="0.3">
      <c r="A550" s="183" t="s">
        <v>8</v>
      </c>
      <c r="B550" s="165" t="s">
        <v>457</v>
      </c>
      <c r="C550" s="156">
        <v>25</v>
      </c>
      <c r="D550" s="156" t="s">
        <v>26</v>
      </c>
      <c r="E550" s="157" t="s">
        <v>27</v>
      </c>
      <c r="F550" s="156">
        <v>1</v>
      </c>
      <c r="G550" s="156" t="s">
        <v>23</v>
      </c>
      <c r="H550" s="157" t="s">
        <v>27</v>
      </c>
      <c r="I550" s="156">
        <v>2</v>
      </c>
      <c r="J550" s="156" t="s">
        <v>78</v>
      </c>
      <c r="K550" s="157"/>
      <c r="L550" s="156"/>
      <c r="M550" s="184"/>
      <c r="N550" s="184"/>
      <c r="O550" s="186">
        <f t="shared" ref="O550:O553" si="206">PRODUCT(C550:N550)</f>
        <v>50</v>
      </c>
      <c r="P550" s="186" t="s">
        <v>28</v>
      </c>
      <c r="Q550" s="186">
        <v>2674000</v>
      </c>
      <c r="R550" s="159">
        <f t="shared" ref="R550:R553" si="207">O550*Q550</f>
        <v>133700000</v>
      </c>
    </row>
    <row r="551" spans="1:18" x14ac:dyDescent="0.3">
      <c r="A551" s="183" t="s">
        <v>8</v>
      </c>
      <c r="B551" s="165" t="s">
        <v>195</v>
      </c>
      <c r="C551" s="156">
        <v>25</v>
      </c>
      <c r="D551" s="156" t="s">
        <v>26</v>
      </c>
      <c r="E551" s="157" t="s">
        <v>27</v>
      </c>
      <c r="F551" s="156">
        <v>2</v>
      </c>
      <c r="G551" s="156" t="s">
        <v>23</v>
      </c>
      <c r="H551" s="157" t="s">
        <v>27</v>
      </c>
      <c r="I551" s="156">
        <v>2</v>
      </c>
      <c r="J551" s="156" t="s">
        <v>78</v>
      </c>
      <c r="K551" s="157"/>
      <c r="L551" s="156"/>
      <c r="M551" s="184"/>
      <c r="N551" s="184"/>
      <c r="O551" s="186">
        <f t="shared" si="206"/>
        <v>100</v>
      </c>
      <c r="P551" s="186" t="s">
        <v>28</v>
      </c>
      <c r="Q551" s="186">
        <v>190000</v>
      </c>
      <c r="R551" s="159">
        <f t="shared" si="207"/>
        <v>19000000</v>
      </c>
    </row>
    <row r="552" spans="1:18" x14ac:dyDescent="0.3">
      <c r="A552" s="183" t="s">
        <v>8</v>
      </c>
      <c r="B552" s="165" t="s">
        <v>196</v>
      </c>
      <c r="C552" s="156">
        <v>25</v>
      </c>
      <c r="D552" s="156" t="s">
        <v>26</v>
      </c>
      <c r="E552" s="157" t="s">
        <v>27</v>
      </c>
      <c r="F552" s="156">
        <v>2</v>
      </c>
      <c r="G552" s="156" t="s">
        <v>91</v>
      </c>
      <c r="H552" s="157" t="s">
        <v>27</v>
      </c>
      <c r="I552" s="156">
        <v>2</v>
      </c>
      <c r="J552" s="156" t="s">
        <v>23</v>
      </c>
      <c r="K552" s="157"/>
      <c r="L552" s="156"/>
      <c r="M552" s="184"/>
      <c r="N552" s="184"/>
      <c r="O552" s="186">
        <f t="shared" si="206"/>
        <v>100</v>
      </c>
      <c r="P552" s="186" t="s">
        <v>92</v>
      </c>
      <c r="Q552" s="186">
        <v>730000</v>
      </c>
      <c r="R552" s="159">
        <f t="shared" si="207"/>
        <v>73000000</v>
      </c>
    </row>
    <row r="553" spans="1:18" x14ac:dyDescent="0.3">
      <c r="A553" s="183" t="s">
        <v>8</v>
      </c>
      <c r="B553" s="165" t="s">
        <v>458</v>
      </c>
      <c r="C553" s="156">
        <v>25</v>
      </c>
      <c r="D553" s="156" t="s">
        <v>26</v>
      </c>
      <c r="E553" s="157" t="s">
        <v>27</v>
      </c>
      <c r="F553" s="156">
        <v>3</v>
      </c>
      <c r="G553" s="156" t="s">
        <v>91</v>
      </c>
      <c r="H553" s="157" t="s">
        <v>27</v>
      </c>
      <c r="I553" s="156">
        <v>2</v>
      </c>
      <c r="J553" s="156" t="s">
        <v>23</v>
      </c>
      <c r="K553" s="157"/>
      <c r="L553" s="156"/>
      <c r="M553" s="184"/>
      <c r="N553" s="184"/>
      <c r="O553" s="186">
        <f t="shared" si="206"/>
        <v>150</v>
      </c>
      <c r="P553" s="186" t="s">
        <v>92</v>
      </c>
      <c r="Q553" s="158">
        <v>530000</v>
      </c>
      <c r="R553" s="159">
        <f t="shared" si="207"/>
        <v>79500000</v>
      </c>
    </row>
    <row r="554" spans="1:18" x14ac:dyDescent="0.3">
      <c r="A554" s="142" t="s">
        <v>130</v>
      </c>
      <c r="B554" s="143" t="s">
        <v>197</v>
      </c>
      <c r="C554" s="144"/>
      <c r="D554" s="144"/>
      <c r="E554" s="145"/>
      <c r="F554" s="144"/>
      <c r="G554" s="144"/>
      <c r="H554" s="145"/>
      <c r="I554" s="144"/>
      <c r="J554" s="144"/>
      <c r="K554" s="145"/>
      <c r="L554" s="144"/>
      <c r="M554" s="144"/>
      <c r="N554" s="144"/>
      <c r="O554" s="146">
        <v>0</v>
      </c>
      <c r="P554" s="146" t="s">
        <v>8</v>
      </c>
      <c r="Q554" s="146">
        <v>0</v>
      </c>
      <c r="R554" s="147">
        <f>SUM(R555,R561,R565,R569)</f>
        <v>336468000</v>
      </c>
    </row>
    <row r="555" spans="1:18" x14ac:dyDescent="0.3">
      <c r="A555" s="179" t="s">
        <v>19</v>
      </c>
      <c r="B555" s="149" t="s">
        <v>20</v>
      </c>
      <c r="C555" s="180"/>
      <c r="D555" s="180"/>
      <c r="E555" s="181"/>
      <c r="F555" s="180"/>
      <c r="G555" s="180"/>
      <c r="H555" s="181"/>
      <c r="I555" s="180"/>
      <c r="J555" s="180"/>
      <c r="K555" s="181"/>
      <c r="L555" s="180"/>
      <c r="M555" s="180"/>
      <c r="N555" s="180"/>
      <c r="O555" s="182">
        <v>0</v>
      </c>
      <c r="P555" s="182" t="s">
        <v>8</v>
      </c>
      <c r="Q555" s="182">
        <v>0</v>
      </c>
      <c r="R555" s="153">
        <f>SUM(R556:R560)</f>
        <v>33610000</v>
      </c>
    </row>
    <row r="556" spans="1:18" x14ac:dyDescent="0.3">
      <c r="A556" s="183" t="s">
        <v>8</v>
      </c>
      <c r="B556" s="155" t="s">
        <v>191</v>
      </c>
      <c r="C556" s="184">
        <v>1</v>
      </c>
      <c r="D556" s="184" t="s">
        <v>23</v>
      </c>
      <c r="E556" s="185"/>
      <c r="F556" s="184"/>
      <c r="G556" s="184"/>
      <c r="H556" s="185"/>
      <c r="I556" s="184"/>
      <c r="J556" s="184"/>
      <c r="K556" s="185"/>
      <c r="L556" s="184"/>
      <c r="M556" s="184"/>
      <c r="N556" s="184"/>
      <c r="O556" s="186">
        <f t="shared" ref="O556:O560" si="208">PRODUCT(C556:N556)</f>
        <v>1</v>
      </c>
      <c r="P556" s="186" t="s">
        <v>23</v>
      </c>
      <c r="Q556" s="186">
        <v>2500000</v>
      </c>
      <c r="R556" s="159">
        <f t="shared" ref="R556:R560" si="209">O556*Q556</f>
        <v>2500000</v>
      </c>
    </row>
    <row r="557" spans="1:18" x14ac:dyDescent="0.3">
      <c r="A557" s="183" t="s">
        <v>8</v>
      </c>
      <c r="B557" s="155" t="s">
        <v>454</v>
      </c>
      <c r="C557" s="184">
        <v>126</v>
      </c>
      <c r="D557" s="184" t="s">
        <v>26</v>
      </c>
      <c r="E557" s="185" t="s">
        <v>27</v>
      </c>
      <c r="F557" s="184">
        <v>1</v>
      </c>
      <c r="G557" s="184" t="s">
        <v>86</v>
      </c>
      <c r="H557" s="185" t="s">
        <v>27</v>
      </c>
      <c r="I557" s="184">
        <v>1</v>
      </c>
      <c r="J557" s="184" t="s">
        <v>23</v>
      </c>
      <c r="K557" s="185"/>
      <c r="L557" s="184"/>
      <c r="M557" s="184"/>
      <c r="N557" s="184"/>
      <c r="O557" s="186">
        <f t="shared" si="208"/>
        <v>126</v>
      </c>
      <c r="P557" s="186" t="s">
        <v>28</v>
      </c>
      <c r="Q557" s="186">
        <v>35000</v>
      </c>
      <c r="R557" s="159">
        <f t="shared" si="209"/>
        <v>4410000</v>
      </c>
    </row>
    <row r="558" spans="1:18" x14ac:dyDescent="0.3">
      <c r="A558" s="183" t="s">
        <v>8</v>
      </c>
      <c r="B558" s="155" t="s">
        <v>459</v>
      </c>
      <c r="C558" s="184">
        <v>126</v>
      </c>
      <c r="D558" s="184" t="s">
        <v>26</v>
      </c>
      <c r="E558" s="185" t="s">
        <v>27</v>
      </c>
      <c r="F558" s="184">
        <v>1</v>
      </c>
      <c r="G558" s="184" t="s">
        <v>86</v>
      </c>
      <c r="H558" s="185" t="s">
        <v>27</v>
      </c>
      <c r="I558" s="184">
        <v>1</v>
      </c>
      <c r="J558" s="184" t="s">
        <v>23</v>
      </c>
      <c r="K558" s="185"/>
      <c r="L558" s="184"/>
      <c r="M558" s="184"/>
      <c r="N558" s="184"/>
      <c r="O558" s="186">
        <f t="shared" si="208"/>
        <v>126</v>
      </c>
      <c r="P558" s="186" t="s">
        <v>28</v>
      </c>
      <c r="Q558" s="186">
        <v>50000</v>
      </c>
      <c r="R558" s="159">
        <f t="shared" si="209"/>
        <v>6300000</v>
      </c>
    </row>
    <row r="559" spans="1:18" x14ac:dyDescent="0.3">
      <c r="A559" s="183" t="s">
        <v>8</v>
      </c>
      <c r="B559" s="155" t="s">
        <v>459</v>
      </c>
      <c r="C559" s="184">
        <v>126</v>
      </c>
      <c r="D559" s="184" t="s">
        <v>26</v>
      </c>
      <c r="E559" s="185" t="s">
        <v>27</v>
      </c>
      <c r="F559" s="184">
        <v>1</v>
      </c>
      <c r="G559" s="184" t="s">
        <v>86</v>
      </c>
      <c r="H559" s="185" t="s">
        <v>27</v>
      </c>
      <c r="I559" s="184">
        <v>1</v>
      </c>
      <c r="J559" s="184" t="s">
        <v>23</v>
      </c>
      <c r="K559" s="185"/>
      <c r="L559" s="184"/>
      <c r="M559" s="184"/>
      <c r="N559" s="184"/>
      <c r="O559" s="186">
        <f t="shared" si="208"/>
        <v>126</v>
      </c>
      <c r="P559" s="186" t="s">
        <v>28</v>
      </c>
      <c r="Q559" s="186">
        <v>150000</v>
      </c>
      <c r="R559" s="159">
        <f t="shared" si="209"/>
        <v>18900000</v>
      </c>
    </row>
    <row r="560" spans="1:18" x14ac:dyDescent="0.3">
      <c r="A560" s="183" t="s">
        <v>8</v>
      </c>
      <c r="B560" s="155" t="s">
        <v>192</v>
      </c>
      <c r="C560" s="184">
        <v>1</v>
      </c>
      <c r="D560" s="184" t="s">
        <v>23</v>
      </c>
      <c r="E560" s="185"/>
      <c r="F560" s="184"/>
      <c r="G560" s="184"/>
      <c r="H560" s="185"/>
      <c r="I560" s="184"/>
      <c r="J560" s="184"/>
      <c r="K560" s="185"/>
      <c r="L560" s="184"/>
      <c r="M560" s="184"/>
      <c r="N560" s="184"/>
      <c r="O560" s="186">
        <f t="shared" si="208"/>
        <v>1</v>
      </c>
      <c r="P560" s="186" t="s">
        <v>23</v>
      </c>
      <c r="Q560" s="186">
        <v>1500000</v>
      </c>
      <c r="R560" s="159">
        <f t="shared" si="209"/>
        <v>1500000</v>
      </c>
    </row>
    <row r="561" spans="1:18" x14ac:dyDescent="0.3">
      <c r="A561" s="179" t="s">
        <v>24</v>
      </c>
      <c r="B561" s="149" t="s">
        <v>25</v>
      </c>
      <c r="C561" s="180"/>
      <c r="D561" s="180"/>
      <c r="E561" s="181"/>
      <c r="F561" s="180"/>
      <c r="G561" s="180"/>
      <c r="H561" s="181"/>
      <c r="I561" s="180"/>
      <c r="J561" s="180"/>
      <c r="K561" s="181"/>
      <c r="L561" s="180"/>
      <c r="M561" s="180"/>
      <c r="N561" s="180"/>
      <c r="O561" s="182">
        <v>0</v>
      </c>
      <c r="P561" s="182" t="s">
        <v>8</v>
      </c>
      <c r="Q561" s="182">
        <v>0</v>
      </c>
      <c r="R561" s="153">
        <f>SUM(R562:R564)</f>
        <v>4450000</v>
      </c>
    </row>
    <row r="562" spans="1:18" x14ac:dyDescent="0.3">
      <c r="A562" s="183" t="s">
        <v>8</v>
      </c>
      <c r="B562" s="155" t="s">
        <v>460</v>
      </c>
      <c r="C562" s="184">
        <v>1</v>
      </c>
      <c r="D562" s="184" t="s">
        <v>26</v>
      </c>
      <c r="E562" s="185" t="s">
        <v>27</v>
      </c>
      <c r="F562" s="184">
        <v>1</v>
      </c>
      <c r="G562" s="184" t="s">
        <v>23</v>
      </c>
      <c r="H562" s="185"/>
      <c r="I562" s="184"/>
      <c r="J562" s="184"/>
      <c r="K562" s="185"/>
      <c r="L562" s="184"/>
      <c r="M562" s="184"/>
      <c r="N562" s="184"/>
      <c r="O562" s="186">
        <f t="shared" ref="O562:O564" si="210">PRODUCT(C562:N562)</f>
        <v>1</v>
      </c>
      <c r="P562" s="186" t="s">
        <v>28</v>
      </c>
      <c r="Q562" s="186">
        <v>450000</v>
      </c>
      <c r="R562" s="159">
        <f t="shared" ref="R562:R564" si="211">O562*Q562</f>
        <v>450000</v>
      </c>
    </row>
    <row r="563" spans="1:18" x14ac:dyDescent="0.3">
      <c r="A563" s="183" t="s">
        <v>8</v>
      </c>
      <c r="B563" s="155" t="s">
        <v>461</v>
      </c>
      <c r="C563" s="184">
        <v>1</v>
      </c>
      <c r="D563" s="184" t="s">
        <v>26</v>
      </c>
      <c r="E563" s="185" t="s">
        <v>27</v>
      </c>
      <c r="F563" s="184">
        <v>1</v>
      </c>
      <c r="G563" s="184" t="s">
        <v>23</v>
      </c>
      <c r="H563" s="185"/>
      <c r="I563" s="184"/>
      <c r="J563" s="184"/>
      <c r="K563" s="185"/>
      <c r="L563" s="184"/>
      <c r="M563" s="184"/>
      <c r="N563" s="184"/>
      <c r="O563" s="186">
        <f t="shared" si="210"/>
        <v>1</v>
      </c>
      <c r="P563" s="186" t="s">
        <v>28</v>
      </c>
      <c r="Q563" s="186">
        <v>400000</v>
      </c>
      <c r="R563" s="159">
        <f t="shared" si="211"/>
        <v>400000</v>
      </c>
    </row>
    <row r="564" spans="1:18" x14ac:dyDescent="0.3">
      <c r="A564" s="183" t="s">
        <v>8</v>
      </c>
      <c r="B564" s="155" t="s">
        <v>462</v>
      </c>
      <c r="C564" s="184">
        <v>12</v>
      </c>
      <c r="D564" s="184" t="s">
        <v>26</v>
      </c>
      <c r="E564" s="185" t="s">
        <v>27</v>
      </c>
      <c r="F564" s="184">
        <v>1</v>
      </c>
      <c r="G564" s="184" t="s">
        <v>23</v>
      </c>
      <c r="H564" s="185"/>
      <c r="I564" s="184"/>
      <c r="J564" s="184"/>
      <c r="K564" s="185"/>
      <c r="L564" s="184"/>
      <c r="M564" s="184"/>
      <c r="N564" s="184"/>
      <c r="O564" s="186">
        <f t="shared" si="210"/>
        <v>12</v>
      </c>
      <c r="P564" s="186" t="s">
        <v>28</v>
      </c>
      <c r="Q564" s="186">
        <v>300000</v>
      </c>
      <c r="R564" s="159">
        <f t="shared" si="211"/>
        <v>3600000</v>
      </c>
    </row>
    <row r="565" spans="1:18" x14ac:dyDescent="0.3">
      <c r="A565" s="179" t="s">
        <v>183</v>
      </c>
      <c r="B565" s="149" t="s">
        <v>184</v>
      </c>
      <c r="C565" s="180"/>
      <c r="D565" s="180"/>
      <c r="E565" s="181"/>
      <c r="F565" s="180"/>
      <c r="G565" s="180"/>
      <c r="H565" s="181"/>
      <c r="I565" s="180"/>
      <c r="J565" s="180"/>
      <c r="K565" s="181"/>
      <c r="L565" s="180"/>
      <c r="M565" s="180"/>
      <c r="N565" s="180"/>
      <c r="O565" s="182">
        <v>0</v>
      </c>
      <c r="P565" s="182" t="s">
        <v>8</v>
      </c>
      <c r="Q565" s="182">
        <v>0</v>
      </c>
      <c r="R565" s="153">
        <f>SUM(R566:R568)</f>
        <v>12800000</v>
      </c>
    </row>
    <row r="566" spans="1:18" x14ac:dyDescent="0.3">
      <c r="A566" s="183" t="s">
        <v>8</v>
      </c>
      <c r="B566" s="155" t="s">
        <v>455</v>
      </c>
      <c r="C566" s="184">
        <v>2</v>
      </c>
      <c r="D566" s="184" t="s">
        <v>26</v>
      </c>
      <c r="E566" s="185" t="s">
        <v>27</v>
      </c>
      <c r="F566" s="184">
        <v>4</v>
      </c>
      <c r="G566" s="184" t="s">
        <v>186</v>
      </c>
      <c r="H566" s="185" t="s">
        <v>27</v>
      </c>
      <c r="I566" s="184">
        <v>1</v>
      </c>
      <c r="J566" s="184" t="s">
        <v>23</v>
      </c>
      <c r="K566" s="185"/>
      <c r="L566" s="184"/>
      <c r="M566" s="184"/>
      <c r="N566" s="184"/>
      <c r="O566" s="186">
        <f t="shared" ref="O566:O568" si="212">PRODUCT(C566:N566)</f>
        <v>8</v>
      </c>
      <c r="P566" s="186" t="s">
        <v>37</v>
      </c>
      <c r="Q566" s="186">
        <v>900000</v>
      </c>
      <c r="R566" s="159">
        <f t="shared" ref="R566:R568" si="213">O566*Q566</f>
        <v>7200000</v>
      </c>
    </row>
    <row r="567" spans="1:18" x14ac:dyDescent="0.3">
      <c r="A567" s="183" t="s">
        <v>8</v>
      </c>
      <c r="B567" s="155" t="s">
        <v>444</v>
      </c>
      <c r="C567" s="184">
        <v>2</v>
      </c>
      <c r="D567" s="184" t="s">
        <v>26</v>
      </c>
      <c r="E567" s="185" t="s">
        <v>27</v>
      </c>
      <c r="F567" s="184">
        <v>2</v>
      </c>
      <c r="G567" s="184" t="s">
        <v>186</v>
      </c>
      <c r="H567" s="185" t="s">
        <v>27</v>
      </c>
      <c r="I567" s="184">
        <v>1</v>
      </c>
      <c r="J567" s="184" t="s">
        <v>23</v>
      </c>
      <c r="K567" s="185"/>
      <c r="L567" s="184"/>
      <c r="M567" s="184"/>
      <c r="N567" s="184"/>
      <c r="O567" s="186">
        <f t="shared" si="212"/>
        <v>4</v>
      </c>
      <c r="P567" s="186" t="s">
        <v>37</v>
      </c>
      <c r="Q567" s="186">
        <v>900000</v>
      </c>
      <c r="R567" s="159">
        <f t="shared" si="213"/>
        <v>3600000</v>
      </c>
    </row>
    <row r="568" spans="1:18" ht="28.8" x14ac:dyDescent="0.3">
      <c r="A568" s="183" t="s">
        <v>8</v>
      </c>
      <c r="B568" s="155" t="s">
        <v>463</v>
      </c>
      <c r="C568" s="184">
        <v>2</v>
      </c>
      <c r="D568" s="184" t="s">
        <v>26</v>
      </c>
      <c r="E568" s="185" t="s">
        <v>27</v>
      </c>
      <c r="F568" s="184">
        <v>5</v>
      </c>
      <c r="G568" s="184" t="s">
        <v>198</v>
      </c>
      <c r="H568" s="185" t="s">
        <v>27</v>
      </c>
      <c r="I568" s="184">
        <v>1</v>
      </c>
      <c r="J568" s="184" t="s">
        <v>23</v>
      </c>
      <c r="K568" s="185"/>
      <c r="L568" s="184"/>
      <c r="M568" s="184"/>
      <c r="N568" s="184"/>
      <c r="O568" s="186">
        <f t="shared" si="212"/>
        <v>10</v>
      </c>
      <c r="P568" s="186" t="s">
        <v>37</v>
      </c>
      <c r="Q568" s="186">
        <v>200000</v>
      </c>
      <c r="R568" s="159">
        <f t="shared" si="213"/>
        <v>2000000</v>
      </c>
    </row>
    <row r="569" spans="1:18" x14ac:dyDescent="0.3">
      <c r="A569" s="187" t="s">
        <v>187</v>
      </c>
      <c r="B569" s="188" t="s">
        <v>188</v>
      </c>
      <c r="C569" s="189"/>
      <c r="D569" s="189"/>
      <c r="E569" s="190"/>
      <c r="F569" s="189"/>
      <c r="G569" s="189"/>
      <c r="H569" s="190"/>
      <c r="I569" s="189"/>
      <c r="J569" s="189"/>
      <c r="K569" s="190"/>
      <c r="L569" s="189"/>
      <c r="M569" s="189"/>
      <c r="N569" s="189"/>
      <c r="O569" s="191">
        <v>0</v>
      </c>
      <c r="P569" s="191" t="s">
        <v>8</v>
      </c>
      <c r="Q569" s="191">
        <v>0</v>
      </c>
      <c r="R569" s="192">
        <f>SUM(R570:R574)</f>
        <v>285608000</v>
      </c>
    </row>
    <row r="570" spans="1:18" x14ac:dyDescent="0.3">
      <c r="A570" s="183" t="s">
        <v>8</v>
      </c>
      <c r="B570" s="155" t="s">
        <v>464</v>
      </c>
      <c r="C570" s="184">
        <v>2</v>
      </c>
      <c r="D570" s="184" t="s">
        <v>26</v>
      </c>
      <c r="E570" s="185" t="s">
        <v>27</v>
      </c>
      <c r="F570" s="184">
        <v>1</v>
      </c>
      <c r="G570" s="184" t="s">
        <v>23</v>
      </c>
      <c r="H570" s="185"/>
      <c r="I570" s="184"/>
      <c r="J570" s="184"/>
      <c r="K570" s="185"/>
      <c r="L570" s="184"/>
      <c r="M570" s="184"/>
      <c r="N570" s="184"/>
      <c r="O570" s="186">
        <f t="shared" ref="O570:O574" si="214">PRODUCT(C570:N570)</f>
        <v>2</v>
      </c>
      <c r="P570" s="186" t="s">
        <v>26</v>
      </c>
      <c r="Q570" s="186">
        <v>2674000</v>
      </c>
      <c r="R570" s="159">
        <f t="shared" ref="R570:R574" si="215">O570*Q570</f>
        <v>5348000</v>
      </c>
    </row>
    <row r="571" spans="1:18" x14ac:dyDescent="0.3">
      <c r="A571" s="183" t="s">
        <v>8</v>
      </c>
      <c r="B571" s="155" t="s">
        <v>465</v>
      </c>
      <c r="C571" s="184">
        <v>4</v>
      </c>
      <c r="D571" s="184" t="s">
        <v>26</v>
      </c>
      <c r="E571" s="185" t="s">
        <v>27</v>
      </c>
      <c r="F571" s="184">
        <v>2</v>
      </c>
      <c r="G571" s="184" t="s">
        <v>78</v>
      </c>
      <c r="H571" s="185" t="s">
        <v>27</v>
      </c>
      <c r="I571" s="184">
        <v>1</v>
      </c>
      <c r="J571" s="184" t="s">
        <v>23</v>
      </c>
      <c r="K571" s="185"/>
      <c r="L571" s="184"/>
      <c r="M571" s="184"/>
      <c r="N571" s="184"/>
      <c r="O571" s="186">
        <f t="shared" si="214"/>
        <v>8</v>
      </c>
      <c r="P571" s="186" t="s">
        <v>28</v>
      </c>
      <c r="Q571" s="186">
        <v>225000</v>
      </c>
      <c r="R571" s="159">
        <f t="shared" si="215"/>
        <v>1800000</v>
      </c>
    </row>
    <row r="572" spans="1:18" x14ac:dyDescent="0.3">
      <c r="A572" s="183" t="s">
        <v>8</v>
      </c>
      <c r="B572" s="155" t="s">
        <v>452</v>
      </c>
      <c r="C572" s="184">
        <v>138</v>
      </c>
      <c r="D572" s="184" t="s">
        <v>26</v>
      </c>
      <c r="E572" s="185" t="s">
        <v>27</v>
      </c>
      <c r="F572" s="184">
        <v>2</v>
      </c>
      <c r="G572" s="184" t="s">
        <v>78</v>
      </c>
      <c r="H572" s="185" t="s">
        <v>27</v>
      </c>
      <c r="I572" s="184">
        <v>1</v>
      </c>
      <c r="J572" s="184" t="s">
        <v>23</v>
      </c>
      <c r="K572" s="185"/>
      <c r="L572" s="184"/>
      <c r="M572" s="184"/>
      <c r="N572" s="184"/>
      <c r="O572" s="186">
        <f t="shared" si="214"/>
        <v>276</v>
      </c>
      <c r="P572" s="186" t="s">
        <v>28</v>
      </c>
      <c r="Q572" s="186">
        <v>225000</v>
      </c>
      <c r="R572" s="159">
        <f t="shared" si="215"/>
        <v>62100000</v>
      </c>
    </row>
    <row r="573" spans="1:18" x14ac:dyDescent="0.3">
      <c r="A573" s="183" t="s">
        <v>8</v>
      </c>
      <c r="B573" s="155" t="s">
        <v>466</v>
      </c>
      <c r="C573" s="184">
        <v>138</v>
      </c>
      <c r="D573" s="184" t="s">
        <v>26</v>
      </c>
      <c r="E573" s="185" t="s">
        <v>27</v>
      </c>
      <c r="F573" s="184">
        <v>3</v>
      </c>
      <c r="G573" s="184" t="s">
        <v>91</v>
      </c>
      <c r="H573" s="185" t="s">
        <v>27</v>
      </c>
      <c r="I573" s="184">
        <v>1</v>
      </c>
      <c r="J573" s="184" t="s">
        <v>23</v>
      </c>
      <c r="K573" s="185"/>
      <c r="L573" s="184"/>
      <c r="M573" s="184"/>
      <c r="N573" s="184"/>
      <c r="O573" s="186">
        <f t="shared" si="214"/>
        <v>414</v>
      </c>
      <c r="P573" s="186" t="s">
        <v>28</v>
      </c>
      <c r="Q573" s="186">
        <v>140000</v>
      </c>
      <c r="R573" s="159">
        <f t="shared" si="215"/>
        <v>57960000</v>
      </c>
    </row>
    <row r="574" spans="1:18" x14ac:dyDescent="0.3">
      <c r="A574" s="183" t="s">
        <v>8</v>
      </c>
      <c r="B574" s="155" t="s">
        <v>467</v>
      </c>
      <c r="C574" s="184">
        <v>144</v>
      </c>
      <c r="D574" s="184" t="s">
        <v>26</v>
      </c>
      <c r="E574" s="185" t="s">
        <v>27</v>
      </c>
      <c r="F574" s="184">
        <v>2</v>
      </c>
      <c r="G574" s="184" t="s">
        <v>91</v>
      </c>
      <c r="H574" s="185" t="s">
        <v>27</v>
      </c>
      <c r="I574" s="184">
        <v>1</v>
      </c>
      <c r="J574" s="184" t="s">
        <v>23</v>
      </c>
      <c r="K574" s="185"/>
      <c r="L574" s="184"/>
      <c r="M574" s="184"/>
      <c r="N574" s="184"/>
      <c r="O574" s="186">
        <f t="shared" si="214"/>
        <v>288</v>
      </c>
      <c r="P574" s="186" t="s">
        <v>92</v>
      </c>
      <c r="Q574" s="158">
        <v>550000</v>
      </c>
      <c r="R574" s="159">
        <f t="shared" si="215"/>
        <v>158400000</v>
      </c>
    </row>
    <row r="575" spans="1:18" ht="28.8" x14ac:dyDescent="0.3">
      <c r="A575" s="142" t="s">
        <v>157</v>
      </c>
      <c r="B575" s="143" t="s">
        <v>199</v>
      </c>
      <c r="C575" s="144"/>
      <c r="D575" s="144"/>
      <c r="E575" s="145"/>
      <c r="F575" s="144"/>
      <c r="G575" s="144"/>
      <c r="H575" s="145"/>
      <c r="I575" s="144"/>
      <c r="J575" s="144"/>
      <c r="K575" s="145"/>
      <c r="L575" s="144"/>
      <c r="M575" s="144"/>
      <c r="N575" s="144"/>
      <c r="O575" s="146">
        <v>0</v>
      </c>
      <c r="P575" s="146" t="s">
        <v>8</v>
      </c>
      <c r="Q575" s="146">
        <v>0</v>
      </c>
      <c r="R575" s="147">
        <f>SUM(R576,R582,R584,R588)</f>
        <v>445604000</v>
      </c>
    </row>
    <row r="576" spans="1:18" x14ac:dyDescent="0.3">
      <c r="A576" s="179" t="s">
        <v>19</v>
      </c>
      <c r="B576" s="149" t="s">
        <v>20</v>
      </c>
      <c r="C576" s="180"/>
      <c r="D576" s="180"/>
      <c r="E576" s="181"/>
      <c r="F576" s="180"/>
      <c r="G576" s="180"/>
      <c r="H576" s="181"/>
      <c r="I576" s="180"/>
      <c r="J576" s="180"/>
      <c r="K576" s="181"/>
      <c r="L576" s="180"/>
      <c r="M576" s="180"/>
      <c r="N576" s="180"/>
      <c r="O576" s="182">
        <v>0</v>
      </c>
      <c r="P576" s="182" t="s">
        <v>8</v>
      </c>
      <c r="Q576" s="182">
        <v>0</v>
      </c>
      <c r="R576" s="153">
        <f>SUM(R577:R581)</f>
        <v>71000000</v>
      </c>
    </row>
    <row r="577" spans="1:18" x14ac:dyDescent="0.3">
      <c r="A577" s="183" t="s">
        <v>8</v>
      </c>
      <c r="B577" s="155" t="s">
        <v>200</v>
      </c>
      <c r="C577" s="184">
        <v>2</v>
      </c>
      <c r="D577" s="184" t="s">
        <v>23</v>
      </c>
      <c r="E577" s="185"/>
      <c r="F577" s="184"/>
      <c r="G577" s="184"/>
      <c r="H577" s="185"/>
      <c r="I577" s="184"/>
      <c r="J577" s="184"/>
      <c r="K577" s="185"/>
      <c r="L577" s="184"/>
      <c r="M577" s="184"/>
      <c r="N577" s="184"/>
      <c r="O577" s="186">
        <f t="shared" ref="O577:O581" si="216">PRODUCT(C577:N577)</f>
        <v>2</v>
      </c>
      <c r="P577" s="186" t="s">
        <v>23</v>
      </c>
      <c r="Q577" s="186">
        <v>1500000</v>
      </c>
      <c r="R577" s="159">
        <f t="shared" ref="R577:R581" si="217">O577*Q577</f>
        <v>3000000</v>
      </c>
    </row>
    <row r="578" spans="1:18" x14ac:dyDescent="0.3">
      <c r="A578" s="183" t="s">
        <v>8</v>
      </c>
      <c r="B578" s="155" t="s">
        <v>191</v>
      </c>
      <c r="C578" s="184">
        <v>2</v>
      </c>
      <c r="D578" s="184" t="s">
        <v>23</v>
      </c>
      <c r="E578" s="185"/>
      <c r="F578" s="184"/>
      <c r="G578" s="184"/>
      <c r="H578" s="185"/>
      <c r="I578" s="184"/>
      <c r="J578" s="184"/>
      <c r="K578" s="185"/>
      <c r="L578" s="184"/>
      <c r="M578" s="184"/>
      <c r="N578" s="184"/>
      <c r="O578" s="186">
        <f t="shared" si="216"/>
        <v>2</v>
      </c>
      <c r="P578" s="186" t="s">
        <v>23</v>
      </c>
      <c r="Q578" s="186">
        <v>2500000</v>
      </c>
      <c r="R578" s="159">
        <f t="shared" si="217"/>
        <v>5000000</v>
      </c>
    </row>
    <row r="579" spans="1:18" x14ac:dyDescent="0.3">
      <c r="A579" s="183" t="s">
        <v>8</v>
      </c>
      <c r="B579" s="155" t="s">
        <v>468</v>
      </c>
      <c r="C579" s="184">
        <v>45</v>
      </c>
      <c r="D579" s="184" t="s">
        <v>26</v>
      </c>
      <c r="E579" s="185" t="s">
        <v>27</v>
      </c>
      <c r="F579" s="184">
        <v>1</v>
      </c>
      <c r="G579" s="184" t="s">
        <v>86</v>
      </c>
      <c r="H579" s="185" t="s">
        <v>27</v>
      </c>
      <c r="I579" s="184">
        <v>2</v>
      </c>
      <c r="J579" s="184" t="s">
        <v>23</v>
      </c>
      <c r="K579" s="185"/>
      <c r="L579" s="184"/>
      <c r="M579" s="184"/>
      <c r="N579" s="184"/>
      <c r="O579" s="186">
        <f t="shared" si="216"/>
        <v>90</v>
      </c>
      <c r="P579" s="186" t="s">
        <v>28</v>
      </c>
      <c r="Q579" s="186">
        <v>50000</v>
      </c>
      <c r="R579" s="159">
        <f t="shared" si="217"/>
        <v>4500000</v>
      </c>
    </row>
    <row r="580" spans="1:18" x14ac:dyDescent="0.3">
      <c r="A580" s="183" t="s">
        <v>8</v>
      </c>
      <c r="B580" s="155" t="s">
        <v>469</v>
      </c>
      <c r="C580" s="184">
        <v>45</v>
      </c>
      <c r="D580" s="184" t="s">
        <v>26</v>
      </c>
      <c r="E580" s="185" t="s">
        <v>27</v>
      </c>
      <c r="F580" s="184">
        <v>1</v>
      </c>
      <c r="G580" s="184" t="s">
        <v>86</v>
      </c>
      <c r="H580" s="185" t="s">
        <v>27</v>
      </c>
      <c r="I580" s="184">
        <v>2</v>
      </c>
      <c r="J580" s="184" t="s">
        <v>23</v>
      </c>
      <c r="K580" s="185"/>
      <c r="L580" s="184"/>
      <c r="M580" s="184"/>
      <c r="N580" s="184"/>
      <c r="O580" s="186">
        <f t="shared" si="216"/>
        <v>90</v>
      </c>
      <c r="P580" s="186" t="s">
        <v>28</v>
      </c>
      <c r="Q580" s="186">
        <v>350000</v>
      </c>
      <c r="R580" s="159">
        <f t="shared" si="217"/>
        <v>31500000</v>
      </c>
    </row>
    <row r="581" spans="1:18" x14ac:dyDescent="0.3">
      <c r="A581" s="183" t="s">
        <v>8</v>
      </c>
      <c r="B581" s="155" t="s">
        <v>470</v>
      </c>
      <c r="C581" s="184">
        <v>45</v>
      </c>
      <c r="D581" s="184" t="s">
        <v>26</v>
      </c>
      <c r="E581" s="185" t="s">
        <v>27</v>
      </c>
      <c r="F581" s="184">
        <v>6</v>
      </c>
      <c r="G581" s="184" t="s">
        <v>86</v>
      </c>
      <c r="H581" s="185" t="s">
        <v>27</v>
      </c>
      <c r="I581" s="184">
        <v>2</v>
      </c>
      <c r="J581" s="184" t="s">
        <v>23</v>
      </c>
      <c r="K581" s="185"/>
      <c r="L581" s="184"/>
      <c r="M581" s="184"/>
      <c r="N581" s="184"/>
      <c r="O581" s="186">
        <f t="shared" si="216"/>
        <v>540</v>
      </c>
      <c r="P581" s="186" t="s">
        <v>28</v>
      </c>
      <c r="Q581" s="186">
        <v>50000</v>
      </c>
      <c r="R581" s="159">
        <f t="shared" si="217"/>
        <v>27000000</v>
      </c>
    </row>
    <row r="582" spans="1:18" x14ac:dyDescent="0.3">
      <c r="A582" s="179" t="s">
        <v>24</v>
      </c>
      <c r="B582" s="149" t="s">
        <v>25</v>
      </c>
      <c r="C582" s="180"/>
      <c r="D582" s="180"/>
      <c r="E582" s="181"/>
      <c r="F582" s="180"/>
      <c r="G582" s="180"/>
      <c r="H582" s="181"/>
      <c r="I582" s="180"/>
      <c r="J582" s="180"/>
      <c r="K582" s="181"/>
      <c r="L582" s="180"/>
      <c r="M582" s="180"/>
      <c r="N582" s="180"/>
      <c r="O582" s="182">
        <v>0</v>
      </c>
      <c r="P582" s="182" t="s">
        <v>8</v>
      </c>
      <c r="Q582" s="182">
        <v>0</v>
      </c>
      <c r="R582" s="153">
        <f>R583</f>
        <v>3000000</v>
      </c>
    </row>
    <row r="583" spans="1:18" x14ac:dyDescent="0.3">
      <c r="A583" s="183" t="s">
        <v>8</v>
      </c>
      <c r="B583" s="155" t="s">
        <v>471</v>
      </c>
      <c r="C583" s="184">
        <v>5</v>
      </c>
      <c r="D583" s="184" t="s">
        <v>26</v>
      </c>
      <c r="E583" s="185" t="s">
        <v>27</v>
      </c>
      <c r="F583" s="184">
        <v>2</v>
      </c>
      <c r="G583" s="184" t="s">
        <v>23</v>
      </c>
      <c r="H583" s="185"/>
      <c r="I583" s="184"/>
      <c r="J583" s="184"/>
      <c r="K583" s="185"/>
      <c r="L583" s="184"/>
      <c r="M583" s="184"/>
      <c r="N583" s="184"/>
      <c r="O583" s="186">
        <f>PRODUCT(C583:N583)</f>
        <v>10</v>
      </c>
      <c r="P583" s="186" t="s">
        <v>28</v>
      </c>
      <c r="Q583" s="186">
        <v>300000</v>
      </c>
      <c r="R583" s="159">
        <f>O583*Q583</f>
        <v>3000000</v>
      </c>
    </row>
    <row r="584" spans="1:18" x14ac:dyDescent="0.3">
      <c r="A584" s="179" t="s">
        <v>183</v>
      </c>
      <c r="B584" s="149" t="s">
        <v>184</v>
      </c>
      <c r="C584" s="180"/>
      <c r="D584" s="180"/>
      <c r="E584" s="181"/>
      <c r="F584" s="180"/>
      <c r="G584" s="180"/>
      <c r="H584" s="181"/>
      <c r="I584" s="180"/>
      <c r="J584" s="180"/>
      <c r="K584" s="181"/>
      <c r="L584" s="180"/>
      <c r="M584" s="180"/>
      <c r="N584" s="180"/>
      <c r="O584" s="182">
        <v>0</v>
      </c>
      <c r="P584" s="182" t="s">
        <v>8</v>
      </c>
      <c r="Q584" s="182">
        <v>0</v>
      </c>
      <c r="R584" s="153">
        <f>SUM(R585:R587)</f>
        <v>58800000</v>
      </c>
    </row>
    <row r="585" spans="1:18" x14ac:dyDescent="0.3">
      <c r="A585" s="183" t="s">
        <v>8</v>
      </c>
      <c r="B585" s="155" t="s">
        <v>472</v>
      </c>
      <c r="C585" s="184">
        <v>2</v>
      </c>
      <c r="D585" s="184" t="s">
        <v>26</v>
      </c>
      <c r="E585" s="185" t="s">
        <v>27</v>
      </c>
      <c r="F585" s="184">
        <v>5</v>
      </c>
      <c r="G585" s="184" t="s">
        <v>198</v>
      </c>
      <c r="H585" s="185" t="s">
        <v>27</v>
      </c>
      <c r="I585" s="184">
        <v>2</v>
      </c>
      <c r="J585" s="184" t="s">
        <v>23</v>
      </c>
      <c r="K585" s="185"/>
      <c r="L585" s="184"/>
      <c r="M585" s="184"/>
      <c r="N585" s="184"/>
      <c r="O585" s="186">
        <f t="shared" ref="O585:O587" si="218">PRODUCT(C585:N585)</f>
        <v>20</v>
      </c>
      <c r="P585" s="186" t="s">
        <v>37</v>
      </c>
      <c r="Q585" s="186">
        <v>900000</v>
      </c>
      <c r="R585" s="159">
        <f t="shared" ref="R585:R587" si="219">O585*Q585</f>
        <v>18000000</v>
      </c>
    </row>
    <row r="586" spans="1:18" x14ac:dyDescent="0.3">
      <c r="A586" s="183" t="s">
        <v>8</v>
      </c>
      <c r="B586" s="155" t="s">
        <v>473</v>
      </c>
      <c r="C586" s="184">
        <v>1</v>
      </c>
      <c r="D586" s="184" t="s">
        <v>26</v>
      </c>
      <c r="E586" s="185" t="s">
        <v>27</v>
      </c>
      <c r="F586" s="184">
        <v>3</v>
      </c>
      <c r="G586" s="184" t="s">
        <v>198</v>
      </c>
      <c r="H586" s="185" t="s">
        <v>27</v>
      </c>
      <c r="I586" s="184">
        <v>2</v>
      </c>
      <c r="J586" s="184" t="s">
        <v>23</v>
      </c>
      <c r="K586" s="185"/>
      <c r="L586" s="184"/>
      <c r="M586" s="184"/>
      <c r="N586" s="184"/>
      <c r="O586" s="186">
        <f t="shared" si="218"/>
        <v>6</v>
      </c>
      <c r="P586" s="186" t="s">
        <v>37</v>
      </c>
      <c r="Q586" s="186">
        <v>1700000</v>
      </c>
      <c r="R586" s="159">
        <f t="shared" si="219"/>
        <v>10200000</v>
      </c>
    </row>
    <row r="587" spans="1:18" x14ac:dyDescent="0.3">
      <c r="A587" s="183" t="s">
        <v>8</v>
      </c>
      <c r="B587" s="155" t="s">
        <v>474</v>
      </c>
      <c r="C587" s="184">
        <v>3</v>
      </c>
      <c r="D587" s="184" t="s">
        <v>26</v>
      </c>
      <c r="E587" s="185" t="s">
        <v>27</v>
      </c>
      <c r="F587" s="184">
        <v>3</v>
      </c>
      <c r="G587" s="184" t="s">
        <v>198</v>
      </c>
      <c r="H587" s="185" t="s">
        <v>27</v>
      </c>
      <c r="I587" s="184">
        <v>2</v>
      </c>
      <c r="J587" s="184" t="s">
        <v>23</v>
      </c>
      <c r="K587" s="185"/>
      <c r="L587" s="184"/>
      <c r="M587" s="184"/>
      <c r="N587" s="184"/>
      <c r="O587" s="186">
        <f t="shared" si="218"/>
        <v>18</v>
      </c>
      <c r="P587" s="186" t="s">
        <v>28</v>
      </c>
      <c r="Q587" s="186">
        <v>1700000</v>
      </c>
      <c r="R587" s="159">
        <f t="shared" si="219"/>
        <v>30600000</v>
      </c>
    </row>
    <row r="588" spans="1:18" x14ac:dyDescent="0.3">
      <c r="A588" s="187" t="s">
        <v>187</v>
      </c>
      <c r="B588" s="188" t="s">
        <v>188</v>
      </c>
      <c r="C588" s="189"/>
      <c r="D588" s="189"/>
      <c r="E588" s="190"/>
      <c r="F588" s="189"/>
      <c r="G588" s="189"/>
      <c r="H588" s="190"/>
      <c r="I588" s="189"/>
      <c r="J588" s="189"/>
      <c r="K588" s="190"/>
      <c r="L588" s="189"/>
      <c r="M588" s="189"/>
      <c r="N588" s="189"/>
      <c r="O588" s="191">
        <v>0</v>
      </c>
      <c r="P588" s="191" t="s">
        <v>8</v>
      </c>
      <c r="Q588" s="191">
        <v>0</v>
      </c>
      <c r="R588" s="192">
        <f>SUM(R589:R593)</f>
        <v>312804000</v>
      </c>
    </row>
    <row r="589" spans="1:18" x14ac:dyDescent="0.3">
      <c r="A589" s="183" t="s">
        <v>8</v>
      </c>
      <c r="B589" s="155" t="s">
        <v>475</v>
      </c>
      <c r="C589" s="184">
        <v>3</v>
      </c>
      <c r="D589" s="184" t="s">
        <v>26</v>
      </c>
      <c r="E589" s="185" t="s">
        <v>27</v>
      </c>
      <c r="F589" s="184">
        <v>2</v>
      </c>
      <c r="G589" s="184" t="s">
        <v>23</v>
      </c>
      <c r="H589" s="185" t="s">
        <v>27</v>
      </c>
      <c r="I589" s="184">
        <v>2</v>
      </c>
      <c r="J589" s="184" t="s">
        <v>78</v>
      </c>
      <c r="K589" s="185"/>
      <c r="L589" s="184"/>
      <c r="M589" s="184"/>
      <c r="N589" s="184"/>
      <c r="O589" s="186">
        <f t="shared" ref="O589:O593" si="220">PRODUCT(C589:N589)</f>
        <v>12</v>
      </c>
      <c r="P589" s="186" t="s">
        <v>28</v>
      </c>
      <c r="Q589" s="186">
        <v>225000</v>
      </c>
      <c r="R589" s="159">
        <f t="shared" ref="R589:R593" si="221">O589*Q589</f>
        <v>2700000</v>
      </c>
    </row>
    <row r="590" spans="1:18" x14ac:dyDescent="0.3">
      <c r="A590" s="183" t="s">
        <v>8</v>
      </c>
      <c r="B590" s="155" t="s">
        <v>476</v>
      </c>
      <c r="C590" s="184">
        <v>3</v>
      </c>
      <c r="D590" s="184" t="s">
        <v>26</v>
      </c>
      <c r="E590" s="185" t="s">
        <v>27</v>
      </c>
      <c r="F590" s="184">
        <v>2</v>
      </c>
      <c r="G590" s="184" t="s">
        <v>23</v>
      </c>
      <c r="H590" s="185"/>
      <c r="I590" s="184"/>
      <c r="J590" s="184"/>
      <c r="K590" s="185"/>
      <c r="L590" s="184"/>
      <c r="M590" s="184"/>
      <c r="N590" s="184"/>
      <c r="O590" s="186">
        <f t="shared" si="220"/>
        <v>6</v>
      </c>
      <c r="P590" s="186" t="s">
        <v>28</v>
      </c>
      <c r="Q590" s="186">
        <v>2674000</v>
      </c>
      <c r="R590" s="159">
        <f t="shared" si="221"/>
        <v>16044000</v>
      </c>
    </row>
    <row r="591" spans="1:18" x14ac:dyDescent="0.3">
      <c r="A591" s="183" t="s">
        <v>8</v>
      </c>
      <c r="B591" s="155" t="s">
        <v>477</v>
      </c>
      <c r="C591" s="184">
        <v>49</v>
      </c>
      <c r="D591" s="184" t="s">
        <v>26</v>
      </c>
      <c r="E591" s="185" t="s">
        <v>27</v>
      </c>
      <c r="F591" s="184">
        <v>2</v>
      </c>
      <c r="G591" s="184" t="s">
        <v>23</v>
      </c>
      <c r="H591" s="185" t="s">
        <v>27</v>
      </c>
      <c r="I591" s="184">
        <v>2</v>
      </c>
      <c r="J591" s="184" t="s">
        <v>78</v>
      </c>
      <c r="K591" s="185"/>
      <c r="L591" s="184"/>
      <c r="M591" s="184"/>
      <c r="N591" s="184"/>
      <c r="O591" s="186">
        <f t="shared" si="220"/>
        <v>196</v>
      </c>
      <c r="P591" s="186" t="s">
        <v>28</v>
      </c>
      <c r="Q591" s="186">
        <v>225000</v>
      </c>
      <c r="R591" s="159">
        <f t="shared" si="221"/>
        <v>44100000</v>
      </c>
    </row>
    <row r="592" spans="1:18" x14ac:dyDescent="0.3">
      <c r="A592" s="183" t="s">
        <v>8</v>
      </c>
      <c r="B592" s="155" t="s">
        <v>478</v>
      </c>
      <c r="C592" s="184">
        <v>49</v>
      </c>
      <c r="D592" s="184" t="s">
        <v>26</v>
      </c>
      <c r="E592" s="185" t="s">
        <v>27</v>
      </c>
      <c r="F592" s="184">
        <v>3</v>
      </c>
      <c r="G592" s="184" t="s">
        <v>91</v>
      </c>
      <c r="H592" s="185" t="s">
        <v>27</v>
      </c>
      <c r="I592" s="184">
        <v>2</v>
      </c>
      <c r="J592" s="184" t="s">
        <v>23</v>
      </c>
      <c r="K592" s="185"/>
      <c r="L592" s="184"/>
      <c r="M592" s="184"/>
      <c r="N592" s="184"/>
      <c r="O592" s="186">
        <f t="shared" si="220"/>
        <v>294</v>
      </c>
      <c r="P592" s="186" t="s">
        <v>92</v>
      </c>
      <c r="Q592" s="186">
        <v>140000</v>
      </c>
      <c r="R592" s="159">
        <f t="shared" si="221"/>
        <v>41160000</v>
      </c>
    </row>
    <row r="593" spans="1:18" ht="28.8" x14ac:dyDescent="0.3">
      <c r="A593" s="183" t="s">
        <v>8</v>
      </c>
      <c r="B593" s="155" t="s">
        <v>479</v>
      </c>
      <c r="C593" s="184">
        <v>58</v>
      </c>
      <c r="D593" s="184" t="s">
        <v>26</v>
      </c>
      <c r="E593" s="185" t="s">
        <v>27</v>
      </c>
      <c r="F593" s="184">
        <v>2</v>
      </c>
      <c r="G593" s="184" t="s">
        <v>91</v>
      </c>
      <c r="H593" s="185" t="s">
        <v>27</v>
      </c>
      <c r="I593" s="184">
        <v>2</v>
      </c>
      <c r="J593" s="184" t="s">
        <v>23</v>
      </c>
      <c r="K593" s="185"/>
      <c r="L593" s="184"/>
      <c r="M593" s="184"/>
      <c r="N593" s="184"/>
      <c r="O593" s="186">
        <f t="shared" si="220"/>
        <v>232</v>
      </c>
      <c r="P593" s="186" t="s">
        <v>189</v>
      </c>
      <c r="Q593" s="158">
        <v>900000</v>
      </c>
      <c r="R593" s="159">
        <f t="shared" si="221"/>
        <v>208800000</v>
      </c>
    </row>
    <row r="594" spans="1:18" x14ac:dyDescent="0.3">
      <c r="A594" s="142" t="s">
        <v>201</v>
      </c>
      <c r="B594" s="143" t="s">
        <v>202</v>
      </c>
      <c r="C594" s="144"/>
      <c r="D594" s="144"/>
      <c r="E594" s="145"/>
      <c r="F594" s="144"/>
      <c r="G594" s="144"/>
      <c r="H594" s="145"/>
      <c r="I594" s="144"/>
      <c r="J594" s="144"/>
      <c r="K594" s="145"/>
      <c r="L594" s="144"/>
      <c r="M594" s="144"/>
      <c r="N594" s="144"/>
      <c r="O594" s="146">
        <v>0</v>
      </c>
      <c r="P594" s="146" t="s">
        <v>8</v>
      </c>
      <c r="Q594" s="146">
        <v>0</v>
      </c>
      <c r="R594" s="147">
        <f>SUM(R595,R601,R603,R607)</f>
        <v>163252000</v>
      </c>
    </row>
    <row r="595" spans="1:18" x14ac:dyDescent="0.3">
      <c r="A595" s="179" t="s">
        <v>19</v>
      </c>
      <c r="B595" s="149" t="s">
        <v>20</v>
      </c>
      <c r="C595" s="180"/>
      <c r="D595" s="180"/>
      <c r="E595" s="181"/>
      <c r="F595" s="180"/>
      <c r="G595" s="180"/>
      <c r="H595" s="181"/>
      <c r="I595" s="180"/>
      <c r="J595" s="180"/>
      <c r="K595" s="181"/>
      <c r="L595" s="180"/>
      <c r="M595" s="180"/>
      <c r="N595" s="180"/>
      <c r="O595" s="182">
        <v>0</v>
      </c>
      <c r="P595" s="182" t="s">
        <v>8</v>
      </c>
      <c r="Q595" s="182">
        <v>0</v>
      </c>
      <c r="R595" s="153">
        <f>SUM(R596:R600)</f>
        <v>32000000</v>
      </c>
    </row>
    <row r="596" spans="1:18" x14ac:dyDescent="0.3">
      <c r="A596" s="183" t="s">
        <v>8</v>
      </c>
      <c r="B596" s="155" t="s">
        <v>200</v>
      </c>
      <c r="C596" s="184">
        <v>1</v>
      </c>
      <c r="D596" s="184" t="s">
        <v>23</v>
      </c>
      <c r="E596" s="185"/>
      <c r="F596" s="184"/>
      <c r="G596" s="184"/>
      <c r="H596" s="185"/>
      <c r="I596" s="184"/>
      <c r="J596" s="184"/>
      <c r="K596" s="185"/>
      <c r="L596" s="184"/>
      <c r="M596" s="184"/>
      <c r="N596" s="184"/>
      <c r="O596" s="186">
        <f t="shared" ref="O596:O600" si="222">PRODUCT(C596:N596)</f>
        <v>1</v>
      </c>
      <c r="P596" s="186" t="s">
        <v>23</v>
      </c>
      <c r="Q596" s="186">
        <v>1500000</v>
      </c>
      <c r="R596" s="159">
        <f t="shared" ref="R596:R600" si="223">O596*Q596</f>
        <v>1500000</v>
      </c>
    </row>
    <row r="597" spans="1:18" x14ac:dyDescent="0.3">
      <c r="A597" s="183" t="s">
        <v>8</v>
      </c>
      <c r="B597" s="155" t="s">
        <v>191</v>
      </c>
      <c r="C597" s="184">
        <v>1</v>
      </c>
      <c r="D597" s="184" t="s">
        <v>23</v>
      </c>
      <c r="E597" s="185"/>
      <c r="F597" s="184"/>
      <c r="G597" s="184"/>
      <c r="H597" s="185"/>
      <c r="I597" s="184"/>
      <c r="J597" s="184"/>
      <c r="K597" s="185"/>
      <c r="L597" s="184"/>
      <c r="M597" s="184"/>
      <c r="N597" s="184"/>
      <c r="O597" s="186">
        <f t="shared" si="222"/>
        <v>1</v>
      </c>
      <c r="P597" s="186" t="s">
        <v>23</v>
      </c>
      <c r="Q597" s="186">
        <v>2500000</v>
      </c>
      <c r="R597" s="159">
        <f t="shared" si="223"/>
        <v>2500000</v>
      </c>
    </row>
    <row r="598" spans="1:18" x14ac:dyDescent="0.3">
      <c r="A598" s="183" t="s">
        <v>8</v>
      </c>
      <c r="B598" s="155" t="s">
        <v>468</v>
      </c>
      <c r="C598" s="184">
        <v>40</v>
      </c>
      <c r="D598" s="184" t="s">
        <v>26</v>
      </c>
      <c r="E598" s="185" t="s">
        <v>27</v>
      </c>
      <c r="F598" s="184">
        <v>1</v>
      </c>
      <c r="G598" s="184" t="s">
        <v>86</v>
      </c>
      <c r="H598" s="185" t="s">
        <v>27</v>
      </c>
      <c r="I598" s="184">
        <v>1</v>
      </c>
      <c r="J598" s="184" t="s">
        <v>23</v>
      </c>
      <c r="K598" s="185"/>
      <c r="L598" s="184"/>
      <c r="M598" s="184"/>
      <c r="N598" s="184"/>
      <c r="O598" s="186">
        <f t="shared" si="222"/>
        <v>40</v>
      </c>
      <c r="P598" s="186" t="s">
        <v>28</v>
      </c>
      <c r="Q598" s="186">
        <v>50000</v>
      </c>
      <c r="R598" s="159">
        <f t="shared" si="223"/>
        <v>2000000</v>
      </c>
    </row>
    <row r="599" spans="1:18" x14ac:dyDescent="0.3">
      <c r="A599" s="183" t="s">
        <v>8</v>
      </c>
      <c r="B599" s="155" t="s">
        <v>480</v>
      </c>
      <c r="C599" s="184">
        <v>40</v>
      </c>
      <c r="D599" s="184" t="s">
        <v>26</v>
      </c>
      <c r="E599" s="185" t="s">
        <v>27</v>
      </c>
      <c r="F599" s="184">
        <v>1</v>
      </c>
      <c r="G599" s="184" t="s">
        <v>86</v>
      </c>
      <c r="H599" s="185" t="s">
        <v>27</v>
      </c>
      <c r="I599" s="184">
        <v>1</v>
      </c>
      <c r="J599" s="184" t="s">
        <v>23</v>
      </c>
      <c r="K599" s="185"/>
      <c r="L599" s="184"/>
      <c r="M599" s="184"/>
      <c r="N599" s="184"/>
      <c r="O599" s="186">
        <f t="shared" si="222"/>
        <v>40</v>
      </c>
      <c r="P599" s="186" t="s">
        <v>28</v>
      </c>
      <c r="Q599" s="186">
        <v>350000</v>
      </c>
      <c r="R599" s="159">
        <f t="shared" si="223"/>
        <v>14000000</v>
      </c>
    </row>
    <row r="600" spans="1:18" x14ac:dyDescent="0.3">
      <c r="A600" s="183" t="s">
        <v>8</v>
      </c>
      <c r="B600" s="155" t="s">
        <v>481</v>
      </c>
      <c r="C600" s="184">
        <v>40</v>
      </c>
      <c r="D600" s="184" t="s">
        <v>26</v>
      </c>
      <c r="E600" s="185" t="s">
        <v>27</v>
      </c>
      <c r="F600" s="184">
        <v>6</v>
      </c>
      <c r="G600" s="184" t="s">
        <v>86</v>
      </c>
      <c r="H600" s="185" t="s">
        <v>27</v>
      </c>
      <c r="I600" s="184">
        <v>1</v>
      </c>
      <c r="J600" s="184" t="s">
        <v>23</v>
      </c>
      <c r="K600" s="185"/>
      <c r="L600" s="184"/>
      <c r="M600" s="184"/>
      <c r="N600" s="184"/>
      <c r="O600" s="186">
        <f t="shared" si="222"/>
        <v>240</v>
      </c>
      <c r="P600" s="186" t="s">
        <v>28</v>
      </c>
      <c r="Q600" s="186">
        <v>50000</v>
      </c>
      <c r="R600" s="159">
        <f t="shared" si="223"/>
        <v>12000000</v>
      </c>
    </row>
    <row r="601" spans="1:18" x14ac:dyDescent="0.3">
      <c r="A601" s="179" t="s">
        <v>24</v>
      </c>
      <c r="B601" s="149" t="s">
        <v>25</v>
      </c>
      <c r="C601" s="180"/>
      <c r="D601" s="180"/>
      <c r="E601" s="181"/>
      <c r="F601" s="180"/>
      <c r="G601" s="180"/>
      <c r="H601" s="181"/>
      <c r="I601" s="180"/>
      <c r="J601" s="180"/>
      <c r="K601" s="181"/>
      <c r="L601" s="180"/>
      <c r="M601" s="180"/>
      <c r="N601" s="180"/>
      <c r="O601" s="182">
        <v>0</v>
      </c>
      <c r="P601" s="182" t="s">
        <v>8</v>
      </c>
      <c r="Q601" s="182">
        <v>0</v>
      </c>
      <c r="R601" s="153">
        <f>R602</f>
        <v>1200000</v>
      </c>
    </row>
    <row r="602" spans="1:18" x14ac:dyDescent="0.3">
      <c r="A602" s="183" t="s">
        <v>8</v>
      </c>
      <c r="B602" s="155" t="s">
        <v>462</v>
      </c>
      <c r="C602" s="184">
        <v>4</v>
      </c>
      <c r="D602" s="184" t="s">
        <v>26</v>
      </c>
      <c r="E602" s="185" t="s">
        <v>27</v>
      </c>
      <c r="F602" s="184">
        <v>1</v>
      </c>
      <c r="G602" s="184" t="s">
        <v>23</v>
      </c>
      <c r="H602" s="185"/>
      <c r="I602" s="184"/>
      <c r="J602" s="184"/>
      <c r="K602" s="185"/>
      <c r="L602" s="184"/>
      <c r="M602" s="184"/>
      <c r="N602" s="184"/>
      <c r="O602" s="186">
        <f>PRODUCT(C602:N602)</f>
        <v>4</v>
      </c>
      <c r="P602" s="186" t="s">
        <v>28</v>
      </c>
      <c r="Q602" s="186">
        <v>300000</v>
      </c>
      <c r="R602" s="159">
        <f>O602*Q602</f>
        <v>1200000</v>
      </c>
    </row>
    <row r="603" spans="1:18" x14ac:dyDescent="0.3">
      <c r="A603" s="179" t="s">
        <v>183</v>
      </c>
      <c r="B603" s="149" t="s">
        <v>184</v>
      </c>
      <c r="C603" s="180"/>
      <c r="D603" s="180"/>
      <c r="E603" s="181"/>
      <c r="F603" s="180"/>
      <c r="G603" s="180"/>
      <c r="H603" s="181"/>
      <c r="I603" s="180"/>
      <c r="J603" s="180"/>
      <c r="K603" s="181"/>
      <c r="L603" s="180"/>
      <c r="M603" s="180"/>
      <c r="N603" s="180"/>
      <c r="O603" s="182">
        <v>0</v>
      </c>
      <c r="P603" s="182" t="s">
        <v>8</v>
      </c>
      <c r="Q603" s="182">
        <v>0</v>
      </c>
      <c r="R603" s="153">
        <f>SUM(R604:R606)</f>
        <v>29400000</v>
      </c>
    </row>
    <row r="604" spans="1:18" x14ac:dyDescent="0.3">
      <c r="A604" s="183" t="s">
        <v>8</v>
      </c>
      <c r="B604" s="155" t="s">
        <v>482</v>
      </c>
      <c r="C604" s="184">
        <v>2</v>
      </c>
      <c r="D604" s="184" t="s">
        <v>26</v>
      </c>
      <c r="E604" s="185" t="s">
        <v>27</v>
      </c>
      <c r="F604" s="184">
        <v>5</v>
      </c>
      <c r="G604" s="184" t="s">
        <v>198</v>
      </c>
      <c r="H604" s="185" t="s">
        <v>27</v>
      </c>
      <c r="I604" s="184">
        <v>1</v>
      </c>
      <c r="J604" s="184" t="s">
        <v>23</v>
      </c>
      <c r="K604" s="185"/>
      <c r="L604" s="184"/>
      <c r="M604" s="184"/>
      <c r="N604" s="184"/>
      <c r="O604" s="186">
        <f t="shared" ref="O604:O606" si="224">PRODUCT(C604:N604)</f>
        <v>10</v>
      </c>
      <c r="P604" s="186" t="s">
        <v>37</v>
      </c>
      <c r="Q604" s="186">
        <v>900000</v>
      </c>
      <c r="R604" s="159">
        <f t="shared" ref="R604:R606" si="225">O604*Q604</f>
        <v>9000000</v>
      </c>
    </row>
    <row r="605" spans="1:18" x14ac:dyDescent="0.3">
      <c r="A605" s="183" t="s">
        <v>8</v>
      </c>
      <c r="B605" s="155" t="s">
        <v>483</v>
      </c>
      <c r="C605" s="184">
        <v>1</v>
      </c>
      <c r="D605" s="184" t="s">
        <v>26</v>
      </c>
      <c r="E605" s="185" t="s">
        <v>27</v>
      </c>
      <c r="F605" s="184">
        <v>3</v>
      </c>
      <c r="G605" s="184" t="s">
        <v>198</v>
      </c>
      <c r="H605" s="185" t="s">
        <v>27</v>
      </c>
      <c r="I605" s="184">
        <v>1</v>
      </c>
      <c r="J605" s="184" t="s">
        <v>23</v>
      </c>
      <c r="K605" s="185"/>
      <c r="L605" s="184"/>
      <c r="M605" s="184"/>
      <c r="N605" s="184"/>
      <c r="O605" s="186">
        <f t="shared" si="224"/>
        <v>3</v>
      </c>
      <c r="P605" s="186" t="s">
        <v>37</v>
      </c>
      <c r="Q605" s="186">
        <v>1700000</v>
      </c>
      <c r="R605" s="159">
        <f t="shared" si="225"/>
        <v>5100000</v>
      </c>
    </row>
    <row r="606" spans="1:18" x14ac:dyDescent="0.3">
      <c r="A606" s="183" t="s">
        <v>8</v>
      </c>
      <c r="B606" s="155" t="s">
        <v>474</v>
      </c>
      <c r="C606" s="184">
        <v>3</v>
      </c>
      <c r="D606" s="184" t="s">
        <v>26</v>
      </c>
      <c r="E606" s="185" t="s">
        <v>27</v>
      </c>
      <c r="F606" s="184">
        <v>3</v>
      </c>
      <c r="G606" s="184" t="s">
        <v>198</v>
      </c>
      <c r="H606" s="185" t="s">
        <v>27</v>
      </c>
      <c r="I606" s="184">
        <v>1</v>
      </c>
      <c r="J606" s="184" t="s">
        <v>23</v>
      </c>
      <c r="K606" s="185"/>
      <c r="L606" s="184"/>
      <c r="M606" s="184"/>
      <c r="N606" s="184"/>
      <c r="O606" s="186">
        <f t="shared" si="224"/>
        <v>9</v>
      </c>
      <c r="P606" s="186" t="s">
        <v>28</v>
      </c>
      <c r="Q606" s="186">
        <v>1700000</v>
      </c>
      <c r="R606" s="159">
        <f t="shared" si="225"/>
        <v>15300000</v>
      </c>
    </row>
    <row r="607" spans="1:18" x14ac:dyDescent="0.3">
      <c r="A607" s="187" t="s">
        <v>187</v>
      </c>
      <c r="B607" s="188" t="s">
        <v>188</v>
      </c>
      <c r="C607" s="189"/>
      <c r="D607" s="189"/>
      <c r="E607" s="190"/>
      <c r="F607" s="189"/>
      <c r="G607" s="189"/>
      <c r="H607" s="190"/>
      <c r="I607" s="189"/>
      <c r="J607" s="189"/>
      <c r="K607" s="190"/>
      <c r="L607" s="189"/>
      <c r="M607" s="189"/>
      <c r="N607" s="189"/>
      <c r="O607" s="191">
        <v>0</v>
      </c>
      <c r="P607" s="191" t="s">
        <v>8</v>
      </c>
      <c r="Q607" s="191">
        <v>0</v>
      </c>
      <c r="R607" s="192">
        <f>SUM(R608:R612)</f>
        <v>100652000</v>
      </c>
    </row>
    <row r="608" spans="1:18" x14ac:dyDescent="0.3">
      <c r="A608" s="183" t="s">
        <v>8</v>
      </c>
      <c r="B608" s="155" t="s">
        <v>484</v>
      </c>
      <c r="C608" s="184">
        <v>3</v>
      </c>
      <c r="D608" s="184" t="s">
        <v>26</v>
      </c>
      <c r="E608" s="185" t="s">
        <v>27</v>
      </c>
      <c r="F608" s="184">
        <v>1</v>
      </c>
      <c r="G608" s="184" t="s">
        <v>23</v>
      </c>
      <c r="H608" s="185" t="s">
        <v>27</v>
      </c>
      <c r="I608" s="184">
        <v>2</v>
      </c>
      <c r="J608" s="184" t="s">
        <v>78</v>
      </c>
      <c r="K608" s="185"/>
      <c r="L608" s="184"/>
      <c r="M608" s="184"/>
      <c r="N608" s="184"/>
      <c r="O608" s="186">
        <f t="shared" ref="O608:O612" si="226">PRODUCT(C608:N608)</f>
        <v>6</v>
      </c>
      <c r="P608" s="186" t="s">
        <v>28</v>
      </c>
      <c r="Q608" s="186">
        <v>225000</v>
      </c>
      <c r="R608" s="159">
        <f t="shared" ref="R608:R612" si="227">O608*Q608</f>
        <v>1350000</v>
      </c>
    </row>
    <row r="609" spans="1:18" x14ac:dyDescent="0.3">
      <c r="A609" s="183" t="s">
        <v>8</v>
      </c>
      <c r="B609" s="155" t="s">
        <v>485</v>
      </c>
      <c r="C609" s="184">
        <v>3</v>
      </c>
      <c r="D609" s="184" t="s">
        <v>26</v>
      </c>
      <c r="E609" s="185" t="s">
        <v>27</v>
      </c>
      <c r="F609" s="184">
        <v>1</v>
      </c>
      <c r="G609" s="184" t="s">
        <v>23</v>
      </c>
      <c r="H609" s="185"/>
      <c r="I609" s="184"/>
      <c r="J609" s="184"/>
      <c r="K609" s="185"/>
      <c r="L609" s="184"/>
      <c r="M609" s="184"/>
      <c r="N609" s="184"/>
      <c r="O609" s="186">
        <f t="shared" si="226"/>
        <v>3</v>
      </c>
      <c r="P609" s="186" t="s">
        <v>28</v>
      </c>
      <c r="Q609" s="186">
        <v>2674000</v>
      </c>
      <c r="R609" s="159">
        <f t="shared" si="227"/>
        <v>8022000</v>
      </c>
    </row>
    <row r="610" spans="1:18" x14ac:dyDescent="0.3">
      <c r="A610" s="183" t="s">
        <v>8</v>
      </c>
      <c r="B610" s="155" t="s">
        <v>477</v>
      </c>
      <c r="C610" s="184">
        <v>44</v>
      </c>
      <c r="D610" s="184" t="s">
        <v>26</v>
      </c>
      <c r="E610" s="185" t="s">
        <v>27</v>
      </c>
      <c r="F610" s="184">
        <v>1</v>
      </c>
      <c r="G610" s="184" t="s">
        <v>23</v>
      </c>
      <c r="H610" s="185" t="s">
        <v>27</v>
      </c>
      <c r="I610" s="184">
        <v>2</v>
      </c>
      <c r="J610" s="184" t="s">
        <v>78</v>
      </c>
      <c r="K610" s="185"/>
      <c r="L610" s="184"/>
      <c r="M610" s="184"/>
      <c r="N610" s="184"/>
      <c r="O610" s="186">
        <f t="shared" si="226"/>
        <v>88</v>
      </c>
      <c r="P610" s="186" t="s">
        <v>28</v>
      </c>
      <c r="Q610" s="186">
        <v>225000</v>
      </c>
      <c r="R610" s="159">
        <f t="shared" si="227"/>
        <v>19800000</v>
      </c>
    </row>
    <row r="611" spans="1:18" x14ac:dyDescent="0.3">
      <c r="A611" s="183" t="s">
        <v>8</v>
      </c>
      <c r="B611" s="155" t="s">
        <v>486</v>
      </c>
      <c r="C611" s="184">
        <v>44</v>
      </c>
      <c r="D611" s="184" t="s">
        <v>26</v>
      </c>
      <c r="E611" s="185" t="s">
        <v>27</v>
      </c>
      <c r="F611" s="184">
        <v>3</v>
      </c>
      <c r="G611" s="184" t="s">
        <v>91</v>
      </c>
      <c r="H611" s="185" t="s">
        <v>27</v>
      </c>
      <c r="I611" s="184">
        <v>1</v>
      </c>
      <c r="J611" s="184" t="s">
        <v>23</v>
      </c>
      <c r="K611" s="185"/>
      <c r="L611" s="184"/>
      <c r="M611" s="184"/>
      <c r="N611" s="184"/>
      <c r="O611" s="186">
        <f t="shared" si="226"/>
        <v>132</v>
      </c>
      <c r="P611" s="186" t="s">
        <v>92</v>
      </c>
      <c r="Q611" s="186">
        <v>140000</v>
      </c>
      <c r="R611" s="159">
        <f t="shared" si="227"/>
        <v>18480000</v>
      </c>
    </row>
    <row r="612" spans="1:18" x14ac:dyDescent="0.3">
      <c r="A612" s="183" t="s">
        <v>8</v>
      </c>
      <c r="B612" s="155" t="s">
        <v>487</v>
      </c>
      <c r="C612" s="184">
        <v>53</v>
      </c>
      <c r="D612" s="184" t="s">
        <v>26</v>
      </c>
      <c r="E612" s="185" t="s">
        <v>27</v>
      </c>
      <c r="F612" s="184">
        <v>2</v>
      </c>
      <c r="G612" s="184" t="s">
        <v>91</v>
      </c>
      <c r="H612" s="185" t="s">
        <v>27</v>
      </c>
      <c r="I612" s="184">
        <v>1</v>
      </c>
      <c r="J612" s="184" t="s">
        <v>23</v>
      </c>
      <c r="K612" s="185"/>
      <c r="L612" s="184"/>
      <c r="M612" s="184"/>
      <c r="N612" s="184"/>
      <c r="O612" s="186">
        <f t="shared" si="226"/>
        <v>106</v>
      </c>
      <c r="P612" s="186" t="s">
        <v>92</v>
      </c>
      <c r="Q612" s="158">
        <v>500000</v>
      </c>
      <c r="R612" s="159">
        <f t="shared" si="227"/>
        <v>53000000</v>
      </c>
    </row>
    <row r="613" spans="1:18" x14ac:dyDescent="0.3">
      <c r="A613" s="142" t="s">
        <v>203</v>
      </c>
      <c r="B613" s="143" t="s">
        <v>204</v>
      </c>
      <c r="C613" s="144"/>
      <c r="D613" s="144"/>
      <c r="E613" s="145"/>
      <c r="F613" s="144"/>
      <c r="G613" s="144"/>
      <c r="H613" s="145"/>
      <c r="I613" s="144"/>
      <c r="J613" s="144"/>
      <c r="K613" s="145"/>
      <c r="L613" s="144"/>
      <c r="M613" s="144"/>
      <c r="N613" s="144"/>
      <c r="O613" s="146">
        <v>0</v>
      </c>
      <c r="P613" s="146" t="s">
        <v>8</v>
      </c>
      <c r="Q613" s="146">
        <v>0</v>
      </c>
      <c r="R613" s="147">
        <f>R614</f>
        <v>559368000</v>
      </c>
    </row>
    <row r="614" spans="1:18" x14ac:dyDescent="0.3">
      <c r="A614" s="187" t="s">
        <v>193</v>
      </c>
      <c r="B614" s="188" t="s">
        <v>194</v>
      </c>
      <c r="C614" s="189"/>
      <c r="D614" s="189"/>
      <c r="E614" s="190"/>
      <c r="F614" s="189"/>
      <c r="G614" s="189"/>
      <c r="H614" s="190"/>
      <c r="I614" s="189"/>
      <c r="J614" s="189"/>
      <c r="K614" s="190"/>
      <c r="L614" s="189"/>
      <c r="M614" s="189"/>
      <c r="N614" s="189"/>
      <c r="O614" s="191">
        <v>0</v>
      </c>
      <c r="P614" s="191" t="s">
        <v>8</v>
      </c>
      <c r="Q614" s="191">
        <v>0</v>
      </c>
      <c r="R614" s="192">
        <f>SUM(R615,R619,R623,R627,R631)</f>
        <v>559368000</v>
      </c>
    </row>
    <row r="615" spans="1:18" x14ac:dyDescent="0.3">
      <c r="A615" s="179" t="s">
        <v>8</v>
      </c>
      <c r="B615" s="149" t="s">
        <v>205</v>
      </c>
      <c r="C615" s="180"/>
      <c r="D615" s="180"/>
      <c r="E615" s="181"/>
      <c r="F615" s="180"/>
      <c r="G615" s="180"/>
      <c r="H615" s="181"/>
      <c r="I615" s="180"/>
      <c r="J615" s="180"/>
      <c r="K615" s="181"/>
      <c r="L615" s="180"/>
      <c r="M615" s="180"/>
      <c r="N615" s="180"/>
      <c r="O615" s="182">
        <v>0</v>
      </c>
      <c r="P615" s="182" t="s">
        <v>8</v>
      </c>
      <c r="Q615" s="182">
        <v>0</v>
      </c>
      <c r="R615" s="153">
        <f>SUM(R616:R618)</f>
        <v>109680000</v>
      </c>
    </row>
    <row r="616" spans="1:18" x14ac:dyDescent="0.3">
      <c r="A616" s="183" t="s">
        <v>8</v>
      </c>
      <c r="B616" s="155" t="s">
        <v>488</v>
      </c>
      <c r="C616" s="184">
        <v>2</v>
      </c>
      <c r="D616" s="184" t="s">
        <v>26</v>
      </c>
      <c r="E616" s="185" t="s">
        <v>27</v>
      </c>
      <c r="F616" s="156">
        <v>10</v>
      </c>
      <c r="G616" s="184" t="s">
        <v>78</v>
      </c>
      <c r="H616" s="185" t="s">
        <v>27</v>
      </c>
      <c r="I616" s="184">
        <v>1</v>
      </c>
      <c r="J616" s="184" t="s">
        <v>206</v>
      </c>
      <c r="K616" s="185"/>
      <c r="L616" s="184"/>
      <c r="M616" s="184"/>
      <c r="N616" s="184"/>
      <c r="O616" s="186">
        <f t="shared" ref="O616:O618" si="228">PRODUCT(C616:N616)</f>
        <v>20</v>
      </c>
      <c r="P616" s="186" t="s">
        <v>28</v>
      </c>
      <c r="Q616" s="186">
        <v>2674000</v>
      </c>
      <c r="R616" s="159">
        <f t="shared" ref="R616:R618" si="229">O616*Q616</f>
        <v>53480000</v>
      </c>
    </row>
    <row r="617" spans="1:18" x14ac:dyDescent="0.3">
      <c r="A617" s="183" t="s">
        <v>8</v>
      </c>
      <c r="B617" s="155" t="s">
        <v>489</v>
      </c>
      <c r="C617" s="184">
        <v>2</v>
      </c>
      <c r="D617" s="184" t="s">
        <v>26</v>
      </c>
      <c r="E617" s="185" t="s">
        <v>27</v>
      </c>
      <c r="F617" s="184">
        <v>2</v>
      </c>
      <c r="G617" s="184" t="s">
        <v>91</v>
      </c>
      <c r="H617" s="185" t="s">
        <v>27</v>
      </c>
      <c r="I617" s="184">
        <f>F616</f>
        <v>10</v>
      </c>
      <c r="J617" s="184" t="s">
        <v>78</v>
      </c>
      <c r="K617" s="185"/>
      <c r="L617" s="184"/>
      <c r="M617" s="184"/>
      <c r="N617" s="184"/>
      <c r="O617" s="186">
        <f t="shared" si="228"/>
        <v>40</v>
      </c>
      <c r="P617" s="186" t="s">
        <v>92</v>
      </c>
      <c r="Q617" s="186">
        <v>610000</v>
      </c>
      <c r="R617" s="159">
        <f t="shared" si="229"/>
        <v>24400000</v>
      </c>
    </row>
    <row r="618" spans="1:18" x14ac:dyDescent="0.3">
      <c r="A618" s="183" t="s">
        <v>8</v>
      </c>
      <c r="B618" s="155" t="s">
        <v>490</v>
      </c>
      <c r="C618" s="184">
        <v>2</v>
      </c>
      <c r="D618" s="184" t="s">
        <v>26</v>
      </c>
      <c r="E618" s="185" t="s">
        <v>27</v>
      </c>
      <c r="F618" s="184">
        <v>3</v>
      </c>
      <c r="G618" s="184" t="s">
        <v>91</v>
      </c>
      <c r="H618" s="185" t="s">
        <v>27</v>
      </c>
      <c r="I618" s="184">
        <f>I617</f>
        <v>10</v>
      </c>
      <c r="J618" s="184" t="s">
        <v>78</v>
      </c>
      <c r="K618" s="185"/>
      <c r="L618" s="184"/>
      <c r="M618" s="184"/>
      <c r="N618" s="184"/>
      <c r="O618" s="186">
        <f t="shared" si="228"/>
        <v>60</v>
      </c>
      <c r="P618" s="186" t="s">
        <v>92</v>
      </c>
      <c r="Q618" s="186">
        <v>530000</v>
      </c>
      <c r="R618" s="159">
        <f t="shared" si="229"/>
        <v>31800000</v>
      </c>
    </row>
    <row r="619" spans="1:18" ht="28.8" x14ac:dyDescent="0.3">
      <c r="A619" s="179" t="s">
        <v>8</v>
      </c>
      <c r="B619" s="149" t="s">
        <v>207</v>
      </c>
      <c r="C619" s="180"/>
      <c r="D619" s="180"/>
      <c r="E619" s="181"/>
      <c r="F619" s="180"/>
      <c r="G619" s="180"/>
      <c r="H619" s="181"/>
      <c r="I619" s="180"/>
      <c r="J619" s="180"/>
      <c r="K619" s="181"/>
      <c r="L619" s="180"/>
      <c r="M619" s="180"/>
      <c r="N619" s="180"/>
      <c r="O619" s="182">
        <v>0</v>
      </c>
      <c r="P619" s="182" t="s">
        <v>8</v>
      </c>
      <c r="Q619" s="182">
        <v>0</v>
      </c>
      <c r="R619" s="153">
        <f>SUM(R620:R622)</f>
        <v>164520000</v>
      </c>
    </row>
    <row r="620" spans="1:18" x14ac:dyDescent="0.3">
      <c r="A620" s="183" t="s">
        <v>8</v>
      </c>
      <c r="B620" s="155" t="s">
        <v>488</v>
      </c>
      <c r="C620" s="184">
        <v>3</v>
      </c>
      <c r="D620" s="184" t="s">
        <v>26</v>
      </c>
      <c r="E620" s="185" t="s">
        <v>27</v>
      </c>
      <c r="F620" s="184">
        <f>I618</f>
        <v>10</v>
      </c>
      <c r="G620" s="184" t="s">
        <v>78</v>
      </c>
      <c r="H620" s="185"/>
      <c r="I620" s="184"/>
      <c r="J620" s="184"/>
      <c r="K620" s="185"/>
      <c r="L620" s="184"/>
      <c r="M620" s="184"/>
      <c r="N620" s="184"/>
      <c r="O620" s="186">
        <f t="shared" ref="O620:O622" si="230">PRODUCT(C620:N620)</f>
        <v>30</v>
      </c>
      <c r="P620" s="186" t="s">
        <v>47</v>
      </c>
      <c r="Q620" s="186">
        <v>2674000</v>
      </c>
      <c r="R620" s="159">
        <f t="shared" ref="R620:R622" si="231">O620*Q620</f>
        <v>80220000</v>
      </c>
    </row>
    <row r="621" spans="1:18" x14ac:dyDescent="0.3">
      <c r="A621" s="183" t="s">
        <v>8</v>
      </c>
      <c r="B621" s="155" t="s">
        <v>491</v>
      </c>
      <c r="C621" s="184">
        <v>3</v>
      </c>
      <c r="D621" s="184" t="s">
        <v>26</v>
      </c>
      <c r="E621" s="185" t="s">
        <v>27</v>
      </c>
      <c r="F621" s="184">
        <v>2</v>
      </c>
      <c r="G621" s="184" t="s">
        <v>91</v>
      </c>
      <c r="H621" s="185" t="s">
        <v>27</v>
      </c>
      <c r="I621" s="184">
        <f>F620</f>
        <v>10</v>
      </c>
      <c r="J621" s="184" t="s">
        <v>78</v>
      </c>
      <c r="K621" s="185"/>
      <c r="L621" s="184"/>
      <c r="M621" s="184"/>
      <c r="N621" s="184"/>
      <c r="O621" s="186">
        <f t="shared" si="230"/>
        <v>60</v>
      </c>
      <c r="P621" s="186" t="s">
        <v>92</v>
      </c>
      <c r="Q621" s="186">
        <v>610000</v>
      </c>
      <c r="R621" s="159">
        <f t="shared" si="231"/>
        <v>36600000</v>
      </c>
    </row>
    <row r="622" spans="1:18" x14ac:dyDescent="0.3">
      <c r="A622" s="183" t="s">
        <v>8</v>
      </c>
      <c r="B622" s="155" t="s">
        <v>490</v>
      </c>
      <c r="C622" s="184">
        <v>3</v>
      </c>
      <c r="D622" s="184" t="s">
        <v>26</v>
      </c>
      <c r="E622" s="185" t="s">
        <v>27</v>
      </c>
      <c r="F622" s="184">
        <v>3</v>
      </c>
      <c r="G622" s="184" t="s">
        <v>91</v>
      </c>
      <c r="H622" s="185" t="s">
        <v>27</v>
      </c>
      <c r="I622" s="184">
        <f>I621</f>
        <v>10</v>
      </c>
      <c r="J622" s="184" t="s">
        <v>78</v>
      </c>
      <c r="K622" s="185"/>
      <c r="L622" s="184"/>
      <c r="M622" s="184"/>
      <c r="N622" s="184"/>
      <c r="O622" s="186">
        <f t="shared" si="230"/>
        <v>90</v>
      </c>
      <c r="P622" s="186" t="s">
        <v>92</v>
      </c>
      <c r="Q622" s="186">
        <v>530000</v>
      </c>
      <c r="R622" s="159">
        <f t="shared" si="231"/>
        <v>47700000</v>
      </c>
    </row>
    <row r="623" spans="1:18" ht="28.8" x14ac:dyDescent="0.3">
      <c r="A623" s="179" t="s">
        <v>8</v>
      </c>
      <c r="B623" s="149" t="s">
        <v>208</v>
      </c>
      <c r="C623" s="180"/>
      <c r="D623" s="180"/>
      <c r="E623" s="181"/>
      <c r="F623" s="180"/>
      <c r="G623" s="180"/>
      <c r="H623" s="181"/>
      <c r="I623" s="180"/>
      <c r="J623" s="180"/>
      <c r="K623" s="181"/>
      <c r="L623" s="180"/>
      <c r="M623" s="180"/>
      <c r="N623" s="180"/>
      <c r="O623" s="182">
        <v>0</v>
      </c>
      <c r="P623" s="182" t="s">
        <v>8</v>
      </c>
      <c r="Q623" s="182">
        <v>0</v>
      </c>
      <c r="R623" s="153">
        <f>SUM(R624:R626)</f>
        <v>109680000</v>
      </c>
    </row>
    <row r="624" spans="1:18" x14ac:dyDescent="0.3">
      <c r="A624" s="183" t="s">
        <v>8</v>
      </c>
      <c r="B624" s="155" t="s">
        <v>488</v>
      </c>
      <c r="C624" s="184">
        <v>2</v>
      </c>
      <c r="D624" s="184" t="s">
        <v>26</v>
      </c>
      <c r="E624" s="185" t="s">
        <v>27</v>
      </c>
      <c r="F624" s="184">
        <f>I622</f>
        <v>10</v>
      </c>
      <c r="G624" s="184" t="s">
        <v>78</v>
      </c>
      <c r="H624" s="185" t="s">
        <v>27</v>
      </c>
      <c r="I624" s="184">
        <v>1</v>
      </c>
      <c r="J624" s="184" t="s">
        <v>206</v>
      </c>
      <c r="K624" s="185"/>
      <c r="L624" s="184"/>
      <c r="M624" s="184"/>
      <c r="N624" s="184"/>
      <c r="O624" s="186">
        <f t="shared" ref="O624:O626" si="232">PRODUCT(C624:N624)</f>
        <v>20</v>
      </c>
      <c r="P624" s="186" t="s">
        <v>28</v>
      </c>
      <c r="Q624" s="186">
        <v>2674000</v>
      </c>
      <c r="R624" s="159">
        <f t="shared" ref="R624:R626" si="233">O624*Q624</f>
        <v>53480000</v>
      </c>
    </row>
    <row r="625" spans="1:18" x14ac:dyDescent="0.3">
      <c r="A625" s="183" t="s">
        <v>8</v>
      </c>
      <c r="B625" s="155" t="s">
        <v>491</v>
      </c>
      <c r="C625" s="184">
        <v>2</v>
      </c>
      <c r="D625" s="184" t="s">
        <v>26</v>
      </c>
      <c r="E625" s="185" t="s">
        <v>27</v>
      </c>
      <c r="F625" s="184">
        <v>2</v>
      </c>
      <c r="G625" s="184" t="s">
        <v>91</v>
      </c>
      <c r="H625" s="185" t="s">
        <v>27</v>
      </c>
      <c r="I625" s="184">
        <f>F624</f>
        <v>10</v>
      </c>
      <c r="J625" s="184" t="s">
        <v>78</v>
      </c>
      <c r="K625" s="185"/>
      <c r="L625" s="184"/>
      <c r="M625" s="184"/>
      <c r="N625" s="184"/>
      <c r="O625" s="186">
        <f t="shared" si="232"/>
        <v>40</v>
      </c>
      <c r="P625" s="186" t="s">
        <v>92</v>
      </c>
      <c r="Q625" s="186">
        <v>610000</v>
      </c>
      <c r="R625" s="159">
        <f t="shared" si="233"/>
        <v>24400000</v>
      </c>
    </row>
    <row r="626" spans="1:18" x14ac:dyDescent="0.3">
      <c r="A626" s="183" t="s">
        <v>8</v>
      </c>
      <c r="B626" s="155" t="s">
        <v>492</v>
      </c>
      <c r="C626" s="184">
        <v>2</v>
      </c>
      <c r="D626" s="184" t="s">
        <v>26</v>
      </c>
      <c r="E626" s="185" t="s">
        <v>27</v>
      </c>
      <c r="F626" s="184">
        <v>3</v>
      </c>
      <c r="G626" s="184" t="s">
        <v>91</v>
      </c>
      <c r="H626" s="185" t="s">
        <v>27</v>
      </c>
      <c r="I626" s="184">
        <f>I625</f>
        <v>10</v>
      </c>
      <c r="J626" s="184" t="s">
        <v>78</v>
      </c>
      <c r="K626" s="185"/>
      <c r="L626" s="184"/>
      <c r="M626" s="184"/>
      <c r="N626" s="184"/>
      <c r="O626" s="186">
        <f t="shared" si="232"/>
        <v>60</v>
      </c>
      <c r="P626" s="186" t="s">
        <v>92</v>
      </c>
      <c r="Q626" s="186">
        <v>530000</v>
      </c>
      <c r="R626" s="159">
        <f t="shared" si="233"/>
        <v>31800000</v>
      </c>
    </row>
    <row r="627" spans="1:18" ht="28.8" x14ac:dyDescent="0.3">
      <c r="A627" s="179" t="s">
        <v>8</v>
      </c>
      <c r="B627" s="149" t="s">
        <v>209</v>
      </c>
      <c r="C627" s="180"/>
      <c r="D627" s="180"/>
      <c r="E627" s="181"/>
      <c r="F627" s="180"/>
      <c r="G627" s="180"/>
      <c r="H627" s="181"/>
      <c r="I627" s="180"/>
      <c r="J627" s="180"/>
      <c r="K627" s="181"/>
      <c r="L627" s="180"/>
      <c r="M627" s="180"/>
      <c r="N627" s="180"/>
      <c r="O627" s="182">
        <v>0</v>
      </c>
      <c r="P627" s="182" t="s">
        <v>8</v>
      </c>
      <c r="Q627" s="182">
        <v>0</v>
      </c>
      <c r="R627" s="153">
        <f>SUM(R628:R630)</f>
        <v>109680000</v>
      </c>
    </row>
    <row r="628" spans="1:18" x14ac:dyDescent="0.3">
      <c r="A628" s="183" t="s">
        <v>8</v>
      </c>
      <c r="B628" s="155" t="s">
        <v>488</v>
      </c>
      <c r="C628" s="184">
        <v>2</v>
      </c>
      <c r="D628" s="184" t="s">
        <v>26</v>
      </c>
      <c r="E628" s="185" t="s">
        <v>27</v>
      </c>
      <c r="F628" s="184">
        <f>I626</f>
        <v>10</v>
      </c>
      <c r="G628" s="184" t="s">
        <v>78</v>
      </c>
      <c r="H628" s="185"/>
      <c r="I628" s="184"/>
      <c r="J628" s="184"/>
      <c r="K628" s="185"/>
      <c r="L628" s="184"/>
      <c r="M628" s="184"/>
      <c r="N628" s="184"/>
      <c r="O628" s="186">
        <f t="shared" ref="O628:O630" si="234">PRODUCT(C628:N628)</f>
        <v>20</v>
      </c>
      <c r="P628" s="186" t="s">
        <v>28</v>
      </c>
      <c r="Q628" s="186">
        <v>2674000</v>
      </c>
      <c r="R628" s="159">
        <f t="shared" ref="R628:R630" si="235">O628*Q628</f>
        <v>53480000</v>
      </c>
    </row>
    <row r="629" spans="1:18" x14ac:dyDescent="0.3">
      <c r="A629" s="183" t="s">
        <v>8</v>
      </c>
      <c r="B629" s="155" t="s">
        <v>491</v>
      </c>
      <c r="C629" s="184">
        <v>2</v>
      </c>
      <c r="D629" s="184" t="s">
        <v>26</v>
      </c>
      <c r="E629" s="185" t="s">
        <v>27</v>
      </c>
      <c r="F629" s="184">
        <v>2</v>
      </c>
      <c r="G629" s="184" t="s">
        <v>91</v>
      </c>
      <c r="H629" s="185" t="s">
        <v>27</v>
      </c>
      <c r="I629" s="184">
        <f>F628</f>
        <v>10</v>
      </c>
      <c r="J629" s="184" t="s">
        <v>78</v>
      </c>
      <c r="K629" s="185"/>
      <c r="L629" s="184"/>
      <c r="M629" s="184"/>
      <c r="N629" s="184"/>
      <c r="O629" s="186">
        <f t="shared" si="234"/>
        <v>40</v>
      </c>
      <c r="P629" s="186" t="s">
        <v>92</v>
      </c>
      <c r="Q629" s="186">
        <v>610000</v>
      </c>
      <c r="R629" s="159">
        <f t="shared" si="235"/>
        <v>24400000</v>
      </c>
    </row>
    <row r="630" spans="1:18" x14ac:dyDescent="0.3">
      <c r="A630" s="183" t="s">
        <v>8</v>
      </c>
      <c r="B630" s="155" t="s">
        <v>492</v>
      </c>
      <c r="C630" s="184">
        <v>2</v>
      </c>
      <c r="D630" s="184" t="s">
        <v>26</v>
      </c>
      <c r="E630" s="185" t="s">
        <v>27</v>
      </c>
      <c r="F630" s="184">
        <v>3</v>
      </c>
      <c r="G630" s="184" t="s">
        <v>91</v>
      </c>
      <c r="H630" s="185" t="s">
        <v>27</v>
      </c>
      <c r="I630" s="184">
        <f>I629</f>
        <v>10</v>
      </c>
      <c r="J630" s="184" t="s">
        <v>78</v>
      </c>
      <c r="K630" s="185"/>
      <c r="L630" s="184"/>
      <c r="M630" s="184"/>
      <c r="N630" s="184"/>
      <c r="O630" s="186">
        <f t="shared" si="234"/>
        <v>60</v>
      </c>
      <c r="P630" s="186" t="s">
        <v>92</v>
      </c>
      <c r="Q630" s="186">
        <v>530000</v>
      </c>
      <c r="R630" s="159">
        <f t="shared" si="235"/>
        <v>31800000</v>
      </c>
    </row>
    <row r="631" spans="1:18" ht="28.8" x14ac:dyDescent="0.3">
      <c r="A631" s="179" t="s">
        <v>8</v>
      </c>
      <c r="B631" s="149" t="s">
        <v>210</v>
      </c>
      <c r="C631" s="180"/>
      <c r="D631" s="180"/>
      <c r="E631" s="181"/>
      <c r="F631" s="180"/>
      <c r="G631" s="180"/>
      <c r="H631" s="181"/>
      <c r="I631" s="180"/>
      <c r="J631" s="180"/>
      <c r="K631" s="181"/>
      <c r="L631" s="180"/>
      <c r="M631" s="180"/>
      <c r="N631" s="180"/>
      <c r="O631" s="182">
        <v>0</v>
      </c>
      <c r="P631" s="182" t="s">
        <v>8</v>
      </c>
      <c r="Q631" s="182">
        <v>0</v>
      </c>
      <c r="R631" s="153">
        <f>SUM(R632:R634)</f>
        <v>65808000</v>
      </c>
    </row>
    <row r="632" spans="1:18" x14ac:dyDescent="0.3">
      <c r="A632" s="183" t="s">
        <v>8</v>
      </c>
      <c r="B632" s="155" t="s">
        <v>488</v>
      </c>
      <c r="C632" s="184">
        <v>2</v>
      </c>
      <c r="D632" s="184" t="s">
        <v>26</v>
      </c>
      <c r="E632" s="185" t="s">
        <v>27</v>
      </c>
      <c r="F632" s="184">
        <v>6</v>
      </c>
      <c r="G632" s="184" t="s">
        <v>78</v>
      </c>
      <c r="H632" s="185"/>
      <c r="I632" s="184"/>
      <c r="J632" s="184"/>
      <c r="K632" s="185"/>
      <c r="L632" s="184"/>
      <c r="M632" s="184"/>
      <c r="N632" s="184"/>
      <c r="O632" s="186">
        <f t="shared" ref="O632:O634" si="236">PRODUCT(C632:N632)</f>
        <v>12</v>
      </c>
      <c r="P632" s="186" t="s">
        <v>28</v>
      </c>
      <c r="Q632" s="186">
        <v>2674000</v>
      </c>
      <c r="R632" s="159">
        <f t="shared" ref="R632:R634" si="237">O632*Q632</f>
        <v>32088000</v>
      </c>
    </row>
    <row r="633" spans="1:18" x14ac:dyDescent="0.3">
      <c r="A633" s="183" t="s">
        <v>8</v>
      </c>
      <c r="B633" s="155" t="s">
        <v>491</v>
      </c>
      <c r="C633" s="184">
        <v>2</v>
      </c>
      <c r="D633" s="184" t="s">
        <v>26</v>
      </c>
      <c r="E633" s="185" t="s">
        <v>27</v>
      </c>
      <c r="F633" s="184">
        <v>2</v>
      </c>
      <c r="G633" s="184" t="s">
        <v>91</v>
      </c>
      <c r="H633" s="185" t="s">
        <v>27</v>
      </c>
      <c r="I633" s="184">
        <v>6</v>
      </c>
      <c r="J633" s="184" t="s">
        <v>78</v>
      </c>
      <c r="K633" s="185"/>
      <c r="L633" s="184"/>
      <c r="M633" s="184"/>
      <c r="N633" s="184"/>
      <c r="O633" s="186">
        <f t="shared" si="236"/>
        <v>24</v>
      </c>
      <c r="P633" s="186" t="s">
        <v>92</v>
      </c>
      <c r="Q633" s="186">
        <v>610000</v>
      </c>
      <c r="R633" s="159">
        <f t="shared" si="237"/>
        <v>14640000</v>
      </c>
    </row>
    <row r="634" spans="1:18" x14ac:dyDescent="0.3">
      <c r="A634" s="183" t="s">
        <v>8</v>
      </c>
      <c r="B634" s="155" t="s">
        <v>492</v>
      </c>
      <c r="C634" s="184">
        <v>2</v>
      </c>
      <c r="D634" s="184" t="s">
        <v>26</v>
      </c>
      <c r="E634" s="185" t="s">
        <v>27</v>
      </c>
      <c r="F634" s="184">
        <v>3</v>
      </c>
      <c r="G634" s="184" t="s">
        <v>91</v>
      </c>
      <c r="H634" s="185" t="s">
        <v>27</v>
      </c>
      <c r="I634" s="184">
        <v>6</v>
      </c>
      <c r="J634" s="184" t="s">
        <v>78</v>
      </c>
      <c r="K634" s="185"/>
      <c r="L634" s="184"/>
      <c r="M634" s="184"/>
      <c r="N634" s="184"/>
      <c r="O634" s="186">
        <f t="shared" si="236"/>
        <v>36</v>
      </c>
      <c r="P634" s="186" t="s">
        <v>92</v>
      </c>
      <c r="Q634" s="186">
        <v>530000</v>
      </c>
      <c r="R634" s="159">
        <f t="shared" si="237"/>
        <v>19080000</v>
      </c>
    </row>
    <row r="635" spans="1:18" x14ac:dyDescent="0.3">
      <c r="A635" s="173" t="s">
        <v>211</v>
      </c>
      <c r="B635" s="174" t="s">
        <v>212</v>
      </c>
      <c r="C635" s="175"/>
      <c r="D635" s="175"/>
      <c r="E635" s="176"/>
      <c r="F635" s="175"/>
      <c r="G635" s="175"/>
      <c r="H635" s="176"/>
      <c r="I635" s="175"/>
      <c r="J635" s="175"/>
      <c r="K635" s="176"/>
      <c r="L635" s="175"/>
      <c r="M635" s="175"/>
      <c r="N635" s="175"/>
      <c r="O635" s="177">
        <v>0</v>
      </c>
      <c r="P635" s="177" t="s">
        <v>8</v>
      </c>
      <c r="Q635" s="177">
        <v>0</v>
      </c>
      <c r="R635" s="178">
        <f>SUM(R636,R638,R642,R645)</f>
        <v>30300000</v>
      </c>
    </row>
    <row r="636" spans="1:18" x14ac:dyDescent="0.3">
      <c r="A636" s="148" t="s">
        <v>19</v>
      </c>
      <c r="B636" s="164" t="s">
        <v>20</v>
      </c>
      <c r="C636" s="150"/>
      <c r="D636" s="150"/>
      <c r="E636" s="151"/>
      <c r="F636" s="150"/>
      <c r="G636" s="150"/>
      <c r="H636" s="151"/>
      <c r="I636" s="150"/>
      <c r="J636" s="150"/>
      <c r="K636" s="151"/>
      <c r="L636" s="150"/>
      <c r="M636" s="150"/>
      <c r="N636" s="150"/>
      <c r="O636" s="152">
        <v>0</v>
      </c>
      <c r="P636" s="152" t="s">
        <v>8</v>
      </c>
      <c r="Q636" s="152">
        <v>0</v>
      </c>
      <c r="R636" s="162">
        <f>R637</f>
        <v>9500000</v>
      </c>
    </row>
    <row r="637" spans="1:18" x14ac:dyDescent="0.3">
      <c r="A637" s="154" t="s">
        <v>8</v>
      </c>
      <c r="B637" s="165" t="s">
        <v>22</v>
      </c>
      <c r="C637" s="156">
        <v>2</v>
      </c>
      <c r="D637" s="156" t="s">
        <v>23</v>
      </c>
      <c r="E637" s="157"/>
      <c r="F637" s="156"/>
      <c r="G637" s="156"/>
      <c r="H637" s="157"/>
      <c r="I637" s="156"/>
      <c r="J637" s="156"/>
      <c r="K637" s="157"/>
      <c r="L637" s="156"/>
      <c r="M637" s="156"/>
      <c r="N637" s="156"/>
      <c r="O637" s="158">
        <f>PRODUCT(C637:N637)</f>
        <v>2</v>
      </c>
      <c r="P637" s="158" t="s">
        <v>23</v>
      </c>
      <c r="Q637" s="158">
        <v>4750000</v>
      </c>
      <c r="R637" s="163">
        <f>O637*Q637</f>
        <v>9500000</v>
      </c>
    </row>
    <row r="638" spans="1:18" x14ac:dyDescent="0.3">
      <c r="A638" s="148" t="s">
        <v>24</v>
      </c>
      <c r="B638" s="164" t="s">
        <v>25</v>
      </c>
      <c r="C638" s="150"/>
      <c r="D638" s="150"/>
      <c r="E638" s="151"/>
      <c r="F638" s="150"/>
      <c r="G638" s="150"/>
      <c r="H638" s="151"/>
      <c r="I638" s="150"/>
      <c r="J638" s="150"/>
      <c r="K638" s="151"/>
      <c r="L638" s="150"/>
      <c r="M638" s="150"/>
      <c r="N638" s="150"/>
      <c r="O638" s="152">
        <v>0</v>
      </c>
      <c r="P638" s="152" t="s">
        <v>8</v>
      </c>
      <c r="Q638" s="152">
        <v>0</v>
      </c>
      <c r="R638" s="162">
        <f>SUM(R639:R641)</f>
        <v>3500000</v>
      </c>
    </row>
    <row r="639" spans="1:18" x14ac:dyDescent="0.3">
      <c r="A639" s="154" t="s">
        <v>8</v>
      </c>
      <c r="B639" s="165" t="s">
        <v>42</v>
      </c>
      <c r="C639" s="156">
        <v>1</v>
      </c>
      <c r="D639" s="156" t="s">
        <v>26</v>
      </c>
      <c r="E639" s="157" t="s">
        <v>27</v>
      </c>
      <c r="F639" s="156">
        <f>C637</f>
        <v>2</v>
      </c>
      <c r="G639" s="156" t="s">
        <v>23</v>
      </c>
      <c r="H639" s="157"/>
      <c r="I639" s="156"/>
      <c r="J639" s="156"/>
      <c r="K639" s="157"/>
      <c r="L639" s="156"/>
      <c r="M639" s="156"/>
      <c r="N639" s="156"/>
      <c r="O639" s="158">
        <f t="shared" ref="O639:O641" si="238">PRODUCT(C639:N639)</f>
        <v>2</v>
      </c>
      <c r="P639" s="158" t="s">
        <v>28</v>
      </c>
      <c r="Q639" s="158">
        <v>450000</v>
      </c>
      <c r="R639" s="163">
        <f t="shared" ref="R639:R641" si="239">O639*Q639</f>
        <v>900000</v>
      </c>
    </row>
    <row r="640" spans="1:18" x14ac:dyDescent="0.3">
      <c r="A640" s="154" t="s">
        <v>8</v>
      </c>
      <c r="B640" s="165" t="s">
        <v>59</v>
      </c>
      <c r="C640" s="156">
        <v>1</v>
      </c>
      <c r="D640" s="156" t="s">
        <v>26</v>
      </c>
      <c r="E640" s="157" t="s">
        <v>27</v>
      </c>
      <c r="F640" s="156">
        <f>F639</f>
        <v>2</v>
      </c>
      <c r="G640" s="156" t="s">
        <v>23</v>
      </c>
      <c r="H640" s="157"/>
      <c r="I640" s="156"/>
      <c r="J640" s="156"/>
      <c r="K640" s="157"/>
      <c r="L640" s="156"/>
      <c r="M640" s="156"/>
      <c r="N640" s="156"/>
      <c r="O640" s="158">
        <f t="shared" si="238"/>
        <v>2</v>
      </c>
      <c r="P640" s="158" t="s">
        <v>28</v>
      </c>
      <c r="Q640" s="158">
        <v>400000</v>
      </c>
      <c r="R640" s="163">
        <f t="shared" si="239"/>
        <v>800000</v>
      </c>
    </row>
    <row r="641" spans="1:18" x14ac:dyDescent="0.3">
      <c r="A641" s="154" t="s">
        <v>8</v>
      </c>
      <c r="B641" s="165" t="s">
        <v>45</v>
      </c>
      <c r="C641" s="156">
        <v>3</v>
      </c>
      <c r="D641" s="156" t="s">
        <v>26</v>
      </c>
      <c r="E641" s="157" t="s">
        <v>27</v>
      </c>
      <c r="F641" s="156">
        <f>F640</f>
        <v>2</v>
      </c>
      <c r="G641" s="156" t="s">
        <v>23</v>
      </c>
      <c r="H641" s="157"/>
      <c r="I641" s="156"/>
      <c r="J641" s="156"/>
      <c r="K641" s="157"/>
      <c r="L641" s="156"/>
      <c r="M641" s="156"/>
      <c r="N641" s="156"/>
      <c r="O641" s="158">
        <f t="shared" si="238"/>
        <v>6</v>
      </c>
      <c r="P641" s="158" t="s">
        <v>28</v>
      </c>
      <c r="Q641" s="158">
        <v>300000</v>
      </c>
      <c r="R641" s="163">
        <f t="shared" si="239"/>
        <v>1800000</v>
      </c>
    </row>
    <row r="642" spans="1:18" ht="28.8" x14ac:dyDescent="0.3">
      <c r="A642" s="160" t="s">
        <v>29</v>
      </c>
      <c r="B642" s="164" t="s">
        <v>30</v>
      </c>
      <c r="C642" s="150"/>
      <c r="D642" s="150"/>
      <c r="E642" s="151"/>
      <c r="F642" s="150"/>
      <c r="G642" s="150"/>
      <c r="H642" s="151"/>
      <c r="I642" s="150"/>
      <c r="J642" s="150"/>
      <c r="K642" s="151"/>
      <c r="L642" s="150"/>
      <c r="M642" s="150"/>
      <c r="N642" s="150"/>
      <c r="O642" s="152">
        <v>0</v>
      </c>
      <c r="P642" s="152" t="s">
        <v>8</v>
      </c>
      <c r="Q642" s="152">
        <v>0</v>
      </c>
      <c r="R642" s="162">
        <f>SUM(R643:R644)</f>
        <v>11800000</v>
      </c>
    </row>
    <row r="643" spans="1:18" x14ac:dyDescent="0.3">
      <c r="A643" s="154" t="s">
        <v>8</v>
      </c>
      <c r="B643" s="165" t="s">
        <v>31</v>
      </c>
      <c r="C643" s="156">
        <v>50</v>
      </c>
      <c r="D643" s="156" t="s">
        <v>26</v>
      </c>
      <c r="E643" s="157" t="s">
        <v>43</v>
      </c>
      <c r="F643" s="156">
        <v>2</v>
      </c>
      <c r="G643" s="156" t="s">
        <v>23</v>
      </c>
      <c r="H643" s="157"/>
      <c r="I643" s="156"/>
      <c r="J643" s="156"/>
      <c r="K643" s="157"/>
      <c r="L643" s="156"/>
      <c r="M643" s="156"/>
      <c r="N643" s="156"/>
      <c r="O643" s="158">
        <f>PRODUCT(C643:N643)</f>
        <v>100</v>
      </c>
      <c r="P643" s="158" t="s">
        <v>28</v>
      </c>
      <c r="Q643" s="158">
        <v>100000</v>
      </c>
      <c r="R643" s="163">
        <f>O643*Q643</f>
        <v>10000000</v>
      </c>
    </row>
    <row r="644" spans="1:18" s="10" customFormat="1" x14ac:dyDescent="0.3">
      <c r="A644" s="154" t="s">
        <v>8</v>
      </c>
      <c r="B644" s="165" t="s">
        <v>32</v>
      </c>
      <c r="C644" s="156">
        <v>9</v>
      </c>
      <c r="D644" s="156" t="s">
        <v>26</v>
      </c>
      <c r="E644" s="157" t="s">
        <v>27</v>
      </c>
      <c r="F644" s="156">
        <f>F641</f>
        <v>2</v>
      </c>
      <c r="G644" s="156" t="s">
        <v>23</v>
      </c>
      <c r="H644" s="157"/>
      <c r="I644" s="156"/>
      <c r="J644" s="156"/>
      <c r="K644" s="157"/>
      <c r="L644" s="156"/>
      <c r="M644" s="156"/>
      <c r="N644" s="156"/>
      <c r="O644" s="158">
        <f t="shared" ref="O644" si="240">PRODUCT(C644:N644)</f>
        <v>18</v>
      </c>
      <c r="P644" s="158" t="s">
        <v>28</v>
      </c>
      <c r="Q644" s="158">
        <v>100000</v>
      </c>
      <c r="R644" s="163">
        <f t="shared" ref="R644" si="241">O644*Q644</f>
        <v>1800000</v>
      </c>
    </row>
    <row r="645" spans="1:18" x14ac:dyDescent="0.3">
      <c r="A645" s="193">
        <v>522192</v>
      </c>
      <c r="B645" s="149" t="s">
        <v>33</v>
      </c>
      <c r="C645" s="150"/>
      <c r="D645" s="150"/>
      <c r="E645" s="151"/>
      <c r="F645" s="150"/>
      <c r="G645" s="150"/>
      <c r="H645" s="151"/>
      <c r="I645" s="150"/>
      <c r="J645" s="150"/>
      <c r="K645" s="151"/>
      <c r="L645" s="150"/>
      <c r="M645" s="150"/>
      <c r="N645" s="150"/>
      <c r="O645" s="152">
        <v>0</v>
      </c>
      <c r="P645" s="152" t="s">
        <v>8</v>
      </c>
      <c r="Q645" s="152">
        <v>0</v>
      </c>
      <c r="R645" s="162">
        <f>SUM(R646:R648)</f>
        <v>5500000</v>
      </c>
    </row>
    <row r="646" spans="1:18" x14ac:dyDescent="0.3">
      <c r="A646" s="154" t="s">
        <v>8</v>
      </c>
      <c r="B646" s="165" t="s">
        <v>35</v>
      </c>
      <c r="C646" s="156">
        <v>1</v>
      </c>
      <c r="D646" s="156" t="s">
        <v>26</v>
      </c>
      <c r="E646" s="157" t="s">
        <v>27</v>
      </c>
      <c r="F646" s="156">
        <f>F641</f>
        <v>2</v>
      </c>
      <c r="G646" s="156" t="s">
        <v>23</v>
      </c>
      <c r="H646" s="157"/>
      <c r="I646" s="156"/>
      <c r="J646" s="156"/>
      <c r="K646" s="157"/>
      <c r="L646" s="156"/>
      <c r="M646" s="156"/>
      <c r="N646" s="156"/>
      <c r="O646" s="158">
        <f t="shared" ref="O646:O648" si="242">PRODUCT(C646:N646)</f>
        <v>2</v>
      </c>
      <c r="P646" s="158" t="s">
        <v>28</v>
      </c>
      <c r="Q646" s="158">
        <v>500000</v>
      </c>
      <c r="R646" s="163">
        <f t="shared" ref="R646:R648" si="243">O646*Q646</f>
        <v>1000000</v>
      </c>
    </row>
    <row r="647" spans="1:18" x14ac:dyDescent="0.3">
      <c r="A647" s="154" t="s">
        <v>8</v>
      </c>
      <c r="B647" s="165" t="s">
        <v>146</v>
      </c>
      <c r="C647" s="156">
        <v>1</v>
      </c>
      <c r="D647" s="156" t="s">
        <v>26</v>
      </c>
      <c r="E647" s="157" t="s">
        <v>27</v>
      </c>
      <c r="F647" s="156">
        <v>1</v>
      </c>
      <c r="G647" s="156" t="s">
        <v>34</v>
      </c>
      <c r="H647" s="157" t="s">
        <v>27</v>
      </c>
      <c r="I647" s="156">
        <f>F646</f>
        <v>2</v>
      </c>
      <c r="J647" s="156" t="s">
        <v>23</v>
      </c>
      <c r="K647" s="157"/>
      <c r="L647" s="156"/>
      <c r="M647" s="156"/>
      <c r="N647" s="156"/>
      <c r="O647" s="158">
        <f t="shared" si="242"/>
        <v>2</v>
      </c>
      <c r="P647" s="158" t="s">
        <v>37</v>
      </c>
      <c r="Q647" s="158">
        <v>450000</v>
      </c>
      <c r="R647" s="163">
        <f t="shared" si="243"/>
        <v>900000</v>
      </c>
    </row>
    <row r="648" spans="1:18" x14ac:dyDescent="0.3">
      <c r="A648" s="154" t="s">
        <v>8</v>
      </c>
      <c r="B648" s="165" t="s">
        <v>147</v>
      </c>
      <c r="C648" s="156">
        <v>2</v>
      </c>
      <c r="D648" s="156" t="s">
        <v>26</v>
      </c>
      <c r="E648" s="157" t="s">
        <v>27</v>
      </c>
      <c r="F648" s="156">
        <v>2</v>
      </c>
      <c r="G648" s="156" t="s">
        <v>34</v>
      </c>
      <c r="H648" s="157" t="s">
        <v>27</v>
      </c>
      <c r="I648" s="156">
        <f>I647</f>
        <v>2</v>
      </c>
      <c r="J648" s="156" t="s">
        <v>23</v>
      </c>
      <c r="K648" s="157"/>
      <c r="L648" s="156"/>
      <c r="M648" s="156"/>
      <c r="N648" s="156"/>
      <c r="O648" s="158">
        <f t="shared" si="242"/>
        <v>8</v>
      </c>
      <c r="P648" s="158" t="s">
        <v>37</v>
      </c>
      <c r="Q648" s="158">
        <v>450000</v>
      </c>
      <c r="R648" s="163">
        <f t="shared" si="243"/>
        <v>3600000</v>
      </c>
    </row>
    <row r="649" spans="1:18" x14ac:dyDescent="0.3">
      <c r="A649" s="136" t="s">
        <v>15</v>
      </c>
      <c r="B649" s="137" t="s">
        <v>213</v>
      </c>
      <c r="C649" s="138"/>
      <c r="D649" s="138"/>
      <c r="E649" s="139"/>
      <c r="F649" s="138"/>
      <c r="G649" s="138"/>
      <c r="H649" s="139"/>
      <c r="I649" s="138"/>
      <c r="J649" s="138"/>
      <c r="K649" s="139"/>
      <c r="L649" s="138"/>
      <c r="M649" s="138"/>
      <c r="N649" s="138"/>
      <c r="O649" s="140">
        <v>0</v>
      </c>
      <c r="P649" s="140" t="s">
        <v>8</v>
      </c>
      <c r="Q649" s="140">
        <v>0</v>
      </c>
      <c r="R649" s="141">
        <f>SUM(R650,R657,R674,R687)</f>
        <v>588846000</v>
      </c>
    </row>
    <row r="650" spans="1:18" x14ac:dyDescent="0.3">
      <c r="A650" s="142" t="s">
        <v>17</v>
      </c>
      <c r="B650" s="143" t="s">
        <v>214</v>
      </c>
      <c r="C650" s="144"/>
      <c r="D650" s="144"/>
      <c r="E650" s="145"/>
      <c r="F650" s="144"/>
      <c r="G650" s="144"/>
      <c r="H650" s="145"/>
      <c r="I650" s="144"/>
      <c r="J650" s="144"/>
      <c r="K650" s="145"/>
      <c r="L650" s="144"/>
      <c r="M650" s="144"/>
      <c r="N650" s="144"/>
      <c r="O650" s="146">
        <v>0</v>
      </c>
      <c r="P650" s="146" t="s">
        <v>8</v>
      </c>
      <c r="Q650" s="146">
        <v>0</v>
      </c>
      <c r="R650" s="147">
        <f>SUM(R651,R655)</f>
        <v>9880000</v>
      </c>
    </row>
    <row r="651" spans="1:18" x14ac:dyDescent="0.3">
      <c r="A651" s="179" t="s">
        <v>19</v>
      </c>
      <c r="B651" s="149" t="s">
        <v>20</v>
      </c>
      <c r="C651" s="180"/>
      <c r="D651" s="180"/>
      <c r="E651" s="181"/>
      <c r="F651" s="180"/>
      <c r="G651" s="180"/>
      <c r="H651" s="181"/>
      <c r="I651" s="180"/>
      <c r="J651" s="180"/>
      <c r="K651" s="181"/>
      <c r="L651" s="180"/>
      <c r="M651" s="180"/>
      <c r="N651" s="180"/>
      <c r="O651" s="182">
        <v>0</v>
      </c>
      <c r="P651" s="182" t="s">
        <v>8</v>
      </c>
      <c r="Q651" s="182">
        <v>0</v>
      </c>
      <c r="R651" s="153">
        <f>SUM(R652:R654)</f>
        <v>4880000</v>
      </c>
    </row>
    <row r="652" spans="1:18" x14ac:dyDescent="0.3">
      <c r="A652" s="183" t="s">
        <v>8</v>
      </c>
      <c r="B652" s="155" t="s">
        <v>191</v>
      </c>
      <c r="C652" s="184">
        <v>1</v>
      </c>
      <c r="D652" s="184" t="s">
        <v>23</v>
      </c>
      <c r="E652" s="185"/>
      <c r="F652" s="184"/>
      <c r="G652" s="184"/>
      <c r="H652" s="185"/>
      <c r="I652" s="184"/>
      <c r="J652" s="184"/>
      <c r="K652" s="185"/>
      <c r="L652" s="184"/>
      <c r="M652" s="184"/>
      <c r="N652" s="184"/>
      <c r="O652" s="186">
        <f t="shared" ref="O652:O654" si="244">PRODUCT(C652:N652)</f>
        <v>1</v>
      </c>
      <c r="P652" s="186" t="s">
        <v>23</v>
      </c>
      <c r="Q652" s="186">
        <v>2500000</v>
      </c>
      <c r="R652" s="159">
        <f t="shared" ref="R652:R654" si="245">O652*Q652</f>
        <v>2500000</v>
      </c>
    </row>
    <row r="653" spans="1:18" x14ac:dyDescent="0.3">
      <c r="A653" s="183" t="s">
        <v>8</v>
      </c>
      <c r="B653" s="155" t="s">
        <v>215</v>
      </c>
      <c r="C653" s="184">
        <v>1</v>
      </c>
      <c r="D653" s="184" t="s">
        <v>23</v>
      </c>
      <c r="E653" s="185"/>
      <c r="F653" s="184"/>
      <c r="G653" s="184"/>
      <c r="H653" s="185"/>
      <c r="I653" s="184"/>
      <c r="J653" s="184"/>
      <c r="K653" s="185"/>
      <c r="L653" s="184"/>
      <c r="M653" s="184"/>
      <c r="N653" s="184"/>
      <c r="O653" s="186">
        <f t="shared" si="244"/>
        <v>1</v>
      </c>
      <c r="P653" s="186" t="s">
        <v>23</v>
      </c>
      <c r="Q653" s="186">
        <v>1500000</v>
      </c>
      <c r="R653" s="159">
        <f t="shared" si="245"/>
        <v>1500000</v>
      </c>
    </row>
    <row r="654" spans="1:18" x14ac:dyDescent="0.3">
      <c r="A654" s="183" t="s">
        <v>8</v>
      </c>
      <c r="B654" s="155" t="s">
        <v>493</v>
      </c>
      <c r="C654" s="156">
        <v>20</v>
      </c>
      <c r="D654" s="156" t="s">
        <v>26</v>
      </c>
      <c r="E654" s="157" t="s">
        <v>27</v>
      </c>
      <c r="F654" s="156">
        <v>1</v>
      </c>
      <c r="G654" s="156" t="s">
        <v>78</v>
      </c>
      <c r="H654" s="157" t="s">
        <v>27</v>
      </c>
      <c r="I654" s="156">
        <v>1</v>
      </c>
      <c r="J654" s="156" t="s">
        <v>23</v>
      </c>
      <c r="K654" s="157"/>
      <c r="L654" s="184"/>
      <c r="M654" s="184"/>
      <c r="N654" s="184"/>
      <c r="O654" s="186">
        <f t="shared" si="244"/>
        <v>20</v>
      </c>
      <c r="P654" s="186" t="s">
        <v>92</v>
      </c>
      <c r="Q654" s="186">
        <v>44000</v>
      </c>
      <c r="R654" s="159">
        <f t="shared" si="245"/>
        <v>880000</v>
      </c>
    </row>
    <row r="655" spans="1:18" x14ac:dyDescent="0.3">
      <c r="A655" s="161">
        <v>521219</v>
      </c>
      <c r="B655" s="149" t="s">
        <v>216</v>
      </c>
      <c r="C655" s="150"/>
      <c r="D655" s="150"/>
      <c r="E655" s="151"/>
      <c r="F655" s="150"/>
      <c r="G655" s="150"/>
      <c r="H655" s="151"/>
      <c r="I655" s="150"/>
      <c r="J655" s="150"/>
      <c r="K655" s="151"/>
      <c r="L655" s="180"/>
      <c r="M655" s="180"/>
      <c r="N655" s="180"/>
      <c r="O655" s="182">
        <v>0</v>
      </c>
      <c r="P655" s="182" t="s">
        <v>8</v>
      </c>
      <c r="Q655" s="182">
        <v>0</v>
      </c>
      <c r="R655" s="153">
        <f>R656</f>
        <v>5000000</v>
      </c>
    </row>
    <row r="656" spans="1:18" x14ac:dyDescent="0.3">
      <c r="A656" s="183" t="s">
        <v>8</v>
      </c>
      <c r="B656" s="155" t="s">
        <v>494</v>
      </c>
      <c r="C656" s="156">
        <v>20</v>
      </c>
      <c r="D656" s="156" t="s">
        <v>26</v>
      </c>
      <c r="E656" s="157" t="s">
        <v>27</v>
      </c>
      <c r="F656" s="156">
        <v>1</v>
      </c>
      <c r="G656" s="156" t="s">
        <v>78</v>
      </c>
      <c r="H656" s="157" t="s">
        <v>27</v>
      </c>
      <c r="I656" s="156">
        <v>1</v>
      </c>
      <c r="J656" s="156" t="s">
        <v>23</v>
      </c>
      <c r="K656" s="157"/>
      <c r="L656" s="184"/>
      <c r="M656" s="184"/>
      <c r="N656" s="184"/>
      <c r="O656" s="186">
        <f>PRODUCT(C656:N656)</f>
        <v>20</v>
      </c>
      <c r="P656" s="186" t="s">
        <v>28</v>
      </c>
      <c r="Q656" s="186">
        <v>250000</v>
      </c>
      <c r="R656" s="159">
        <f>O656*Q656</f>
        <v>5000000</v>
      </c>
    </row>
    <row r="657" spans="1:18" x14ac:dyDescent="0.3">
      <c r="A657" s="142" t="s">
        <v>70</v>
      </c>
      <c r="B657" s="143" t="s">
        <v>217</v>
      </c>
      <c r="C657" s="144"/>
      <c r="D657" s="144"/>
      <c r="E657" s="145"/>
      <c r="F657" s="144"/>
      <c r="G657" s="144"/>
      <c r="H657" s="145"/>
      <c r="I657" s="144"/>
      <c r="J657" s="144"/>
      <c r="K657" s="145"/>
      <c r="L657" s="144"/>
      <c r="M657" s="144"/>
      <c r="N657" s="144"/>
      <c r="O657" s="146">
        <v>0</v>
      </c>
      <c r="P657" s="146" t="s">
        <v>8</v>
      </c>
      <c r="Q657" s="146">
        <v>0</v>
      </c>
      <c r="R657" s="147">
        <f>SUM(R658,R664,R667,R670)</f>
        <v>204550000</v>
      </c>
    </row>
    <row r="658" spans="1:18" x14ac:dyDescent="0.3">
      <c r="A658" s="179" t="s">
        <v>19</v>
      </c>
      <c r="B658" s="149" t="s">
        <v>20</v>
      </c>
      <c r="C658" s="180"/>
      <c r="D658" s="180"/>
      <c r="E658" s="181"/>
      <c r="F658" s="180"/>
      <c r="G658" s="180"/>
      <c r="H658" s="181"/>
      <c r="I658" s="180"/>
      <c r="J658" s="180"/>
      <c r="K658" s="181"/>
      <c r="L658" s="180"/>
      <c r="M658" s="180"/>
      <c r="N658" s="180"/>
      <c r="O658" s="182">
        <v>0</v>
      </c>
      <c r="P658" s="182" t="s">
        <v>8</v>
      </c>
      <c r="Q658" s="182">
        <v>0</v>
      </c>
      <c r="R658" s="153">
        <f>SUM(R659:R663)</f>
        <v>38150000</v>
      </c>
    </row>
    <row r="659" spans="1:18" x14ac:dyDescent="0.3">
      <c r="A659" s="183" t="s">
        <v>8</v>
      </c>
      <c r="B659" s="155" t="s">
        <v>191</v>
      </c>
      <c r="C659" s="184">
        <v>2</v>
      </c>
      <c r="D659" s="184" t="s">
        <v>23</v>
      </c>
      <c r="E659" s="185"/>
      <c r="F659" s="184"/>
      <c r="G659" s="184"/>
      <c r="H659" s="185"/>
      <c r="I659" s="184"/>
      <c r="J659" s="184"/>
      <c r="K659" s="185"/>
      <c r="L659" s="184"/>
      <c r="M659" s="184"/>
      <c r="N659" s="184"/>
      <c r="O659" s="186">
        <f t="shared" ref="O659:O663" si="246">PRODUCT(C659:N659)</f>
        <v>2</v>
      </c>
      <c r="P659" s="186" t="s">
        <v>23</v>
      </c>
      <c r="Q659" s="186">
        <v>2500000</v>
      </c>
      <c r="R659" s="159">
        <f t="shared" ref="R659:R663" si="247">O659*Q659</f>
        <v>5000000</v>
      </c>
    </row>
    <row r="660" spans="1:18" x14ac:dyDescent="0.3">
      <c r="A660" s="183" t="s">
        <v>8</v>
      </c>
      <c r="B660" s="155" t="s">
        <v>468</v>
      </c>
      <c r="C660" s="184">
        <v>45</v>
      </c>
      <c r="D660" s="184" t="s">
        <v>26</v>
      </c>
      <c r="E660" s="185" t="s">
        <v>27</v>
      </c>
      <c r="F660" s="184">
        <v>2</v>
      </c>
      <c r="G660" s="184" t="s">
        <v>23</v>
      </c>
      <c r="H660" s="185"/>
      <c r="I660" s="184"/>
      <c r="J660" s="184"/>
      <c r="K660" s="185"/>
      <c r="L660" s="184"/>
      <c r="M660" s="184"/>
      <c r="N660" s="184"/>
      <c r="O660" s="186">
        <f t="shared" si="246"/>
        <v>90</v>
      </c>
      <c r="P660" s="186" t="s">
        <v>28</v>
      </c>
      <c r="Q660" s="186">
        <v>35000</v>
      </c>
      <c r="R660" s="159">
        <f t="shared" si="247"/>
        <v>3150000</v>
      </c>
    </row>
    <row r="661" spans="1:18" x14ac:dyDescent="0.3">
      <c r="A661" s="183" t="s">
        <v>8</v>
      </c>
      <c r="B661" s="155" t="s">
        <v>470</v>
      </c>
      <c r="C661" s="184">
        <v>45</v>
      </c>
      <c r="D661" s="184" t="s">
        <v>26</v>
      </c>
      <c r="E661" s="185" t="s">
        <v>27</v>
      </c>
      <c r="F661" s="184">
        <v>2</v>
      </c>
      <c r="G661" s="184" t="s">
        <v>23</v>
      </c>
      <c r="H661" s="185"/>
      <c r="I661" s="184"/>
      <c r="J661" s="184"/>
      <c r="K661" s="185"/>
      <c r="L661" s="184"/>
      <c r="M661" s="184"/>
      <c r="N661" s="184"/>
      <c r="O661" s="186">
        <f t="shared" si="246"/>
        <v>90</v>
      </c>
      <c r="P661" s="186" t="s">
        <v>28</v>
      </c>
      <c r="Q661" s="186">
        <v>50000</v>
      </c>
      <c r="R661" s="159">
        <f t="shared" si="247"/>
        <v>4500000</v>
      </c>
    </row>
    <row r="662" spans="1:18" x14ac:dyDescent="0.3">
      <c r="A662" s="183" t="s">
        <v>8</v>
      </c>
      <c r="B662" s="155" t="s">
        <v>440</v>
      </c>
      <c r="C662" s="184">
        <v>45</v>
      </c>
      <c r="D662" s="184" t="s">
        <v>26</v>
      </c>
      <c r="E662" s="185" t="s">
        <v>27</v>
      </c>
      <c r="F662" s="184">
        <v>2</v>
      </c>
      <c r="G662" s="184" t="s">
        <v>23</v>
      </c>
      <c r="H662" s="185"/>
      <c r="I662" s="184"/>
      <c r="J662" s="184"/>
      <c r="K662" s="185"/>
      <c r="L662" s="184"/>
      <c r="M662" s="184"/>
      <c r="N662" s="184"/>
      <c r="O662" s="186">
        <f t="shared" si="246"/>
        <v>90</v>
      </c>
      <c r="P662" s="186" t="s">
        <v>28</v>
      </c>
      <c r="Q662" s="186">
        <v>250000</v>
      </c>
      <c r="R662" s="159">
        <f t="shared" si="247"/>
        <v>22500000</v>
      </c>
    </row>
    <row r="663" spans="1:18" x14ac:dyDescent="0.3">
      <c r="A663" s="183" t="s">
        <v>8</v>
      </c>
      <c r="B663" s="155" t="s">
        <v>495</v>
      </c>
      <c r="C663" s="184">
        <v>2</v>
      </c>
      <c r="D663" s="184" t="s">
        <v>218</v>
      </c>
      <c r="E663" s="185" t="s">
        <v>27</v>
      </c>
      <c r="F663" s="184">
        <v>1</v>
      </c>
      <c r="G663" s="184" t="s">
        <v>219</v>
      </c>
      <c r="H663" s="185"/>
      <c r="I663" s="184"/>
      <c r="J663" s="184"/>
      <c r="K663" s="185"/>
      <c r="L663" s="184"/>
      <c r="M663" s="184"/>
      <c r="N663" s="184"/>
      <c r="O663" s="186">
        <f t="shared" si="246"/>
        <v>2</v>
      </c>
      <c r="P663" s="186" t="s">
        <v>218</v>
      </c>
      <c r="Q663" s="186">
        <v>1500000</v>
      </c>
      <c r="R663" s="159">
        <f t="shared" si="247"/>
        <v>3000000</v>
      </c>
    </row>
    <row r="664" spans="1:18" x14ac:dyDescent="0.3">
      <c r="A664" s="179" t="s">
        <v>24</v>
      </c>
      <c r="B664" s="149" t="s">
        <v>25</v>
      </c>
      <c r="C664" s="180"/>
      <c r="D664" s="180"/>
      <c r="E664" s="181"/>
      <c r="F664" s="180"/>
      <c r="G664" s="180"/>
      <c r="H664" s="181"/>
      <c r="I664" s="180"/>
      <c r="J664" s="180"/>
      <c r="K664" s="181"/>
      <c r="L664" s="180"/>
      <c r="M664" s="180"/>
      <c r="N664" s="180"/>
      <c r="O664" s="182">
        <v>0</v>
      </c>
      <c r="P664" s="182" t="s">
        <v>8</v>
      </c>
      <c r="Q664" s="182">
        <v>0</v>
      </c>
      <c r="R664" s="153">
        <f>SUM(R665:R666)</f>
        <v>2600000</v>
      </c>
    </row>
    <row r="665" spans="1:18" x14ac:dyDescent="0.3">
      <c r="A665" s="183" t="s">
        <v>8</v>
      </c>
      <c r="B665" s="155" t="s">
        <v>496</v>
      </c>
      <c r="C665" s="184">
        <v>1</v>
      </c>
      <c r="D665" s="184" t="s">
        <v>26</v>
      </c>
      <c r="E665" s="185" t="s">
        <v>27</v>
      </c>
      <c r="F665" s="184">
        <v>2</v>
      </c>
      <c r="G665" s="184" t="s">
        <v>23</v>
      </c>
      <c r="H665" s="185"/>
      <c r="I665" s="184"/>
      <c r="J665" s="184"/>
      <c r="K665" s="185"/>
      <c r="L665" s="184"/>
      <c r="M665" s="184"/>
      <c r="N665" s="184"/>
      <c r="O665" s="186">
        <f t="shared" ref="O665:O666" si="248">PRODUCT(C665:N665)</f>
        <v>2</v>
      </c>
      <c r="P665" s="186" t="s">
        <v>28</v>
      </c>
      <c r="Q665" s="186">
        <v>400000</v>
      </c>
      <c r="R665" s="159">
        <f t="shared" ref="R665:R666" si="249">O665*Q665</f>
        <v>800000</v>
      </c>
    </row>
    <row r="666" spans="1:18" x14ac:dyDescent="0.3">
      <c r="A666" s="183" t="s">
        <v>8</v>
      </c>
      <c r="B666" s="155" t="s">
        <v>497</v>
      </c>
      <c r="C666" s="184">
        <v>3</v>
      </c>
      <c r="D666" s="184" t="s">
        <v>26</v>
      </c>
      <c r="E666" s="185" t="s">
        <v>27</v>
      </c>
      <c r="F666" s="184">
        <v>2</v>
      </c>
      <c r="G666" s="184" t="s">
        <v>23</v>
      </c>
      <c r="H666" s="185"/>
      <c r="I666" s="184"/>
      <c r="J666" s="184"/>
      <c r="K666" s="185"/>
      <c r="L666" s="184"/>
      <c r="M666" s="184"/>
      <c r="N666" s="184"/>
      <c r="O666" s="186">
        <f t="shared" si="248"/>
        <v>6</v>
      </c>
      <c r="P666" s="186" t="s">
        <v>28</v>
      </c>
      <c r="Q666" s="186">
        <v>300000</v>
      </c>
      <c r="R666" s="159">
        <f t="shared" si="249"/>
        <v>1800000</v>
      </c>
    </row>
    <row r="667" spans="1:18" x14ac:dyDescent="0.3">
      <c r="A667" s="179" t="s">
        <v>183</v>
      </c>
      <c r="B667" s="149" t="s">
        <v>184</v>
      </c>
      <c r="C667" s="180"/>
      <c r="D667" s="180"/>
      <c r="E667" s="181"/>
      <c r="F667" s="180"/>
      <c r="G667" s="180"/>
      <c r="H667" s="181"/>
      <c r="I667" s="180"/>
      <c r="J667" s="180"/>
      <c r="K667" s="181"/>
      <c r="L667" s="180"/>
      <c r="M667" s="180"/>
      <c r="N667" s="180"/>
      <c r="O667" s="182">
        <v>0</v>
      </c>
      <c r="P667" s="182" t="s">
        <v>8</v>
      </c>
      <c r="Q667" s="182">
        <v>0</v>
      </c>
      <c r="R667" s="153">
        <f>SUM(R668:R669)</f>
        <v>12600000</v>
      </c>
    </row>
    <row r="668" spans="1:18" x14ac:dyDescent="0.3">
      <c r="A668" s="183" t="s">
        <v>8</v>
      </c>
      <c r="B668" s="155" t="s">
        <v>474</v>
      </c>
      <c r="C668" s="184">
        <v>1</v>
      </c>
      <c r="D668" s="184" t="s">
        <v>26</v>
      </c>
      <c r="E668" s="185" t="s">
        <v>27</v>
      </c>
      <c r="F668" s="184">
        <v>4</v>
      </c>
      <c r="G668" s="184" t="s">
        <v>198</v>
      </c>
      <c r="H668" s="185" t="s">
        <v>27</v>
      </c>
      <c r="I668" s="184">
        <v>2</v>
      </c>
      <c r="J668" s="184" t="s">
        <v>23</v>
      </c>
      <c r="K668" s="185"/>
      <c r="L668" s="184"/>
      <c r="M668" s="184"/>
      <c r="N668" s="184"/>
      <c r="O668" s="186">
        <f t="shared" ref="O668:O669" si="250">PRODUCT(C668:N668)</f>
        <v>8</v>
      </c>
      <c r="P668" s="186" t="s">
        <v>28</v>
      </c>
      <c r="Q668" s="186">
        <v>900000</v>
      </c>
      <c r="R668" s="159">
        <f t="shared" ref="R668:R669" si="251">O668*Q668</f>
        <v>7200000</v>
      </c>
    </row>
    <row r="669" spans="1:18" x14ac:dyDescent="0.3">
      <c r="A669" s="183" t="s">
        <v>8</v>
      </c>
      <c r="B669" s="155" t="s">
        <v>474</v>
      </c>
      <c r="C669" s="184">
        <v>1</v>
      </c>
      <c r="D669" s="184" t="s">
        <v>26</v>
      </c>
      <c r="E669" s="185" t="s">
        <v>27</v>
      </c>
      <c r="F669" s="184">
        <v>3</v>
      </c>
      <c r="G669" s="184" t="s">
        <v>198</v>
      </c>
      <c r="H669" s="185" t="s">
        <v>27</v>
      </c>
      <c r="I669" s="184">
        <v>2</v>
      </c>
      <c r="J669" s="184" t="s">
        <v>23</v>
      </c>
      <c r="K669" s="185"/>
      <c r="L669" s="184"/>
      <c r="M669" s="184"/>
      <c r="N669" s="184"/>
      <c r="O669" s="186">
        <f t="shared" si="250"/>
        <v>6</v>
      </c>
      <c r="P669" s="186" t="s">
        <v>28</v>
      </c>
      <c r="Q669" s="186">
        <v>900000</v>
      </c>
      <c r="R669" s="159">
        <f t="shared" si="251"/>
        <v>5400000</v>
      </c>
    </row>
    <row r="670" spans="1:18" ht="28.8" x14ac:dyDescent="0.3">
      <c r="A670" s="187" t="s">
        <v>220</v>
      </c>
      <c r="B670" s="188" t="s">
        <v>221</v>
      </c>
      <c r="C670" s="189"/>
      <c r="D670" s="189"/>
      <c r="E670" s="190"/>
      <c r="F670" s="189"/>
      <c r="G670" s="189"/>
      <c r="H670" s="190"/>
      <c r="I670" s="189"/>
      <c r="J670" s="189"/>
      <c r="K670" s="190"/>
      <c r="L670" s="189"/>
      <c r="M670" s="189"/>
      <c r="N670" s="189"/>
      <c r="O670" s="191">
        <v>0</v>
      </c>
      <c r="P670" s="191" t="s">
        <v>8</v>
      </c>
      <c r="Q670" s="191">
        <v>0</v>
      </c>
      <c r="R670" s="192">
        <f>SUM(R671:R673)</f>
        <v>151200000</v>
      </c>
    </row>
    <row r="671" spans="1:18" x14ac:dyDescent="0.3">
      <c r="A671" s="183" t="s">
        <v>8</v>
      </c>
      <c r="B671" s="155" t="s">
        <v>498</v>
      </c>
      <c r="C671" s="184">
        <v>54</v>
      </c>
      <c r="D671" s="184" t="s">
        <v>26</v>
      </c>
      <c r="E671" s="185" t="s">
        <v>27</v>
      </c>
      <c r="F671" s="184">
        <v>2</v>
      </c>
      <c r="G671" s="184" t="s">
        <v>78</v>
      </c>
      <c r="H671" s="185" t="s">
        <v>27</v>
      </c>
      <c r="I671" s="184">
        <v>2</v>
      </c>
      <c r="J671" s="184" t="s">
        <v>23</v>
      </c>
      <c r="K671" s="185"/>
      <c r="L671" s="184"/>
      <c r="M671" s="184"/>
      <c r="N671" s="184"/>
      <c r="O671" s="186">
        <f t="shared" ref="O671:O673" si="252">PRODUCT(C671:N671)</f>
        <v>216</v>
      </c>
      <c r="P671" s="186" t="s">
        <v>28</v>
      </c>
      <c r="Q671" s="186">
        <v>150000</v>
      </c>
      <c r="R671" s="159">
        <f t="shared" ref="R671:R673" si="253">O671*Q671</f>
        <v>32400000</v>
      </c>
    </row>
    <row r="672" spans="1:18" x14ac:dyDescent="0.3">
      <c r="A672" s="183" t="s">
        <v>8</v>
      </c>
      <c r="B672" s="155" t="s">
        <v>499</v>
      </c>
      <c r="C672" s="184">
        <v>54</v>
      </c>
      <c r="D672" s="184" t="s">
        <v>26</v>
      </c>
      <c r="E672" s="185" t="s">
        <v>27</v>
      </c>
      <c r="F672" s="184">
        <v>2</v>
      </c>
      <c r="G672" s="184" t="s">
        <v>78</v>
      </c>
      <c r="H672" s="185" t="s">
        <v>27</v>
      </c>
      <c r="I672" s="184">
        <v>2</v>
      </c>
      <c r="J672" s="184" t="s">
        <v>23</v>
      </c>
      <c r="K672" s="185"/>
      <c r="L672" s="184"/>
      <c r="M672" s="184"/>
      <c r="N672" s="184"/>
      <c r="O672" s="186">
        <f t="shared" si="252"/>
        <v>216</v>
      </c>
      <c r="P672" s="186" t="s">
        <v>28</v>
      </c>
      <c r="Q672" s="186">
        <v>100000</v>
      </c>
      <c r="R672" s="159">
        <f t="shared" si="253"/>
        <v>21600000</v>
      </c>
    </row>
    <row r="673" spans="1:18" x14ac:dyDescent="0.3">
      <c r="A673" s="183" t="s">
        <v>8</v>
      </c>
      <c r="B673" s="155" t="s">
        <v>500</v>
      </c>
      <c r="C673" s="184">
        <v>54</v>
      </c>
      <c r="D673" s="184" t="s">
        <v>26</v>
      </c>
      <c r="E673" s="185" t="s">
        <v>27</v>
      </c>
      <c r="F673" s="184">
        <v>2</v>
      </c>
      <c r="G673" s="184" t="s">
        <v>91</v>
      </c>
      <c r="H673" s="185" t="s">
        <v>27</v>
      </c>
      <c r="I673" s="184">
        <v>2</v>
      </c>
      <c r="J673" s="184" t="s">
        <v>23</v>
      </c>
      <c r="K673" s="185"/>
      <c r="L673" s="184"/>
      <c r="M673" s="184"/>
      <c r="N673" s="184"/>
      <c r="O673" s="186">
        <f t="shared" si="252"/>
        <v>216</v>
      </c>
      <c r="P673" s="186" t="s">
        <v>92</v>
      </c>
      <c r="Q673" s="158">
        <v>450000</v>
      </c>
      <c r="R673" s="159">
        <f t="shared" si="253"/>
        <v>97200000</v>
      </c>
    </row>
    <row r="674" spans="1:18" x14ac:dyDescent="0.3">
      <c r="A674" s="142" t="s">
        <v>130</v>
      </c>
      <c r="B674" s="143" t="s">
        <v>222</v>
      </c>
      <c r="C674" s="144"/>
      <c r="D674" s="144"/>
      <c r="E674" s="145"/>
      <c r="F674" s="144"/>
      <c r="G674" s="144"/>
      <c r="H674" s="145"/>
      <c r="I674" s="144"/>
      <c r="J674" s="144"/>
      <c r="K674" s="145"/>
      <c r="L674" s="144"/>
      <c r="M674" s="144"/>
      <c r="N674" s="144"/>
      <c r="O674" s="146">
        <v>0</v>
      </c>
      <c r="P674" s="146" t="s">
        <v>8</v>
      </c>
      <c r="Q674" s="146">
        <v>0</v>
      </c>
      <c r="R674" s="147">
        <f>SUM(R675,R680,R684)</f>
        <v>303416000</v>
      </c>
    </row>
    <row r="675" spans="1:18" x14ac:dyDescent="0.3">
      <c r="A675" s="179" t="s">
        <v>19</v>
      </c>
      <c r="B675" s="149" t="s">
        <v>20</v>
      </c>
      <c r="C675" s="180"/>
      <c r="D675" s="180"/>
      <c r="E675" s="181"/>
      <c r="F675" s="180"/>
      <c r="G675" s="180"/>
      <c r="H675" s="181"/>
      <c r="I675" s="180"/>
      <c r="J675" s="180"/>
      <c r="K675" s="181"/>
      <c r="L675" s="180"/>
      <c r="M675" s="180"/>
      <c r="N675" s="180"/>
      <c r="O675" s="182">
        <v>0</v>
      </c>
      <c r="P675" s="182" t="s">
        <v>8</v>
      </c>
      <c r="Q675" s="182">
        <v>0</v>
      </c>
      <c r="R675" s="153">
        <f>SUM(R676:R679)</f>
        <v>35276000</v>
      </c>
    </row>
    <row r="676" spans="1:18" x14ac:dyDescent="0.3">
      <c r="A676" s="183" t="s">
        <v>8</v>
      </c>
      <c r="B676" s="155" t="s">
        <v>191</v>
      </c>
      <c r="C676" s="184">
        <v>3</v>
      </c>
      <c r="D676" s="184" t="s">
        <v>23</v>
      </c>
      <c r="E676" s="185"/>
      <c r="F676" s="184"/>
      <c r="G676" s="184"/>
      <c r="H676" s="185"/>
      <c r="I676" s="184"/>
      <c r="J676" s="184"/>
      <c r="K676" s="185"/>
      <c r="L676" s="184"/>
      <c r="M676" s="184"/>
      <c r="N676" s="184"/>
      <c r="O676" s="186">
        <f t="shared" ref="O676:O679" si="254">PRODUCT(C676:N676)</f>
        <v>3</v>
      </c>
      <c r="P676" s="186" t="s">
        <v>23</v>
      </c>
      <c r="Q676" s="158">
        <v>5000000</v>
      </c>
      <c r="R676" s="159">
        <f t="shared" ref="R676:R679" si="255">O676*Q676</f>
        <v>15000000</v>
      </c>
    </row>
    <row r="677" spans="1:18" x14ac:dyDescent="0.3">
      <c r="A677" s="183" t="s">
        <v>8</v>
      </c>
      <c r="B677" s="155" t="s">
        <v>501</v>
      </c>
      <c r="C677" s="184">
        <v>76</v>
      </c>
      <c r="D677" s="184" t="s">
        <v>26</v>
      </c>
      <c r="E677" s="185" t="s">
        <v>27</v>
      </c>
      <c r="F677" s="184">
        <v>1</v>
      </c>
      <c r="G677" s="184" t="s">
        <v>78</v>
      </c>
      <c r="H677" s="185" t="s">
        <v>27</v>
      </c>
      <c r="I677" s="184">
        <v>3</v>
      </c>
      <c r="J677" s="184" t="s">
        <v>23</v>
      </c>
      <c r="K677" s="185"/>
      <c r="L677" s="184"/>
      <c r="M677" s="184"/>
      <c r="N677" s="184"/>
      <c r="O677" s="186">
        <f t="shared" si="254"/>
        <v>228</v>
      </c>
      <c r="P677" s="186" t="s">
        <v>28</v>
      </c>
      <c r="Q677" s="186">
        <v>23000</v>
      </c>
      <c r="R677" s="159">
        <f t="shared" si="255"/>
        <v>5244000</v>
      </c>
    </row>
    <row r="678" spans="1:18" x14ac:dyDescent="0.3">
      <c r="A678" s="183" t="s">
        <v>8</v>
      </c>
      <c r="B678" s="155" t="s">
        <v>502</v>
      </c>
      <c r="C678" s="184">
        <v>76</v>
      </c>
      <c r="D678" s="184" t="s">
        <v>26</v>
      </c>
      <c r="E678" s="185" t="s">
        <v>27</v>
      </c>
      <c r="F678" s="184">
        <v>1</v>
      </c>
      <c r="G678" s="184" t="s">
        <v>78</v>
      </c>
      <c r="H678" s="185" t="s">
        <v>27</v>
      </c>
      <c r="I678" s="184">
        <v>3</v>
      </c>
      <c r="J678" s="184" t="s">
        <v>23</v>
      </c>
      <c r="K678" s="185"/>
      <c r="L678" s="184"/>
      <c r="M678" s="184"/>
      <c r="N678" s="184"/>
      <c r="O678" s="186">
        <f t="shared" si="254"/>
        <v>228</v>
      </c>
      <c r="P678" s="186" t="s">
        <v>28</v>
      </c>
      <c r="Q678" s="186">
        <v>44000</v>
      </c>
      <c r="R678" s="159">
        <f t="shared" si="255"/>
        <v>10032000</v>
      </c>
    </row>
    <row r="679" spans="1:18" x14ac:dyDescent="0.3">
      <c r="A679" s="183" t="s">
        <v>8</v>
      </c>
      <c r="B679" s="155" t="s">
        <v>223</v>
      </c>
      <c r="C679" s="184">
        <v>1</v>
      </c>
      <c r="D679" s="184" t="s">
        <v>23</v>
      </c>
      <c r="E679" s="185"/>
      <c r="F679" s="184"/>
      <c r="G679" s="184"/>
      <c r="H679" s="185"/>
      <c r="I679" s="184"/>
      <c r="J679" s="184"/>
      <c r="K679" s="185"/>
      <c r="L679" s="184"/>
      <c r="M679" s="184"/>
      <c r="N679" s="184"/>
      <c r="O679" s="186">
        <f t="shared" si="254"/>
        <v>1</v>
      </c>
      <c r="P679" s="186" t="s">
        <v>23</v>
      </c>
      <c r="Q679" s="186">
        <v>5000000</v>
      </c>
      <c r="R679" s="159">
        <f t="shared" si="255"/>
        <v>5000000</v>
      </c>
    </row>
    <row r="680" spans="1:18" x14ac:dyDescent="0.3">
      <c r="A680" s="187" t="s">
        <v>193</v>
      </c>
      <c r="B680" s="188" t="s">
        <v>194</v>
      </c>
      <c r="C680" s="189"/>
      <c r="D680" s="189"/>
      <c r="E680" s="190"/>
      <c r="F680" s="189"/>
      <c r="G680" s="189"/>
      <c r="H680" s="190"/>
      <c r="I680" s="189"/>
      <c r="J680" s="189"/>
      <c r="K680" s="190"/>
      <c r="L680" s="189"/>
      <c r="M680" s="189"/>
      <c r="N680" s="189"/>
      <c r="O680" s="191">
        <v>0</v>
      </c>
      <c r="P680" s="191" t="s">
        <v>8</v>
      </c>
      <c r="Q680" s="191">
        <v>0</v>
      </c>
      <c r="R680" s="192">
        <f>SUM(R681:R683)</f>
        <v>265660000</v>
      </c>
    </row>
    <row r="681" spans="1:18" x14ac:dyDescent="0.3">
      <c r="A681" s="183" t="s">
        <v>8</v>
      </c>
      <c r="B681" s="155" t="s">
        <v>503</v>
      </c>
      <c r="C681" s="184">
        <v>2</v>
      </c>
      <c r="D681" s="184" t="s">
        <v>26</v>
      </c>
      <c r="E681" s="185" t="s">
        <v>27</v>
      </c>
      <c r="F681" s="184">
        <v>37</v>
      </c>
      <c r="G681" s="184" t="s">
        <v>89</v>
      </c>
      <c r="H681" s="185" t="s">
        <v>27</v>
      </c>
      <c r="I681" s="184">
        <v>1</v>
      </c>
      <c r="J681" s="184" t="s">
        <v>23</v>
      </c>
      <c r="K681" s="185" t="s">
        <v>27</v>
      </c>
      <c r="L681" s="184">
        <v>2</v>
      </c>
      <c r="M681" s="184" t="s">
        <v>78</v>
      </c>
      <c r="N681" s="184"/>
      <c r="O681" s="186">
        <f t="shared" ref="O681:O683" si="256">PRODUCT(C681:N681)</f>
        <v>148</v>
      </c>
      <c r="P681" s="186" t="s">
        <v>28</v>
      </c>
      <c r="Q681" s="186">
        <v>225000</v>
      </c>
      <c r="R681" s="159">
        <f t="shared" ref="R681:R683" si="257">O681*Q681</f>
        <v>33300000</v>
      </c>
    </row>
    <row r="682" spans="1:18" x14ac:dyDescent="0.3">
      <c r="A682" s="183" t="s">
        <v>8</v>
      </c>
      <c r="B682" s="155" t="s">
        <v>504</v>
      </c>
      <c r="C682" s="184">
        <v>2</v>
      </c>
      <c r="D682" s="184" t="s">
        <v>26</v>
      </c>
      <c r="E682" s="185" t="s">
        <v>27</v>
      </c>
      <c r="F682" s="184">
        <v>37</v>
      </c>
      <c r="G682" s="184" t="s">
        <v>89</v>
      </c>
      <c r="H682" s="185" t="s">
        <v>27</v>
      </c>
      <c r="I682" s="184">
        <v>4</v>
      </c>
      <c r="J682" s="184" t="s">
        <v>91</v>
      </c>
      <c r="K682" s="185" t="s">
        <v>27</v>
      </c>
      <c r="L682" s="184">
        <v>1</v>
      </c>
      <c r="M682" s="184" t="s">
        <v>23</v>
      </c>
      <c r="N682" s="184"/>
      <c r="O682" s="186">
        <f t="shared" si="256"/>
        <v>296</v>
      </c>
      <c r="P682" s="186" t="s">
        <v>28</v>
      </c>
      <c r="Q682" s="186">
        <v>410000</v>
      </c>
      <c r="R682" s="159">
        <f t="shared" si="257"/>
        <v>121360000</v>
      </c>
    </row>
    <row r="683" spans="1:18" x14ac:dyDescent="0.3">
      <c r="A683" s="183" t="s">
        <v>8</v>
      </c>
      <c r="B683" s="155" t="s">
        <v>505</v>
      </c>
      <c r="C683" s="184">
        <v>2</v>
      </c>
      <c r="D683" s="184" t="s">
        <v>26</v>
      </c>
      <c r="E683" s="185" t="s">
        <v>27</v>
      </c>
      <c r="F683" s="184">
        <v>37</v>
      </c>
      <c r="G683" s="184" t="s">
        <v>89</v>
      </c>
      <c r="H683" s="185" t="s">
        <v>27</v>
      </c>
      <c r="I683" s="184">
        <v>3</v>
      </c>
      <c r="J683" s="184" t="s">
        <v>91</v>
      </c>
      <c r="K683" s="185" t="s">
        <v>27</v>
      </c>
      <c r="L683" s="184">
        <v>1</v>
      </c>
      <c r="M683" s="184" t="s">
        <v>23</v>
      </c>
      <c r="N683" s="184"/>
      <c r="O683" s="186">
        <f t="shared" si="256"/>
        <v>222</v>
      </c>
      <c r="P683" s="186" t="s">
        <v>28</v>
      </c>
      <c r="Q683" s="186">
        <v>500000</v>
      </c>
      <c r="R683" s="159">
        <f t="shared" si="257"/>
        <v>111000000</v>
      </c>
    </row>
    <row r="684" spans="1:18" ht="28.8" x14ac:dyDescent="0.3">
      <c r="A684" s="187" t="s">
        <v>220</v>
      </c>
      <c r="B684" s="188" t="s">
        <v>221</v>
      </c>
      <c r="C684" s="189"/>
      <c r="D684" s="189"/>
      <c r="E684" s="190"/>
      <c r="F684" s="189"/>
      <c r="G684" s="189"/>
      <c r="H684" s="190"/>
      <c r="I684" s="189"/>
      <c r="J684" s="189"/>
      <c r="K684" s="190"/>
      <c r="L684" s="189"/>
      <c r="M684" s="189"/>
      <c r="N684" s="189"/>
      <c r="O684" s="191">
        <v>0</v>
      </c>
      <c r="P684" s="191" t="s">
        <v>8</v>
      </c>
      <c r="Q684" s="191">
        <v>0</v>
      </c>
      <c r="R684" s="192">
        <f>SUM(R685:R686)</f>
        <v>2480000</v>
      </c>
    </row>
    <row r="685" spans="1:18" x14ac:dyDescent="0.3">
      <c r="A685" s="183" t="s">
        <v>8</v>
      </c>
      <c r="B685" s="155" t="s">
        <v>506</v>
      </c>
      <c r="C685" s="184">
        <v>2</v>
      </c>
      <c r="D685" s="184" t="s">
        <v>26</v>
      </c>
      <c r="E685" s="185" t="s">
        <v>27</v>
      </c>
      <c r="F685" s="184">
        <v>1</v>
      </c>
      <c r="G685" s="184" t="s">
        <v>224</v>
      </c>
      <c r="H685" s="185" t="s">
        <v>27</v>
      </c>
      <c r="I685" s="184">
        <v>4</v>
      </c>
      <c r="J685" s="184" t="s">
        <v>91</v>
      </c>
      <c r="K685" s="185" t="s">
        <v>27</v>
      </c>
      <c r="L685" s="184">
        <v>1</v>
      </c>
      <c r="M685" s="184" t="s">
        <v>23</v>
      </c>
      <c r="N685" s="184"/>
      <c r="O685" s="186">
        <f t="shared" ref="O685:O686" si="258">PRODUCT(C685:N685)</f>
        <v>8</v>
      </c>
      <c r="P685" s="186" t="s">
        <v>28</v>
      </c>
      <c r="Q685" s="186">
        <v>150000</v>
      </c>
      <c r="R685" s="159">
        <f t="shared" ref="R685:R686" si="259">O685*Q685</f>
        <v>1200000</v>
      </c>
    </row>
    <row r="686" spans="1:18" x14ac:dyDescent="0.3">
      <c r="A686" s="183" t="s">
        <v>8</v>
      </c>
      <c r="B686" s="155" t="s">
        <v>507</v>
      </c>
      <c r="C686" s="184">
        <v>2</v>
      </c>
      <c r="D686" s="184" t="s">
        <v>26</v>
      </c>
      <c r="E686" s="185" t="s">
        <v>27</v>
      </c>
      <c r="F686" s="184">
        <v>1</v>
      </c>
      <c r="G686" s="184" t="s">
        <v>224</v>
      </c>
      <c r="H686" s="185" t="s">
        <v>27</v>
      </c>
      <c r="I686" s="184">
        <v>4</v>
      </c>
      <c r="J686" s="184" t="s">
        <v>91</v>
      </c>
      <c r="K686" s="185" t="s">
        <v>27</v>
      </c>
      <c r="L686" s="184">
        <v>1</v>
      </c>
      <c r="M686" s="184" t="s">
        <v>23</v>
      </c>
      <c r="N686" s="184"/>
      <c r="O686" s="186">
        <f t="shared" si="258"/>
        <v>8</v>
      </c>
      <c r="P686" s="186" t="s">
        <v>28</v>
      </c>
      <c r="Q686" s="186">
        <v>160000</v>
      </c>
      <c r="R686" s="159">
        <f t="shared" si="259"/>
        <v>1280000</v>
      </c>
    </row>
    <row r="687" spans="1:18" x14ac:dyDescent="0.3">
      <c r="A687" s="142" t="s">
        <v>157</v>
      </c>
      <c r="B687" s="143" t="s">
        <v>225</v>
      </c>
      <c r="C687" s="144"/>
      <c r="D687" s="144"/>
      <c r="E687" s="145"/>
      <c r="F687" s="144"/>
      <c r="G687" s="144"/>
      <c r="H687" s="145"/>
      <c r="I687" s="144"/>
      <c r="J687" s="144"/>
      <c r="K687" s="145"/>
      <c r="L687" s="144"/>
      <c r="M687" s="144"/>
      <c r="N687" s="144"/>
      <c r="O687" s="146">
        <v>0</v>
      </c>
      <c r="P687" s="146" t="s">
        <v>8</v>
      </c>
      <c r="Q687" s="146">
        <v>0</v>
      </c>
      <c r="R687" s="147">
        <f>SUM(R688,R690,R694,R697)</f>
        <v>71000000</v>
      </c>
    </row>
    <row r="688" spans="1:18" x14ac:dyDescent="0.3">
      <c r="A688" s="148" t="s">
        <v>19</v>
      </c>
      <c r="B688" s="164" t="s">
        <v>20</v>
      </c>
      <c r="C688" s="150"/>
      <c r="D688" s="150"/>
      <c r="E688" s="151"/>
      <c r="F688" s="150"/>
      <c r="G688" s="150"/>
      <c r="H688" s="151"/>
      <c r="I688" s="150"/>
      <c r="J688" s="150"/>
      <c r="K688" s="151"/>
      <c r="L688" s="150"/>
      <c r="M688" s="150"/>
      <c r="N688" s="150"/>
      <c r="O688" s="152">
        <v>0</v>
      </c>
      <c r="P688" s="152" t="s">
        <v>8</v>
      </c>
      <c r="Q688" s="152">
        <v>0</v>
      </c>
      <c r="R688" s="162">
        <f>R689</f>
        <v>25000000</v>
      </c>
    </row>
    <row r="689" spans="1:18" x14ac:dyDescent="0.3">
      <c r="A689" s="154" t="s">
        <v>8</v>
      </c>
      <c r="B689" s="165" t="s">
        <v>22</v>
      </c>
      <c r="C689" s="156">
        <v>5</v>
      </c>
      <c r="D689" s="156" t="s">
        <v>78</v>
      </c>
      <c r="E689" s="157"/>
      <c r="F689" s="156"/>
      <c r="G689" s="156"/>
      <c r="H689" s="157"/>
      <c r="I689" s="156"/>
      <c r="J689" s="156"/>
      <c r="K689" s="157"/>
      <c r="L689" s="156"/>
      <c r="M689" s="156"/>
      <c r="N689" s="156"/>
      <c r="O689" s="158">
        <f>PRODUCT(C689:N689)</f>
        <v>5</v>
      </c>
      <c r="P689" s="158" t="s">
        <v>23</v>
      </c>
      <c r="Q689" s="158">
        <v>5000000</v>
      </c>
      <c r="R689" s="163">
        <f>O689*Q689</f>
        <v>25000000</v>
      </c>
    </row>
    <row r="690" spans="1:18" x14ac:dyDescent="0.3">
      <c r="A690" s="148" t="s">
        <v>24</v>
      </c>
      <c r="B690" s="164" t="s">
        <v>25</v>
      </c>
      <c r="C690" s="150"/>
      <c r="D690" s="150"/>
      <c r="E690" s="151"/>
      <c r="F690" s="150"/>
      <c r="G690" s="150"/>
      <c r="H690" s="151"/>
      <c r="I690" s="150"/>
      <c r="J690" s="150"/>
      <c r="K690" s="151"/>
      <c r="L690" s="150"/>
      <c r="M690" s="150"/>
      <c r="N690" s="150"/>
      <c r="O690" s="152">
        <v>0</v>
      </c>
      <c r="P690" s="152" t="s">
        <v>8</v>
      </c>
      <c r="Q690" s="152">
        <v>0</v>
      </c>
      <c r="R690" s="162">
        <f>SUM(R691:R693)</f>
        <v>8750000</v>
      </c>
    </row>
    <row r="691" spans="1:18" x14ac:dyDescent="0.3">
      <c r="A691" s="154" t="s">
        <v>8</v>
      </c>
      <c r="B691" s="165" t="s">
        <v>72</v>
      </c>
      <c r="C691" s="156">
        <v>1</v>
      </c>
      <c r="D691" s="156" t="s">
        <v>26</v>
      </c>
      <c r="E691" s="157" t="s">
        <v>27</v>
      </c>
      <c r="F691" s="156">
        <f>C689</f>
        <v>5</v>
      </c>
      <c r="G691" s="156" t="s">
        <v>78</v>
      </c>
      <c r="H691" s="157"/>
      <c r="I691" s="156"/>
      <c r="J691" s="156"/>
      <c r="K691" s="157"/>
      <c r="L691" s="156"/>
      <c r="M691" s="156"/>
      <c r="N691" s="156"/>
      <c r="O691" s="158">
        <f t="shared" ref="O691:O693" si="260">PRODUCT(C691:N691)</f>
        <v>5</v>
      </c>
      <c r="P691" s="158" t="s">
        <v>28</v>
      </c>
      <c r="Q691" s="158">
        <v>450000</v>
      </c>
      <c r="R691" s="163">
        <f t="shared" ref="R691:R693" si="261">O691*Q691</f>
        <v>2250000</v>
      </c>
    </row>
    <row r="692" spans="1:18" x14ac:dyDescent="0.3">
      <c r="A692" s="154" t="s">
        <v>8</v>
      </c>
      <c r="B692" s="165" t="s">
        <v>59</v>
      </c>
      <c r="C692" s="156">
        <v>1</v>
      </c>
      <c r="D692" s="156" t="s">
        <v>26</v>
      </c>
      <c r="E692" s="157" t="s">
        <v>27</v>
      </c>
      <c r="F692" s="156">
        <f>F691</f>
        <v>5</v>
      </c>
      <c r="G692" s="156" t="s">
        <v>78</v>
      </c>
      <c r="H692" s="157"/>
      <c r="I692" s="156"/>
      <c r="J692" s="156"/>
      <c r="K692" s="157"/>
      <c r="L692" s="156"/>
      <c r="M692" s="156"/>
      <c r="N692" s="156"/>
      <c r="O692" s="158">
        <f t="shared" si="260"/>
        <v>5</v>
      </c>
      <c r="P692" s="158" t="s">
        <v>28</v>
      </c>
      <c r="Q692" s="158">
        <v>400000</v>
      </c>
      <c r="R692" s="163">
        <f t="shared" si="261"/>
        <v>2000000</v>
      </c>
    </row>
    <row r="693" spans="1:18" x14ac:dyDescent="0.3">
      <c r="A693" s="154" t="s">
        <v>8</v>
      </c>
      <c r="B693" s="165" t="s">
        <v>125</v>
      </c>
      <c r="C693" s="156">
        <v>3</v>
      </c>
      <c r="D693" s="156" t="s">
        <v>26</v>
      </c>
      <c r="E693" s="157" t="s">
        <v>27</v>
      </c>
      <c r="F693" s="156">
        <f>F692</f>
        <v>5</v>
      </c>
      <c r="G693" s="156" t="s">
        <v>78</v>
      </c>
      <c r="H693" s="157"/>
      <c r="I693" s="156"/>
      <c r="J693" s="156"/>
      <c r="K693" s="157"/>
      <c r="L693" s="156"/>
      <c r="M693" s="156"/>
      <c r="N693" s="156"/>
      <c r="O693" s="158">
        <f t="shared" si="260"/>
        <v>15</v>
      </c>
      <c r="P693" s="158" t="s">
        <v>28</v>
      </c>
      <c r="Q693" s="158">
        <v>300000</v>
      </c>
      <c r="R693" s="163">
        <f t="shared" si="261"/>
        <v>4500000</v>
      </c>
    </row>
    <row r="694" spans="1:18" ht="28.8" x14ac:dyDescent="0.3">
      <c r="A694" s="160" t="s">
        <v>29</v>
      </c>
      <c r="B694" s="164" t="s">
        <v>581</v>
      </c>
      <c r="C694" s="150"/>
      <c r="D694" s="150"/>
      <c r="E694" s="151"/>
      <c r="F694" s="150"/>
      <c r="G694" s="150"/>
      <c r="H694" s="151"/>
      <c r="I694" s="150"/>
      <c r="J694" s="150"/>
      <c r="K694" s="151"/>
      <c r="L694" s="150"/>
      <c r="M694" s="150"/>
      <c r="N694" s="150"/>
      <c r="O694" s="152">
        <v>0</v>
      </c>
      <c r="P694" s="152" t="s">
        <v>8</v>
      </c>
      <c r="Q694" s="152">
        <v>0</v>
      </c>
      <c r="R694" s="162">
        <f>SUM(R695:R696)</f>
        <v>23500000</v>
      </c>
    </row>
    <row r="695" spans="1:18" x14ac:dyDescent="0.3">
      <c r="A695" s="154" t="s">
        <v>8</v>
      </c>
      <c r="B695" s="165" t="s">
        <v>49</v>
      </c>
      <c r="C695" s="156">
        <v>5</v>
      </c>
      <c r="D695" s="156" t="s">
        <v>26</v>
      </c>
      <c r="E695" s="157" t="s">
        <v>27</v>
      </c>
      <c r="F695" s="156">
        <v>38</v>
      </c>
      <c r="G695" s="156" t="s">
        <v>55</v>
      </c>
      <c r="H695" s="157"/>
      <c r="I695" s="156"/>
      <c r="J695" s="156"/>
      <c r="K695" s="157"/>
      <c r="L695" s="156"/>
      <c r="M695" s="156"/>
      <c r="N695" s="156"/>
      <c r="O695" s="158">
        <f>PRODUCT(C695:N695)</f>
        <v>190</v>
      </c>
      <c r="P695" s="158" t="s">
        <v>28</v>
      </c>
      <c r="Q695" s="158">
        <v>100000</v>
      </c>
      <c r="R695" s="163">
        <f>O695*Q695</f>
        <v>19000000</v>
      </c>
    </row>
    <row r="696" spans="1:18" x14ac:dyDescent="0.3">
      <c r="A696" s="154" t="s">
        <v>8</v>
      </c>
      <c r="B696" s="165" t="s">
        <v>226</v>
      </c>
      <c r="C696" s="156">
        <v>9</v>
      </c>
      <c r="D696" s="156" t="s">
        <v>26</v>
      </c>
      <c r="E696" s="157" t="s">
        <v>27</v>
      </c>
      <c r="F696" s="156">
        <v>5</v>
      </c>
      <c r="G696" s="156" t="s">
        <v>55</v>
      </c>
      <c r="H696" s="157"/>
      <c r="I696" s="156"/>
      <c r="J696" s="156"/>
      <c r="K696" s="157"/>
      <c r="L696" s="156"/>
      <c r="M696" s="156"/>
      <c r="N696" s="156"/>
      <c r="O696" s="158">
        <f>PRODUCT(C696:N696)</f>
        <v>45</v>
      </c>
      <c r="P696" s="158" t="s">
        <v>28</v>
      </c>
      <c r="Q696" s="158">
        <v>100000</v>
      </c>
      <c r="R696" s="163">
        <f>O696*Q696</f>
        <v>4500000</v>
      </c>
    </row>
    <row r="697" spans="1:18" x14ac:dyDescent="0.3">
      <c r="A697" s="161">
        <v>522192</v>
      </c>
      <c r="B697" s="149" t="s">
        <v>582</v>
      </c>
      <c r="C697" s="150"/>
      <c r="D697" s="150"/>
      <c r="E697" s="151"/>
      <c r="F697" s="150"/>
      <c r="G697" s="150"/>
      <c r="H697" s="151"/>
      <c r="I697" s="150"/>
      <c r="J697" s="150"/>
      <c r="K697" s="151"/>
      <c r="L697" s="150"/>
      <c r="M697" s="150"/>
      <c r="N697" s="150"/>
      <c r="O697" s="152">
        <v>0</v>
      </c>
      <c r="P697" s="152" t="s">
        <v>8</v>
      </c>
      <c r="Q697" s="152">
        <v>0</v>
      </c>
      <c r="R697" s="162">
        <f>SUM(R698:R700)</f>
        <v>13750000</v>
      </c>
    </row>
    <row r="698" spans="1:18" x14ac:dyDescent="0.3">
      <c r="A698" s="154" t="s">
        <v>8</v>
      </c>
      <c r="B698" s="165" t="s">
        <v>35</v>
      </c>
      <c r="C698" s="156">
        <v>1</v>
      </c>
      <c r="D698" s="156" t="s">
        <v>26</v>
      </c>
      <c r="E698" s="157" t="s">
        <v>27</v>
      </c>
      <c r="F698" s="156">
        <f>F693</f>
        <v>5</v>
      </c>
      <c r="G698" s="156" t="s">
        <v>23</v>
      </c>
      <c r="H698" s="157"/>
      <c r="I698" s="156"/>
      <c r="J698" s="156"/>
      <c r="K698" s="157"/>
      <c r="L698" s="156"/>
      <c r="M698" s="156"/>
      <c r="N698" s="156"/>
      <c r="O698" s="158">
        <f t="shared" ref="O698:O700" si="262">PRODUCT(C698:N698)</f>
        <v>5</v>
      </c>
      <c r="P698" s="158" t="s">
        <v>28</v>
      </c>
      <c r="Q698" s="158">
        <v>500000</v>
      </c>
      <c r="R698" s="163">
        <f t="shared" ref="R698:R700" si="263">O698*Q698</f>
        <v>2500000</v>
      </c>
    </row>
    <row r="699" spans="1:18" x14ac:dyDescent="0.3">
      <c r="A699" s="154" t="s">
        <v>8</v>
      </c>
      <c r="B699" s="165" t="s">
        <v>146</v>
      </c>
      <c r="C699" s="156">
        <v>1</v>
      </c>
      <c r="D699" s="156" t="s">
        <v>26</v>
      </c>
      <c r="E699" s="157" t="s">
        <v>27</v>
      </c>
      <c r="F699" s="156">
        <v>1</v>
      </c>
      <c r="G699" s="156" t="s">
        <v>34</v>
      </c>
      <c r="H699" s="157" t="s">
        <v>27</v>
      </c>
      <c r="I699" s="156">
        <v>5</v>
      </c>
      <c r="J699" s="156" t="s">
        <v>23</v>
      </c>
      <c r="K699" s="157"/>
      <c r="L699" s="156"/>
      <c r="M699" s="156"/>
      <c r="N699" s="156"/>
      <c r="O699" s="158">
        <f t="shared" si="262"/>
        <v>5</v>
      </c>
      <c r="P699" s="158" t="s">
        <v>37</v>
      </c>
      <c r="Q699" s="158">
        <v>450000</v>
      </c>
      <c r="R699" s="163">
        <f t="shared" si="263"/>
        <v>2250000</v>
      </c>
    </row>
    <row r="700" spans="1:18" x14ac:dyDescent="0.3">
      <c r="A700" s="154" t="s">
        <v>8</v>
      </c>
      <c r="B700" s="165" t="s">
        <v>227</v>
      </c>
      <c r="C700" s="156">
        <v>2</v>
      </c>
      <c r="D700" s="156" t="s">
        <v>26</v>
      </c>
      <c r="E700" s="157" t="s">
        <v>27</v>
      </c>
      <c r="F700" s="156">
        <v>2</v>
      </c>
      <c r="G700" s="156" t="s">
        <v>34</v>
      </c>
      <c r="H700" s="157" t="s">
        <v>27</v>
      </c>
      <c r="I700" s="156">
        <v>5</v>
      </c>
      <c r="J700" s="156" t="s">
        <v>23</v>
      </c>
      <c r="K700" s="157"/>
      <c r="L700" s="156"/>
      <c r="M700" s="156"/>
      <c r="N700" s="156"/>
      <c r="O700" s="158">
        <f t="shared" si="262"/>
        <v>20</v>
      </c>
      <c r="P700" s="158" t="s">
        <v>37</v>
      </c>
      <c r="Q700" s="158">
        <v>450000</v>
      </c>
      <c r="R700" s="163">
        <f t="shared" si="263"/>
        <v>9000000</v>
      </c>
    </row>
    <row r="701" spans="1:18" x14ac:dyDescent="0.3">
      <c r="A701" s="194" t="s">
        <v>228</v>
      </c>
      <c r="B701" s="137" t="s">
        <v>229</v>
      </c>
      <c r="C701" s="138"/>
      <c r="D701" s="138"/>
      <c r="E701" s="139"/>
      <c r="F701" s="138"/>
      <c r="G701" s="138"/>
      <c r="H701" s="139"/>
      <c r="I701" s="138"/>
      <c r="J701" s="138"/>
      <c r="K701" s="139"/>
      <c r="L701" s="138"/>
      <c r="M701" s="138"/>
      <c r="N701" s="138"/>
      <c r="O701" s="140">
        <v>0</v>
      </c>
      <c r="P701" s="140" t="s">
        <v>8</v>
      </c>
      <c r="Q701" s="140">
        <v>0</v>
      </c>
      <c r="R701" s="141">
        <f>SUM(R702,R710,R728,R745)</f>
        <v>443480000</v>
      </c>
    </row>
    <row r="702" spans="1:18" x14ac:dyDescent="0.3">
      <c r="A702" s="142" t="s">
        <v>70</v>
      </c>
      <c r="B702" s="143" t="s">
        <v>230</v>
      </c>
      <c r="C702" s="144"/>
      <c r="D702" s="144"/>
      <c r="E702" s="145"/>
      <c r="F702" s="144"/>
      <c r="G702" s="144"/>
      <c r="H702" s="145"/>
      <c r="I702" s="144"/>
      <c r="J702" s="144"/>
      <c r="K702" s="145"/>
      <c r="L702" s="144"/>
      <c r="M702" s="144"/>
      <c r="N702" s="144"/>
      <c r="O702" s="146">
        <v>0</v>
      </c>
      <c r="P702" s="146" t="s">
        <v>8</v>
      </c>
      <c r="Q702" s="146">
        <v>0</v>
      </c>
      <c r="R702" s="147">
        <f>SUM(R703,R706,R708)</f>
        <v>20620000</v>
      </c>
    </row>
    <row r="703" spans="1:18" x14ac:dyDescent="0.3">
      <c r="A703" s="179" t="s">
        <v>19</v>
      </c>
      <c r="B703" s="149" t="s">
        <v>20</v>
      </c>
      <c r="C703" s="180"/>
      <c r="D703" s="180"/>
      <c r="E703" s="181"/>
      <c r="F703" s="180"/>
      <c r="G703" s="180"/>
      <c r="H703" s="181"/>
      <c r="I703" s="180"/>
      <c r="J703" s="180"/>
      <c r="K703" s="181"/>
      <c r="L703" s="180"/>
      <c r="M703" s="180"/>
      <c r="N703" s="180"/>
      <c r="O703" s="182">
        <v>0</v>
      </c>
      <c r="P703" s="182" t="s">
        <v>8</v>
      </c>
      <c r="Q703" s="182">
        <v>0</v>
      </c>
      <c r="R703" s="153">
        <f>SUM(R704:R705)</f>
        <v>11320000</v>
      </c>
    </row>
    <row r="704" spans="1:18" x14ac:dyDescent="0.3">
      <c r="A704" s="183" t="s">
        <v>8</v>
      </c>
      <c r="B704" s="155" t="s">
        <v>182</v>
      </c>
      <c r="C704" s="184">
        <v>2</v>
      </c>
      <c r="D704" s="184" t="s">
        <v>23</v>
      </c>
      <c r="E704" s="185"/>
      <c r="F704" s="184"/>
      <c r="G704" s="184"/>
      <c r="H704" s="185"/>
      <c r="I704" s="184"/>
      <c r="J704" s="184"/>
      <c r="K704" s="185"/>
      <c r="L704" s="184"/>
      <c r="M704" s="184"/>
      <c r="N704" s="184"/>
      <c r="O704" s="186">
        <f t="shared" ref="O704:O705" si="264">PRODUCT(C704:N704)</f>
        <v>2</v>
      </c>
      <c r="P704" s="186" t="s">
        <v>23</v>
      </c>
      <c r="Q704" s="186">
        <v>5000000</v>
      </c>
      <c r="R704" s="159">
        <f>O704*Q704</f>
        <v>10000000</v>
      </c>
    </row>
    <row r="705" spans="1:18" x14ac:dyDescent="0.3">
      <c r="A705" s="183" t="s">
        <v>8</v>
      </c>
      <c r="B705" s="155" t="s">
        <v>508</v>
      </c>
      <c r="C705" s="184">
        <v>15</v>
      </c>
      <c r="D705" s="184" t="s">
        <v>26</v>
      </c>
      <c r="E705" s="185" t="s">
        <v>27</v>
      </c>
      <c r="F705" s="184">
        <v>1</v>
      </c>
      <c r="G705" s="184" t="s">
        <v>78</v>
      </c>
      <c r="H705" s="185" t="s">
        <v>27</v>
      </c>
      <c r="I705" s="184">
        <v>2</v>
      </c>
      <c r="J705" s="184" t="s">
        <v>23</v>
      </c>
      <c r="K705" s="185"/>
      <c r="L705" s="184"/>
      <c r="M705" s="184"/>
      <c r="N705" s="184"/>
      <c r="O705" s="186">
        <f t="shared" si="264"/>
        <v>30</v>
      </c>
      <c r="P705" s="186" t="s">
        <v>92</v>
      </c>
      <c r="Q705" s="186">
        <v>44000</v>
      </c>
      <c r="R705" s="159">
        <f>O705*Q705</f>
        <v>1320000</v>
      </c>
    </row>
    <row r="706" spans="1:18" x14ac:dyDescent="0.3">
      <c r="A706" s="179" t="s">
        <v>24</v>
      </c>
      <c r="B706" s="149" t="s">
        <v>25</v>
      </c>
      <c r="C706" s="180"/>
      <c r="D706" s="180"/>
      <c r="E706" s="181"/>
      <c r="F706" s="180"/>
      <c r="G706" s="180"/>
      <c r="H706" s="181"/>
      <c r="I706" s="180"/>
      <c r="J706" s="180"/>
      <c r="K706" s="181"/>
      <c r="L706" s="180"/>
      <c r="M706" s="180"/>
      <c r="N706" s="180"/>
      <c r="O706" s="182">
        <v>0</v>
      </c>
      <c r="P706" s="182" t="s">
        <v>8</v>
      </c>
      <c r="Q706" s="182">
        <v>0</v>
      </c>
      <c r="R706" s="153">
        <f>R707</f>
        <v>1800000</v>
      </c>
    </row>
    <row r="707" spans="1:18" x14ac:dyDescent="0.3">
      <c r="A707" s="183" t="s">
        <v>8</v>
      </c>
      <c r="B707" s="155" t="s">
        <v>471</v>
      </c>
      <c r="C707" s="184">
        <v>3</v>
      </c>
      <c r="D707" s="184" t="s">
        <v>26</v>
      </c>
      <c r="E707" s="185" t="s">
        <v>27</v>
      </c>
      <c r="F707" s="184">
        <v>2</v>
      </c>
      <c r="G707" s="184" t="s">
        <v>23</v>
      </c>
      <c r="H707" s="185" t="s">
        <v>27</v>
      </c>
      <c r="I707" s="184">
        <v>1</v>
      </c>
      <c r="J707" s="184" t="s">
        <v>219</v>
      </c>
      <c r="K707" s="185"/>
      <c r="L707" s="184"/>
      <c r="M707" s="184"/>
      <c r="N707" s="184"/>
      <c r="O707" s="186">
        <f>PRODUCT(C707:N707)</f>
        <v>6</v>
      </c>
      <c r="P707" s="186" t="s">
        <v>28</v>
      </c>
      <c r="Q707" s="186">
        <v>300000</v>
      </c>
      <c r="R707" s="159">
        <f>O707*Q707</f>
        <v>1800000</v>
      </c>
    </row>
    <row r="708" spans="1:18" x14ac:dyDescent="0.3">
      <c r="A708" s="148" t="s">
        <v>231</v>
      </c>
      <c r="B708" s="149" t="s">
        <v>232</v>
      </c>
      <c r="C708" s="180"/>
      <c r="D708" s="180"/>
      <c r="E708" s="181"/>
      <c r="F708" s="180"/>
      <c r="G708" s="180"/>
      <c r="H708" s="181"/>
      <c r="I708" s="180"/>
      <c r="J708" s="180"/>
      <c r="K708" s="181"/>
      <c r="L708" s="180"/>
      <c r="M708" s="180"/>
      <c r="N708" s="180"/>
      <c r="O708" s="182">
        <v>0</v>
      </c>
      <c r="P708" s="182" t="s">
        <v>8</v>
      </c>
      <c r="Q708" s="182">
        <v>0</v>
      </c>
      <c r="R708" s="153">
        <f>R709</f>
        <v>7500000</v>
      </c>
    </row>
    <row r="709" spans="1:18" x14ac:dyDescent="0.3">
      <c r="A709" s="183" t="s">
        <v>8</v>
      </c>
      <c r="B709" s="155" t="s">
        <v>509</v>
      </c>
      <c r="C709" s="184">
        <v>15</v>
      </c>
      <c r="D709" s="184" t="s">
        <v>26</v>
      </c>
      <c r="E709" s="185" t="s">
        <v>27</v>
      </c>
      <c r="F709" s="184">
        <v>1</v>
      </c>
      <c r="G709" s="184" t="s">
        <v>78</v>
      </c>
      <c r="H709" s="185" t="s">
        <v>27</v>
      </c>
      <c r="I709" s="184">
        <v>2</v>
      </c>
      <c r="J709" s="184" t="s">
        <v>23</v>
      </c>
      <c r="K709" s="185"/>
      <c r="L709" s="184"/>
      <c r="M709" s="184"/>
      <c r="N709" s="184"/>
      <c r="O709" s="186">
        <f>PRODUCT(C709:N709)</f>
        <v>30</v>
      </c>
      <c r="P709" s="186" t="s">
        <v>28</v>
      </c>
      <c r="Q709" s="186">
        <v>250000</v>
      </c>
      <c r="R709" s="159">
        <f>O709*Q709</f>
        <v>7500000</v>
      </c>
    </row>
    <row r="710" spans="1:18" x14ac:dyDescent="0.3">
      <c r="A710" s="142" t="s">
        <v>130</v>
      </c>
      <c r="B710" s="143" t="s">
        <v>233</v>
      </c>
      <c r="C710" s="144"/>
      <c r="D710" s="144"/>
      <c r="E710" s="145"/>
      <c r="F710" s="144"/>
      <c r="G710" s="144"/>
      <c r="H710" s="145"/>
      <c r="I710" s="144"/>
      <c r="J710" s="144"/>
      <c r="K710" s="145"/>
      <c r="L710" s="144"/>
      <c r="M710" s="144"/>
      <c r="N710" s="144"/>
      <c r="O710" s="146">
        <v>0</v>
      </c>
      <c r="P710" s="146" t="s">
        <v>8</v>
      </c>
      <c r="Q710" s="146">
        <v>0</v>
      </c>
      <c r="R710" s="147">
        <f>SUM(R711,R715,R717,R719,R723)</f>
        <v>213776000</v>
      </c>
    </row>
    <row r="711" spans="1:18" x14ac:dyDescent="0.3">
      <c r="A711" s="179" t="s">
        <v>19</v>
      </c>
      <c r="B711" s="149" t="s">
        <v>20</v>
      </c>
      <c r="C711" s="180"/>
      <c r="D711" s="180"/>
      <c r="E711" s="181"/>
      <c r="F711" s="180"/>
      <c r="G711" s="180"/>
      <c r="H711" s="181"/>
      <c r="I711" s="180"/>
      <c r="J711" s="180"/>
      <c r="K711" s="181"/>
      <c r="L711" s="180"/>
      <c r="M711" s="180"/>
      <c r="N711" s="180"/>
      <c r="O711" s="182">
        <v>0</v>
      </c>
      <c r="P711" s="182" t="s">
        <v>8</v>
      </c>
      <c r="Q711" s="182">
        <v>0</v>
      </c>
      <c r="R711" s="153">
        <f>SUM(R712:R714)</f>
        <v>12000000</v>
      </c>
    </row>
    <row r="712" spans="1:18" x14ac:dyDescent="0.3">
      <c r="A712" s="183" t="s">
        <v>8</v>
      </c>
      <c r="B712" s="155" t="s">
        <v>234</v>
      </c>
      <c r="C712" s="184">
        <v>2</v>
      </c>
      <c r="D712" s="184" t="s">
        <v>23</v>
      </c>
      <c r="E712" s="185"/>
      <c r="F712" s="184"/>
      <c r="G712" s="184"/>
      <c r="H712" s="185"/>
      <c r="I712" s="184"/>
      <c r="J712" s="184"/>
      <c r="K712" s="185"/>
      <c r="L712" s="184"/>
      <c r="M712" s="184"/>
      <c r="N712" s="184"/>
      <c r="O712" s="186">
        <f t="shared" ref="O712:O714" si="265">PRODUCT(C712:N712)</f>
        <v>2</v>
      </c>
      <c r="P712" s="186" t="s">
        <v>23</v>
      </c>
      <c r="Q712" s="186">
        <v>2000000</v>
      </c>
      <c r="R712" s="159">
        <f t="shared" ref="R712:R714" si="266">O712*Q712</f>
        <v>4000000</v>
      </c>
    </row>
    <row r="713" spans="1:18" x14ac:dyDescent="0.3">
      <c r="A713" s="183" t="s">
        <v>8</v>
      </c>
      <c r="B713" s="155" t="s">
        <v>191</v>
      </c>
      <c r="C713" s="184">
        <v>2</v>
      </c>
      <c r="D713" s="184" t="s">
        <v>23</v>
      </c>
      <c r="E713" s="185"/>
      <c r="F713" s="184"/>
      <c r="G713" s="184"/>
      <c r="H713" s="185"/>
      <c r="I713" s="184"/>
      <c r="J713" s="184"/>
      <c r="K713" s="185"/>
      <c r="L713" s="184"/>
      <c r="M713" s="184"/>
      <c r="N713" s="184"/>
      <c r="O713" s="186">
        <f t="shared" si="265"/>
        <v>2</v>
      </c>
      <c r="P713" s="186" t="s">
        <v>23</v>
      </c>
      <c r="Q713" s="186">
        <v>2500000</v>
      </c>
      <c r="R713" s="159">
        <f t="shared" si="266"/>
        <v>5000000</v>
      </c>
    </row>
    <row r="714" spans="1:18" x14ac:dyDescent="0.3">
      <c r="A714" s="183" t="s">
        <v>8</v>
      </c>
      <c r="B714" s="155" t="s">
        <v>192</v>
      </c>
      <c r="C714" s="184">
        <v>2</v>
      </c>
      <c r="D714" s="184" t="s">
        <v>23</v>
      </c>
      <c r="E714" s="185"/>
      <c r="F714" s="184"/>
      <c r="G714" s="184"/>
      <c r="H714" s="185"/>
      <c r="I714" s="184"/>
      <c r="J714" s="184"/>
      <c r="K714" s="185"/>
      <c r="L714" s="184"/>
      <c r="M714" s="184"/>
      <c r="N714" s="184"/>
      <c r="O714" s="186">
        <f t="shared" si="265"/>
        <v>2</v>
      </c>
      <c r="P714" s="186" t="s">
        <v>23</v>
      </c>
      <c r="Q714" s="186">
        <v>1500000</v>
      </c>
      <c r="R714" s="159">
        <f t="shared" si="266"/>
        <v>3000000</v>
      </c>
    </row>
    <row r="715" spans="1:18" x14ac:dyDescent="0.3">
      <c r="A715" s="179" t="s">
        <v>24</v>
      </c>
      <c r="B715" s="149" t="s">
        <v>25</v>
      </c>
      <c r="C715" s="180"/>
      <c r="D715" s="180"/>
      <c r="E715" s="181"/>
      <c r="F715" s="180"/>
      <c r="G715" s="180"/>
      <c r="H715" s="181"/>
      <c r="I715" s="180"/>
      <c r="J715" s="180"/>
      <c r="K715" s="181"/>
      <c r="L715" s="180"/>
      <c r="M715" s="180"/>
      <c r="N715" s="180"/>
      <c r="O715" s="182">
        <v>0</v>
      </c>
      <c r="P715" s="182" t="s">
        <v>8</v>
      </c>
      <c r="Q715" s="182">
        <v>0</v>
      </c>
      <c r="R715" s="153">
        <f>R716</f>
        <v>3000000</v>
      </c>
    </row>
    <row r="716" spans="1:18" x14ac:dyDescent="0.3">
      <c r="A716" s="183" t="s">
        <v>8</v>
      </c>
      <c r="B716" s="155" t="s">
        <v>443</v>
      </c>
      <c r="C716" s="184">
        <v>5</v>
      </c>
      <c r="D716" s="184" t="s">
        <v>26</v>
      </c>
      <c r="E716" s="185" t="s">
        <v>27</v>
      </c>
      <c r="F716" s="184">
        <v>2</v>
      </c>
      <c r="G716" s="184" t="s">
        <v>23</v>
      </c>
      <c r="H716" s="185"/>
      <c r="I716" s="184"/>
      <c r="J716" s="184"/>
      <c r="K716" s="185"/>
      <c r="L716" s="184"/>
      <c r="M716" s="184"/>
      <c r="N716" s="184"/>
      <c r="O716" s="186">
        <f>PRODUCT(C716:N716)</f>
        <v>10</v>
      </c>
      <c r="P716" s="186" t="s">
        <v>28</v>
      </c>
      <c r="Q716" s="186">
        <v>300000</v>
      </c>
      <c r="R716" s="159">
        <f>O716*Q716</f>
        <v>3000000</v>
      </c>
    </row>
    <row r="717" spans="1:18" x14ac:dyDescent="0.3">
      <c r="A717" s="179" t="s">
        <v>235</v>
      </c>
      <c r="B717" s="149" t="s">
        <v>236</v>
      </c>
      <c r="C717" s="180"/>
      <c r="D717" s="180"/>
      <c r="E717" s="181"/>
      <c r="F717" s="180"/>
      <c r="G717" s="180"/>
      <c r="H717" s="181"/>
      <c r="I717" s="180"/>
      <c r="J717" s="180"/>
      <c r="K717" s="181"/>
      <c r="L717" s="180"/>
      <c r="M717" s="180"/>
      <c r="N717" s="180"/>
      <c r="O717" s="182">
        <v>0</v>
      </c>
      <c r="P717" s="182" t="s">
        <v>8</v>
      </c>
      <c r="Q717" s="182">
        <v>0</v>
      </c>
      <c r="R717" s="153">
        <f>R718</f>
        <v>3600000</v>
      </c>
    </row>
    <row r="718" spans="1:18" x14ac:dyDescent="0.3">
      <c r="A718" s="183" t="s">
        <v>8</v>
      </c>
      <c r="B718" s="155" t="s">
        <v>237</v>
      </c>
      <c r="C718" s="184">
        <v>12</v>
      </c>
      <c r="D718" s="184" t="s">
        <v>60</v>
      </c>
      <c r="E718" s="185"/>
      <c r="F718" s="184"/>
      <c r="G718" s="184"/>
      <c r="H718" s="185"/>
      <c r="I718" s="184"/>
      <c r="J718" s="184"/>
      <c r="K718" s="185"/>
      <c r="L718" s="184"/>
      <c r="M718" s="184"/>
      <c r="N718" s="184"/>
      <c r="O718" s="186">
        <f>PRODUCT(C718:N718)</f>
        <v>12</v>
      </c>
      <c r="P718" s="186" t="s">
        <v>60</v>
      </c>
      <c r="Q718" s="186">
        <v>300000</v>
      </c>
      <c r="R718" s="159">
        <f>O718*Q718</f>
        <v>3600000</v>
      </c>
    </row>
    <row r="719" spans="1:18" x14ac:dyDescent="0.3">
      <c r="A719" s="179" t="s">
        <v>183</v>
      </c>
      <c r="B719" s="149" t="s">
        <v>184</v>
      </c>
      <c r="C719" s="180"/>
      <c r="D719" s="180"/>
      <c r="E719" s="181"/>
      <c r="F719" s="180"/>
      <c r="G719" s="180"/>
      <c r="H719" s="181"/>
      <c r="I719" s="180"/>
      <c r="J719" s="180"/>
      <c r="K719" s="181"/>
      <c r="L719" s="180"/>
      <c r="M719" s="180"/>
      <c r="N719" s="180"/>
      <c r="O719" s="182">
        <v>0</v>
      </c>
      <c r="P719" s="182" t="s">
        <v>8</v>
      </c>
      <c r="Q719" s="182">
        <v>0</v>
      </c>
      <c r="R719" s="153">
        <f>SUM(R720:R722)</f>
        <v>29200000</v>
      </c>
    </row>
    <row r="720" spans="1:18" ht="28.8" x14ac:dyDescent="0.3">
      <c r="A720" s="183" t="s">
        <v>8</v>
      </c>
      <c r="B720" s="155" t="s">
        <v>510</v>
      </c>
      <c r="C720" s="184">
        <v>1</v>
      </c>
      <c r="D720" s="184" t="s">
        <v>26</v>
      </c>
      <c r="E720" s="185" t="s">
        <v>27</v>
      </c>
      <c r="F720" s="184">
        <v>2</v>
      </c>
      <c r="G720" s="184" t="s">
        <v>34</v>
      </c>
      <c r="H720" s="185" t="s">
        <v>27</v>
      </c>
      <c r="I720" s="184">
        <v>2</v>
      </c>
      <c r="J720" s="184" t="s">
        <v>23</v>
      </c>
      <c r="K720" s="185"/>
      <c r="L720" s="184"/>
      <c r="M720" s="184"/>
      <c r="N720" s="184"/>
      <c r="O720" s="186">
        <f t="shared" ref="O720:O722" si="267">PRODUCT(C720:N720)</f>
        <v>4</v>
      </c>
      <c r="P720" s="186" t="s">
        <v>37</v>
      </c>
      <c r="Q720" s="186">
        <v>900000</v>
      </c>
      <c r="R720" s="159">
        <f t="shared" ref="R720:R722" si="268">O720*Q720</f>
        <v>3600000</v>
      </c>
    </row>
    <row r="721" spans="1:18" x14ac:dyDescent="0.3">
      <c r="A721" s="183" t="s">
        <v>8</v>
      </c>
      <c r="B721" s="155" t="s">
        <v>511</v>
      </c>
      <c r="C721" s="184">
        <v>2</v>
      </c>
      <c r="D721" s="184" t="s">
        <v>26</v>
      </c>
      <c r="E721" s="185" t="s">
        <v>27</v>
      </c>
      <c r="F721" s="184">
        <v>4</v>
      </c>
      <c r="G721" s="184" t="s">
        <v>34</v>
      </c>
      <c r="H721" s="185" t="s">
        <v>27</v>
      </c>
      <c r="I721" s="184">
        <v>2</v>
      </c>
      <c r="J721" s="184" t="s">
        <v>23</v>
      </c>
      <c r="K721" s="185"/>
      <c r="L721" s="184"/>
      <c r="M721" s="184"/>
      <c r="N721" s="184"/>
      <c r="O721" s="186">
        <f t="shared" si="267"/>
        <v>16</v>
      </c>
      <c r="P721" s="186" t="s">
        <v>37</v>
      </c>
      <c r="Q721" s="186">
        <v>600000</v>
      </c>
      <c r="R721" s="159">
        <f t="shared" si="268"/>
        <v>9600000</v>
      </c>
    </row>
    <row r="722" spans="1:18" ht="28.8" x14ac:dyDescent="0.3">
      <c r="A722" s="183" t="s">
        <v>8</v>
      </c>
      <c r="B722" s="155" t="s">
        <v>463</v>
      </c>
      <c r="C722" s="184">
        <v>2</v>
      </c>
      <c r="D722" s="184" t="s">
        <v>26</v>
      </c>
      <c r="E722" s="185" t="s">
        <v>27</v>
      </c>
      <c r="F722" s="184">
        <v>20</v>
      </c>
      <c r="G722" s="184" t="s">
        <v>34</v>
      </c>
      <c r="H722" s="185" t="s">
        <v>27</v>
      </c>
      <c r="I722" s="184">
        <v>2</v>
      </c>
      <c r="J722" s="184" t="s">
        <v>23</v>
      </c>
      <c r="K722" s="185"/>
      <c r="L722" s="184"/>
      <c r="M722" s="184"/>
      <c r="N722" s="184"/>
      <c r="O722" s="186">
        <f t="shared" si="267"/>
        <v>80</v>
      </c>
      <c r="P722" s="186" t="s">
        <v>37</v>
      </c>
      <c r="Q722" s="186">
        <v>200000</v>
      </c>
      <c r="R722" s="159">
        <f t="shared" si="268"/>
        <v>16000000</v>
      </c>
    </row>
    <row r="723" spans="1:18" x14ac:dyDescent="0.3">
      <c r="A723" s="187" t="s">
        <v>187</v>
      </c>
      <c r="B723" s="188" t="s">
        <v>188</v>
      </c>
      <c r="C723" s="189"/>
      <c r="D723" s="189"/>
      <c r="E723" s="190"/>
      <c r="F723" s="189"/>
      <c r="G723" s="189"/>
      <c r="H723" s="190"/>
      <c r="I723" s="189"/>
      <c r="J723" s="189"/>
      <c r="K723" s="190"/>
      <c r="L723" s="189"/>
      <c r="M723" s="189"/>
      <c r="N723" s="189"/>
      <c r="O723" s="191">
        <v>0</v>
      </c>
      <c r="P723" s="191" t="s">
        <v>8</v>
      </c>
      <c r="Q723" s="191">
        <v>0</v>
      </c>
      <c r="R723" s="192">
        <f>SUM(R724:R727)</f>
        <v>165976000</v>
      </c>
    </row>
    <row r="724" spans="1:18" x14ac:dyDescent="0.3">
      <c r="A724" s="183" t="s">
        <v>8</v>
      </c>
      <c r="B724" s="155" t="s">
        <v>512</v>
      </c>
      <c r="C724" s="184">
        <v>2</v>
      </c>
      <c r="D724" s="184" t="s">
        <v>26</v>
      </c>
      <c r="E724" s="185" t="s">
        <v>27</v>
      </c>
      <c r="F724" s="184">
        <v>2</v>
      </c>
      <c r="G724" s="184" t="s">
        <v>23</v>
      </c>
      <c r="H724" s="185"/>
      <c r="I724" s="184"/>
      <c r="J724" s="184"/>
      <c r="K724" s="185"/>
      <c r="L724" s="184"/>
      <c r="M724" s="184"/>
      <c r="N724" s="184"/>
      <c r="O724" s="186">
        <f t="shared" ref="O724:O727" si="269">PRODUCT(C724:N724)</f>
        <v>4</v>
      </c>
      <c r="P724" s="186" t="s">
        <v>28</v>
      </c>
      <c r="Q724" s="186">
        <v>2674000</v>
      </c>
      <c r="R724" s="159">
        <f t="shared" ref="R724:R727" si="270">O724*Q724</f>
        <v>10696000</v>
      </c>
    </row>
    <row r="725" spans="1:18" x14ac:dyDescent="0.3">
      <c r="A725" s="183" t="s">
        <v>8</v>
      </c>
      <c r="B725" s="155" t="s">
        <v>513</v>
      </c>
      <c r="C725" s="184">
        <v>30</v>
      </c>
      <c r="D725" s="184" t="s">
        <v>26</v>
      </c>
      <c r="E725" s="185" t="s">
        <v>27</v>
      </c>
      <c r="F725" s="184">
        <v>2</v>
      </c>
      <c r="G725" s="184" t="s">
        <v>78</v>
      </c>
      <c r="H725" s="185" t="s">
        <v>27</v>
      </c>
      <c r="I725" s="184">
        <v>2</v>
      </c>
      <c r="J725" s="184" t="s">
        <v>23</v>
      </c>
      <c r="K725" s="185"/>
      <c r="L725" s="184"/>
      <c r="M725" s="184"/>
      <c r="N725" s="184"/>
      <c r="O725" s="186">
        <f t="shared" si="269"/>
        <v>120</v>
      </c>
      <c r="P725" s="186" t="s">
        <v>28</v>
      </c>
      <c r="Q725" s="186">
        <v>225000</v>
      </c>
      <c r="R725" s="159">
        <f t="shared" si="270"/>
        <v>27000000</v>
      </c>
    </row>
    <row r="726" spans="1:18" s="23" customFormat="1" x14ac:dyDescent="0.3">
      <c r="A726" s="183" t="s">
        <v>8</v>
      </c>
      <c r="B726" s="155" t="s">
        <v>453</v>
      </c>
      <c r="C726" s="184">
        <v>17</v>
      </c>
      <c r="D726" s="184" t="s">
        <v>26</v>
      </c>
      <c r="E726" s="185" t="s">
        <v>27</v>
      </c>
      <c r="F726" s="184">
        <v>3</v>
      </c>
      <c r="G726" s="184" t="s">
        <v>91</v>
      </c>
      <c r="H726" s="185" t="s">
        <v>27</v>
      </c>
      <c r="I726" s="184">
        <v>2</v>
      </c>
      <c r="J726" s="184" t="s">
        <v>23</v>
      </c>
      <c r="K726" s="185"/>
      <c r="L726" s="184"/>
      <c r="M726" s="184"/>
      <c r="N726" s="184"/>
      <c r="O726" s="186">
        <f t="shared" si="269"/>
        <v>102</v>
      </c>
      <c r="P726" s="186" t="s">
        <v>28</v>
      </c>
      <c r="Q726" s="186">
        <v>140000</v>
      </c>
      <c r="R726" s="159">
        <f t="shared" si="270"/>
        <v>14280000</v>
      </c>
    </row>
    <row r="727" spans="1:18" ht="28.8" x14ac:dyDescent="0.3">
      <c r="A727" s="183" t="s">
        <v>8</v>
      </c>
      <c r="B727" s="155" t="s">
        <v>514</v>
      </c>
      <c r="C727" s="184">
        <v>30</v>
      </c>
      <c r="D727" s="184" t="s">
        <v>26</v>
      </c>
      <c r="E727" s="185" t="s">
        <v>27</v>
      </c>
      <c r="F727" s="184">
        <v>2</v>
      </c>
      <c r="G727" s="184" t="s">
        <v>91</v>
      </c>
      <c r="H727" s="185" t="s">
        <v>27</v>
      </c>
      <c r="I727" s="184">
        <v>2</v>
      </c>
      <c r="J727" s="184" t="s">
        <v>23</v>
      </c>
      <c r="K727" s="185"/>
      <c r="L727" s="184"/>
      <c r="M727" s="184"/>
      <c r="N727" s="184"/>
      <c r="O727" s="186">
        <f t="shared" si="269"/>
        <v>120</v>
      </c>
      <c r="P727" s="186" t="s">
        <v>189</v>
      </c>
      <c r="Q727" s="158">
        <v>950000</v>
      </c>
      <c r="R727" s="159">
        <f t="shared" si="270"/>
        <v>114000000</v>
      </c>
    </row>
    <row r="728" spans="1:18" ht="28.8" x14ac:dyDescent="0.3">
      <c r="A728" s="142" t="s">
        <v>157</v>
      </c>
      <c r="B728" s="143" t="s">
        <v>238</v>
      </c>
      <c r="C728" s="144"/>
      <c r="D728" s="144"/>
      <c r="E728" s="145"/>
      <c r="F728" s="144"/>
      <c r="G728" s="144"/>
      <c r="H728" s="145"/>
      <c r="I728" s="144"/>
      <c r="J728" s="144"/>
      <c r="K728" s="145"/>
      <c r="L728" s="144"/>
      <c r="M728" s="144"/>
      <c r="N728" s="144"/>
      <c r="O728" s="146">
        <v>0</v>
      </c>
      <c r="P728" s="146" t="s">
        <v>8</v>
      </c>
      <c r="Q728" s="146">
        <v>0</v>
      </c>
      <c r="R728" s="147">
        <f>SUM(R729,R735,R737,R739)</f>
        <v>163084000</v>
      </c>
    </row>
    <row r="729" spans="1:18" x14ac:dyDescent="0.3">
      <c r="A729" s="179" t="s">
        <v>19</v>
      </c>
      <c r="B729" s="149" t="s">
        <v>20</v>
      </c>
      <c r="C729" s="180"/>
      <c r="D729" s="180"/>
      <c r="E729" s="181"/>
      <c r="F729" s="180"/>
      <c r="G729" s="180"/>
      <c r="H729" s="181"/>
      <c r="I729" s="180"/>
      <c r="J729" s="180"/>
      <c r="K729" s="181"/>
      <c r="L729" s="180"/>
      <c r="M729" s="180"/>
      <c r="N729" s="180"/>
      <c r="O729" s="182">
        <v>0</v>
      </c>
      <c r="P729" s="182" t="s">
        <v>8</v>
      </c>
      <c r="Q729" s="182">
        <v>0</v>
      </c>
      <c r="R729" s="153">
        <f>SUM(R730:R734)</f>
        <v>19410000</v>
      </c>
    </row>
    <row r="730" spans="1:18" s="23" customFormat="1" x14ac:dyDescent="0.3">
      <c r="A730" s="183" t="s">
        <v>8</v>
      </c>
      <c r="B730" s="155" t="s">
        <v>191</v>
      </c>
      <c r="C730" s="184">
        <v>1</v>
      </c>
      <c r="D730" s="184" t="s">
        <v>23</v>
      </c>
      <c r="E730" s="185"/>
      <c r="F730" s="184"/>
      <c r="G730" s="184"/>
      <c r="H730" s="185"/>
      <c r="I730" s="184"/>
      <c r="J730" s="184"/>
      <c r="K730" s="185"/>
      <c r="L730" s="184"/>
      <c r="M730" s="184"/>
      <c r="N730" s="184"/>
      <c r="O730" s="186">
        <f t="shared" ref="O730:O734" si="271">PRODUCT(C730:N730)</f>
        <v>1</v>
      </c>
      <c r="P730" s="186" t="s">
        <v>23</v>
      </c>
      <c r="Q730" s="186">
        <v>2500000</v>
      </c>
      <c r="R730" s="159">
        <f t="shared" ref="R730:R734" si="272">O730*Q730</f>
        <v>2500000</v>
      </c>
    </row>
    <row r="731" spans="1:18" x14ac:dyDescent="0.3">
      <c r="A731" s="183" t="s">
        <v>8</v>
      </c>
      <c r="B731" s="155" t="s">
        <v>192</v>
      </c>
      <c r="C731" s="184">
        <v>1</v>
      </c>
      <c r="D731" s="184" t="s">
        <v>23</v>
      </c>
      <c r="E731" s="185"/>
      <c r="F731" s="184"/>
      <c r="G731" s="184"/>
      <c r="H731" s="185"/>
      <c r="I731" s="184"/>
      <c r="J731" s="184"/>
      <c r="K731" s="185"/>
      <c r="L731" s="184"/>
      <c r="M731" s="184"/>
      <c r="N731" s="184"/>
      <c r="O731" s="186">
        <f t="shared" si="271"/>
        <v>1</v>
      </c>
      <c r="P731" s="186" t="s">
        <v>23</v>
      </c>
      <c r="Q731" s="186">
        <v>1500000</v>
      </c>
      <c r="R731" s="159">
        <f t="shared" si="272"/>
        <v>1500000</v>
      </c>
    </row>
    <row r="732" spans="1:18" x14ac:dyDescent="0.3">
      <c r="A732" s="183" t="s">
        <v>8</v>
      </c>
      <c r="B732" s="155" t="s">
        <v>515</v>
      </c>
      <c r="C732" s="184">
        <v>46</v>
      </c>
      <c r="D732" s="184" t="s">
        <v>26</v>
      </c>
      <c r="E732" s="185" t="s">
        <v>27</v>
      </c>
      <c r="F732" s="184">
        <v>1</v>
      </c>
      <c r="G732" s="184" t="s">
        <v>23</v>
      </c>
      <c r="H732" s="185"/>
      <c r="I732" s="184"/>
      <c r="J732" s="184"/>
      <c r="K732" s="185"/>
      <c r="L732" s="184"/>
      <c r="M732" s="184"/>
      <c r="N732" s="184"/>
      <c r="O732" s="186">
        <f t="shared" si="271"/>
        <v>46</v>
      </c>
      <c r="P732" s="186" t="s">
        <v>28</v>
      </c>
      <c r="Q732" s="186">
        <v>50000</v>
      </c>
      <c r="R732" s="159">
        <f t="shared" si="272"/>
        <v>2300000</v>
      </c>
    </row>
    <row r="733" spans="1:18" x14ac:dyDescent="0.3">
      <c r="A733" s="183" t="s">
        <v>8</v>
      </c>
      <c r="B733" s="155" t="s">
        <v>516</v>
      </c>
      <c r="C733" s="184">
        <v>46</v>
      </c>
      <c r="D733" s="184" t="s">
        <v>26</v>
      </c>
      <c r="E733" s="185" t="s">
        <v>27</v>
      </c>
      <c r="F733" s="184">
        <v>1</v>
      </c>
      <c r="G733" s="184" t="s">
        <v>23</v>
      </c>
      <c r="H733" s="185"/>
      <c r="I733" s="184"/>
      <c r="J733" s="184"/>
      <c r="K733" s="185"/>
      <c r="L733" s="184"/>
      <c r="M733" s="184"/>
      <c r="N733" s="184"/>
      <c r="O733" s="186">
        <f t="shared" si="271"/>
        <v>46</v>
      </c>
      <c r="P733" s="186" t="s">
        <v>28</v>
      </c>
      <c r="Q733" s="186">
        <v>35000</v>
      </c>
      <c r="R733" s="159">
        <f t="shared" si="272"/>
        <v>1610000</v>
      </c>
    </row>
    <row r="734" spans="1:18" s="23" customFormat="1" x14ac:dyDescent="0.3">
      <c r="A734" s="183" t="s">
        <v>8</v>
      </c>
      <c r="B734" s="155" t="s">
        <v>469</v>
      </c>
      <c r="C734" s="184">
        <v>46</v>
      </c>
      <c r="D734" s="184" t="s">
        <v>26</v>
      </c>
      <c r="E734" s="185" t="s">
        <v>27</v>
      </c>
      <c r="F734" s="184">
        <v>1</v>
      </c>
      <c r="G734" s="184" t="s">
        <v>23</v>
      </c>
      <c r="H734" s="185"/>
      <c r="I734" s="184"/>
      <c r="J734" s="184"/>
      <c r="K734" s="185"/>
      <c r="L734" s="184"/>
      <c r="M734" s="184"/>
      <c r="N734" s="184"/>
      <c r="O734" s="186">
        <f t="shared" si="271"/>
        <v>46</v>
      </c>
      <c r="P734" s="186" t="s">
        <v>28</v>
      </c>
      <c r="Q734" s="186">
        <v>250000</v>
      </c>
      <c r="R734" s="159">
        <f t="shared" si="272"/>
        <v>11500000</v>
      </c>
    </row>
    <row r="735" spans="1:18" x14ac:dyDescent="0.3">
      <c r="A735" s="179" t="s">
        <v>24</v>
      </c>
      <c r="B735" s="149" t="s">
        <v>25</v>
      </c>
      <c r="C735" s="180"/>
      <c r="D735" s="180"/>
      <c r="E735" s="181"/>
      <c r="F735" s="180"/>
      <c r="G735" s="180"/>
      <c r="H735" s="181"/>
      <c r="I735" s="180"/>
      <c r="J735" s="180"/>
      <c r="K735" s="181"/>
      <c r="L735" s="180"/>
      <c r="M735" s="180"/>
      <c r="N735" s="180"/>
      <c r="O735" s="182">
        <v>0</v>
      </c>
      <c r="P735" s="182" t="s">
        <v>8</v>
      </c>
      <c r="Q735" s="182">
        <v>0</v>
      </c>
      <c r="R735" s="153">
        <f>R736</f>
        <v>1200000</v>
      </c>
    </row>
    <row r="736" spans="1:18" x14ac:dyDescent="0.3">
      <c r="A736" s="183" t="s">
        <v>8</v>
      </c>
      <c r="B736" s="155" t="s">
        <v>471</v>
      </c>
      <c r="C736" s="184">
        <v>4</v>
      </c>
      <c r="D736" s="184" t="s">
        <v>26</v>
      </c>
      <c r="E736" s="185" t="s">
        <v>27</v>
      </c>
      <c r="F736" s="184">
        <v>1</v>
      </c>
      <c r="G736" s="184" t="s">
        <v>23</v>
      </c>
      <c r="H736" s="185"/>
      <c r="I736" s="184"/>
      <c r="J736" s="184"/>
      <c r="K736" s="185"/>
      <c r="L736" s="184"/>
      <c r="M736" s="184"/>
      <c r="N736" s="184"/>
      <c r="O736" s="186">
        <f>PRODUCT(C736:N736)</f>
        <v>4</v>
      </c>
      <c r="P736" s="186" t="s">
        <v>28</v>
      </c>
      <c r="Q736" s="186">
        <v>300000</v>
      </c>
      <c r="R736" s="159">
        <f>O736*Q736</f>
        <v>1200000</v>
      </c>
    </row>
    <row r="737" spans="1:18" x14ac:dyDescent="0.3">
      <c r="A737" s="179" t="s">
        <v>183</v>
      </c>
      <c r="B737" s="149" t="s">
        <v>184</v>
      </c>
      <c r="C737" s="180"/>
      <c r="D737" s="180"/>
      <c r="E737" s="181"/>
      <c r="F737" s="180"/>
      <c r="G737" s="180"/>
      <c r="H737" s="181"/>
      <c r="I737" s="180"/>
      <c r="J737" s="180"/>
      <c r="K737" s="181"/>
      <c r="L737" s="180"/>
      <c r="M737" s="180"/>
      <c r="N737" s="180"/>
      <c r="O737" s="182">
        <v>0</v>
      </c>
      <c r="P737" s="182" t="s">
        <v>8</v>
      </c>
      <c r="Q737" s="182">
        <v>0</v>
      </c>
      <c r="R737" s="153">
        <f>R738</f>
        <v>3600000</v>
      </c>
    </row>
    <row r="738" spans="1:18" s="23" customFormat="1" x14ac:dyDescent="0.3">
      <c r="A738" s="183" t="s">
        <v>8</v>
      </c>
      <c r="B738" s="155" t="s">
        <v>239</v>
      </c>
      <c r="C738" s="184">
        <v>1</v>
      </c>
      <c r="D738" s="184" t="s">
        <v>26</v>
      </c>
      <c r="E738" s="185" t="s">
        <v>27</v>
      </c>
      <c r="F738" s="184">
        <v>4</v>
      </c>
      <c r="G738" s="184" t="s">
        <v>34</v>
      </c>
      <c r="H738" s="185"/>
      <c r="I738" s="184"/>
      <c r="J738" s="184"/>
      <c r="K738" s="185"/>
      <c r="L738" s="184"/>
      <c r="M738" s="184"/>
      <c r="N738" s="184"/>
      <c r="O738" s="186">
        <f>PRODUCT(C738:N738)</f>
        <v>4</v>
      </c>
      <c r="P738" s="186" t="s">
        <v>37</v>
      </c>
      <c r="Q738" s="186">
        <v>900000</v>
      </c>
      <c r="R738" s="159">
        <f>O738*Q738</f>
        <v>3600000</v>
      </c>
    </row>
    <row r="739" spans="1:18" x14ac:dyDescent="0.3">
      <c r="A739" s="187" t="s">
        <v>187</v>
      </c>
      <c r="B739" s="188" t="s">
        <v>188</v>
      </c>
      <c r="C739" s="189"/>
      <c r="D739" s="189"/>
      <c r="E739" s="190"/>
      <c r="F739" s="189"/>
      <c r="G739" s="189"/>
      <c r="H739" s="190"/>
      <c r="I739" s="189"/>
      <c r="J739" s="189"/>
      <c r="K739" s="190"/>
      <c r="L739" s="189"/>
      <c r="M739" s="189"/>
      <c r="N739" s="189"/>
      <c r="O739" s="191">
        <v>0</v>
      </c>
      <c r="P739" s="191" t="s">
        <v>8</v>
      </c>
      <c r="Q739" s="191">
        <v>0</v>
      </c>
      <c r="R739" s="192">
        <f>SUM(R740:R744)</f>
        <v>138874000</v>
      </c>
    </row>
    <row r="740" spans="1:18" x14ac:dyDescent="0.3">
      <c r="A740" s="183" t="s">
        <v>8</v>
      </c>
      <c r="B740" s="155" t="s">
        <v>517</v>
      </c>
      <c r="C740" s="184">
        <v>1</v>
      </c>
      <c r="D740" s="184" t="s">
        <v>26</v>
      </c>
      <c r="E740" s="185" t="s">
        <v>27</v>
      </c>
      <c r="F740" s="184">
        <v>1</v>
      </c>
      <c r="G740" s="184" t="s">
        <v>23</v>
      </c>
      <c r="H740" s="185"/>
      <c r="I740" s="184"/>
      <c r="J740" s="184"/>
      <c r="K740" s="185"/>
      <c r="L740" s="184"/>
      <c r="M740" s="184"/>
      <c r="N740" s="184"/>
      <c r="O740" s="186">
        <f t="shared" ref="O740:O744" si="273">PRODUCT(C740:N740)</f>
        <v>1</v>
      </c>
      <c r="P740" s="186" t="s">
        <v>26</v>
      </c>
      <c r="Q740" s="186">
        <v>2674000</v>
      </c>
      <c r="R740" s="159">
        <f t="shared" ref="R740:R744" si="274">O740*Q740</f>
        <v>2674000</v>
      </c>
    </row>
    <row r="741" spans="1:18" x14ac:dyDescent="0.3">
      <c r="A741" s="183" t="s">
        <v>8</v>
      </c>
      <c r="B741" s="155" t="s">
        <v>518</v>
      </c>
      <c r="C741" s="184">
        <v>1</v>
      </c>
      <c r="D741" s="184" t="s">
        <v>26</v>
      </c>
      <c r="E741" s="185" t="s">
        <v>27</v>
      </c>
      <c r="F741" s="184">
        <v>1</v>
      </c>
      <c r="G741" s="184" t="s">
        <v>91</v>
      </c>
      <c r="H741" s="185" t="s">
        <v>27</v>
      </c>
      <c r="I741" s="184">
        <v>1</v>
      </c>
      <c r="J741" s="184" t="s">
        <v>78</v>
      </c>
      <c r="K741" s="185"/>
      <c r="L741" s="184"/>
      <c r="M741" s="184"/>
      <c r="N741" s="184"/>
      <c r="O741" s="186">
        <f t="shared" si="273"/>
        <v>1</v>
      </c>
      <c r="P741" s="186" t="s">
        <v>92</v>
      </c>
      <c r="Q741" s="186">
        <v>900000</v>
      </c>
      <c r="R741" s="159">
        <f t="shared" si="274"/>
        <v>900000</v>
      </c>
    </row>
    <row r="742" spans="1:18" s="23" customFormat="1" x14ac:dyDescent="0.3">
      <c r="A742" s="183" t="s">
        <v>8</v>
      </c>
      <c r="B742" s="165" t="s">
        <v>452</v>
      </c>
      <c r="C742" s="156">
        <v>50</v>
      </c>
      <c r="D742" s="156" t="s">
        <v>26</v>
      </c>
      <c r="E742" s="185" t="s">
        <v>27</v>
      </c>
      <c r="F742" s="184">
        <v>2</v>
      </c>
      <c r="G742" s="184" t="s">
        <v>78</v>
      </c>
      <c r="H742" s="185" t="s">
        <v>27</v>
      </c>
      <c r="I742" s="184">
        <v>1</v>
      </c>
      <c r="J742" s="184" t="s">
        <v>23</v>
      </c>
      <c r="K742" s="185"/>
      <c r="L742" s="184"/>
      <c r="M742" s="184"/>
      <c r="N742" s="184"/>
      <c r="O742" s="186">
        <f t="shared" si="273"/>
        <v>100</v>
      </c>
      <c r="P742" s="186" t="s">
        <v>28</v>
      </c>
      <c r="Q742" s="186">
        <v>225000</v>
      </c>
      <c r="R742" s="159">
        <f t="shared" si="274"/>
        <v>22500000</v>
      </c>
    </row>
    <row r="743" spans="1:18" x14ac:dyDescent="0.3">
      <c r="A743" s="183" t="s">
        <v>8</v>
      </c>
      <c r="B743" s="155" t="s">
        <v>478</v>
      </c>
      <c r="C743" s="184">
        <v>50</v>
      </c>
      <c r="D743" s="184" t="s">
        <v>26</v>
      </c>
      <c r="E743" s="185" t="s">
        <v>27</v>
      </c>
      <c r="F743" s="184">
        <v>3</v>
      </c>
      <c r="G743" s="184" t="s">
        <v>91</v>
      </c>
      <c r="H743" s="185" t="s">
        <v>27</v>
      </c>
      <c r="I743" s="184">
        <v>1</v>
      </c>
      <c r="J743" s="184" t="s">
        <v>23</v>
      </c>
      <c r="K743" s="185"/>
      <c r="L743" s="184"/>
      <c r="M743" s="184"/>
      <c r="N743" s="184"/>
      <c r="O743" s="186">
        <f t="shared" si="273"/>
        <v>150</v>
      </c>
      <c r="P743" s="186" t="s">
        <v>92</v>
      </c>
      <c r="Q743" s="186">
        <v>140000</v>
      </c>
      <c r="R743" s="159">
        <f t="shared" si="274"/>
        <v>21000000</v>
      </c>
    </row>
    <row r="744" spans="1:18" x14ac:dyDescent="0.3">
      <c r="A744" s="183" t="s">
        <v>8</v>
      </c>
      <c r="B744" s="155" t="s">
        <v>240</v>
      </c>
      <c r="C744" s="184">
        <v>51</v>
      </c>
      <c r="D744" s="184" t="s">
        <v>26</v>
      </c>
      <c r="E744" s="185" t="s">
        <v>27</v>
      </c>
      <c r="F744" s="184">
        <v>2</v>
      </c>
      <c r="G744" s="184" t="s">
        <v>91</v>
      </c>
      <c r="H744" s="185" t="s">
        <v>27</v>
      </c>
      <c r="I744" s="184">
        <v>1</v>
      </c>
      <c r="J744" s="184" t="s">
        <v>23</v>
      </c>
      <c r="K744" s="185"/>
      <c r="L744" s="184"/>
      <c r="M744" s="184"/>
      <c r="N744" s="184"/>
      <c r="O744" s="186">
        <f t="shared" si="273"/>
        <v>102</v>
      </c>
      <c r="P744" s="186" t="s">
        <v>92</v>
      </c>
      <c r="Q744" s="158">
        <v>900000</v>
      </c>
      <c r="R744" s="159">
        <f t="shared" si="274"/>
        <v>91800000</v>
      </c>
    </row>
    <row r="745" spans="1:18" s="40" customFormat="1" ht="28.8" x14ac:dyDescent="0.3">
      <c r="A745" s="195" t="s">
        <v>21</v>
      </c>
      <c r="B745" s="174" t="s">
        <v>241</v>
      </c>
      <c r="C745" s="175"/>
      <c r="D745" s="175"/>
      <c r="E745" s="176"/>
      <c r="F745" s="175"/>
      <c r="G745" s="175"/>
      <c r="H745" s="176"/>
      <c r="I745" s="175"/>
      <c r="J745" s="175"/>
      <c r="K745" s="176"/>
      <c r="L745" s="175"/>
      <c r="M745" s="175"/>
      <c r="N745" s="175"/>
      <c r="O745" s="177">
        <v>0</v>
      </c>
      <c r="P745" s="177" t="s">
        <v>8</v>
      </c>
      <c r="Q745" s="177">
        <v>0</v>
      </c>
      <c r="R745" s="178">
        <f>SUM(R746,R748,R752,R756)</f>
        <v>46000000</v>
      </c>
    </row>
    <row r="746" spans="1:18" s="23" customFormat="1" x14ac:dyDescent="0.3">
      <c r="A746" s="148" t="s">
        <v>19</v>
      </c>
      <c r="B746" s="164" t="s">
        <v>20</v>
      </c>
      <c r="C746" s="150"/>
      <c r="D746" s="150"/>
      <c r="E746" s="151"/>
      <c r="F746" s="150"/>
      <c r="G746" s="150"/>
      <c r="H746" s="151"/>
      <c r="I746" s="150"/>
      <c r="J746" s="150"/>
      <c r="K746" s="151"/>
      <c r="L746" s="150"/>
      <c r="M746" s="150"/>
      <c r="N746" s="150"/>
      <c r="O746" s="152">
        <v>0</v>
      </c>
      <c r="P746" s="152" t="s">
        <v>8</v>
      </c>
      <c r="Q746" s="152">
        <v>0</v>
      </c>
      <c r="R746" s="162">
        <f>R747</f>
        <v>13500000</v>
      </c>
    </row>
    <row r="747" spans="1:18" s="23" customFormat="1" x14ac:dyDescent="0.3">
      <c r="A747" s="154" t="s">
        <v>8</v>
      </c>
      <c r="B747" s="165" t="s">
        <v>22</v>
      </c>
      <c r="C747" s="156">
        <v>3</v>
      </c>
      <c r="D747" s="156" t="s">
        <v>23</v>
      </c>
      <c r="E747" s="157"/>
      <c r="F747" s="156"/>
      <c r="G747" s="156"/>
      <c r="H747" s="157"/>
      <c r="I747" s="156"/>
      <c r="J747" s="156"/>
      <c r="K747" s="157"/>
      <c r="L747" s="156"/>
      <c r="M747" s="156"/>
      <c r="N747" s="156"/>
      <c r="O747" s="158">
        <f>PRODUCT(C747:N747)</f>
        <v>3</v>
      </c>
      <c r="P747" s="158" t="s">
        <v>23</v>
      </c>
      <c r="Q747" s="158">
        <v>4500000</v>
      </c>
      <c r="R747" s="163">
        <f>O747*Q747</f>
        <v>13500000</v>
      </c>
    </row>
    <row r="748" spans="1:18" s="23" customFormat="1" x14ac:dyDescent="0.3">
      <c r="A748" s="148" t="s">
        <v>24</v>
      </c>
      <c r="B748" s="164" t="s">
        <v>25</v>
      </c>
      <c r="C748" s="150"/>
      <c r="D748" s="150"/>
      <c r="E748" s="151"/>
      <c r="F748" s="150"/>
      <c r="G748" s="150"/>
      <c r="H748" s="151"/>
      <c r="I748" s="150"/>
      <c r="J748" s="150"/>
      <c r="K748" s="151"/>
      <c r="L748" s="150"/>
      <c r="M748" s="150"/>
      <c r="N748" s="150"/>
      <c r="O748" s="152">
        <v>0</v>
      </c>
      <c r="P748" s="152" t="s">
        <v>8</v>
      </c>
      <c r="Q748" s="152">
        <v>0</v>
      </c>
      <c r="R748" s="162">
        <f>SUM(R749:R751)</f>
        <v>3450000</v>
      </c>
    </row>
    <row r="749" spans="1:18" s="23" customFormat="1" x14ac:dyDescent="0.3">
      <c r="A749" s="154" t="s">
        <v>8</v>
      </c>
      <c r="B749" s="165" t="s">
        <v>42</v>
      </c>
      <c r="C749" s="156">
        <v>1</v>
      </c>
      <c r="D749" s="156" t="s">
        <v>26</v>
      </c>
      <c r="E749" s="157" t="s">
        <v>43</v>
      </c>
      <c r="F749" s="156">
        <f>C747</f>
        <v>3</v>
      </c>
      <c r="G749" s="156" t="s">
        <v>23</v>
      </c>
      <c r="H749" s="157"/>
      <c r="I749" s="156"/>
      <c r="J749" s="156"/>
      <c r="K749" s="157"/>
      <c r="L749" s="156"/>
      <c r="M749" s="156"/>
      <c r="N749" s="156"/>
      <c r="O749" s="158">
        <f t="shared" ref="O749:O751" si="275">PRODUCT(C749:N749)</f>
        <v>3</v>
      </c>
      <c r="P749" s="158" t="s">
        <v>28</v>
      </c>
      <c r="Q749" s="158">
        <v>450000</v>
      </c>
      <c r="R749" s="163">
        <f t="shared" ref="R749:R751" si="276">O749*Q749</f>
        <v>1350000</v>
      </c>
    </row>
    <row r="750" spans="1:18" s="23" customFormat="1" x14ac:dyDescent="0.3">
      <c r="A750" s="154" t="s">
        <v>8</v>
      </c>
      <c r="B750" s="165" t="s">
        <v>44</v>
      </c>
      <c r="C750" s="156">
        <v>1</v>
      </c>
      <c r="D750" s="156" t="s">
        <v>26</v>
      </c>
      <c r="E750" s="157" t="s">
        <v>43</v>
      </c>
      <c r="F750" s="156">
        <f>F749</f>
        <v>3</v>
      </c>
      <c r="G750" s="156" t="s">
        <v>23</v>
      </c>
      <c r="H750" s="157"/>
      <c r="I750" s="156"/>
      <c r="J750" s="156"/>
      <c r="K750" s="157"/>
      <c r="L750" s="156"/>
      <c r="M750" s="156"/>
      <c r="N750" s="156"/>
      <c r="O750" s="158">
        <f t="shared" si="275"/>
        <v>3</v>
      </c>
      <c r="P750" s="158" t="s">
        <v>28</v>
      </c>
      <c r="Q750" s="158">
        <v>400000</v>
      </c>
      <c r="R750" s="163">
        <f t="shared" si="276"/>
        <v>1200000</v>
      </c>
    </row>
    <row r="751" spans="1:18" s="23" customFormat="1" x14ac:dyDescent="0.3">
      <c r="A751" s="154" t="s">
        <v>8</v>
      </c>
      <c r="B751" s="165" t="s">
        <v>45</v>
      </c>
      <c r="C751" s="156">
        <v>1</v>
      </c>
      <c r="D751" s="156" t="s">
        <v>26</v>
      </c>
      <c r="E751" s="157" t="s">
        <v>43</v>
      </c>
      <c r="F751" s="156">
        <f>F750</f>
        <v>3</v>
      </c>
      <c r="G751" s="156" t="s">
        <v>23</v>
      </c>
      <c r="H751" s="157"/>
      <c r="I751" s="156"/>
      <c r="J751" s="156"/>
      <c r="K751" s="157"/>
      <c r="L751" s="156"/>
      <c r="M751" s="156"/>
      <c r="N751" s="156"/>
      <c r="O751" s="158">
        <f t="shared" si="275"/>
        <v>3</v>
      </c>
      <c r="P751" s="158" t="s">
        <v>28</v>
      </c>
      <c r="Q751" s="158">
        <v>300000</v>
      </c>
      <c r="R751" s="163">
        <f t="shared" si="276"/>
        <v>900000</v>
      </c>
    </row>
    <row r="752" spans="1:18" s="23" customFormat="1" ht="28.8" x14ac:dyDescent="0.3">
      <c r="A752" s="160" t="s">
        <v>29</v>
      </c>
      <c r="B752" s="164" t="s">
        <v>581</v>
      </c>
      <c r="C752" s="150"/>
      <c r="D752" s="150"/>
      <c r="E752" s="151"/>
      <c r="F752" s="150"/>
      <c r="G752" s="150"/>
      <c r="H752" s="151"/>
      <c r="I752" s="150"/>
      <c r="J752" s="150"/>
      <c r="K752" s="151"/>
      <c r="L752" s="150"/>
      <c r="M752" s="150"/>
      <c r="N752" s="150"/>
      <c r="O752" s="152">
        <v>0</v>
      </c>
      <c r="P752" s="152" t="s">
        <v>8</v>
      </c>
      <c r="Q752" s="152">
        <v>0</v>
      </c>
      <c r="R752" s="162">
        <f>SUM(R753:R755)</f>
        <v>20800000</v>
      </c>
    </row>
    <row r="753" spans="1:18" s="23" customFormat="1" ht="28.8" x14ac:dyDescent="0.3">
      <c r="A753" s="154" t="s">
        <v>8</v>
      </c>
      <c r="B753" s="165" t="s">
        <v>242</v>
      </c>
      <c r="C753" s="156">
        <v>19</v>
      </c>
      <c r="D753" s="156" t="s">
        <v>26</v>
      </c>
      <c r="E753" s="157" t="s">
        <v>43</v>
      </c>
      <c r="F753" s="156">
        <v>1</v>
      </c>
      <c r="G753" s="156" t="s">
        <v>23</v>
      </c>
      <c r="H753" s="157"/>
      <c r="I753" s="156"/>
      <c r="J753" s="156"/>
      <c r="K753" s="157"/>
      <c r="L753" s="156"/>
      <c r="M753" s="156"/>
      <c r="N753" s="156"/>
      <c r="O753" s="158">
        <f>PRODUCT(C753:N753)</f>
        <v>19</v>
      </c>
      <c r="P753" s="158" t="s">
        <v>28</v>
      </c>
      <c r="Q753" s="158">
        <v>100000</v>
      </c>
      <c r="R753" s="163">
        <f>O753*Q753</f>
        <v>1900000</v>
      </c>
    </row>
    <row r="754" spans="1:18" s="23" customFormat="1" ht="28.8" x14ac:dyDescent="0.3">
      <c r="A754" s="154" t="s">
        <v>243</v>
      </c>
      <c r="B754" s="165" t="s">
        <v>244</v>
      </c>
      <c r="C754" s="156">
        <v>19</v>
      </c>
      <c r="D754" s="156" t="s">
        <v>26</v>
      </c>
      <c r="E754" s="157" t="s">
        <v>43</v>
      </c>
      <c r="F754" s="156">
        <v>1</v>
      </c>
      <c r="G754" s="156" t="s">
        <v>23</v>
      </c>
      <c r="H754" s="157"/>
      <c r="I754" s="156"/>
      <c r="J754" s="156"/>
      <c r="K754" s="157"/>
      <c r="L754" s="156"/>
      <c r="M754" s="156"/>
      <c r="N754" s="156"/>
      <c r="O754" s="158">
        <f>PRODUCT(C754:N754)</f>
        <v>19</v>
      </c>
      <c r="P754" s="158" t="s">
        <v>28</v>
      </c>
      <c r="Q754" s="158">
        <v>100000</v>
      </c>
      <c r="R754" s="163">
        <f>O754*Q754</f>
        <v>1900000</v>
      </c>
    </row>
    <row r="755" spans="1:18" s="23" customFormat="1" ht="28.8" x14ac:dyDescent="0.3">
      <c r="A755" s="154" t="s">
        <v>8</v>
      </c>
      <c r="B755" s="165" t="s">
        <v>245</v>
      </c>
      <c r="C755" s="156">
        <v>170</v>
      </c>
      <c r="D755" s="156" t="s">
        <v>26</v>
      </c>
      <c r="E755" s="157" t="s">
        <v>43</v>
      </c>
      <c r="F755" s="156">
        <f>F754</f>
        <v>1</v>
      </c>
      <c r="G755" s="156" t="s">
        <v>23</v>
      </c>
      <c r="H755" s="157"/>
      <c r="I755" s="156"/>
      <c r="J755" s="156"/>
      <c r="K755" s="157"/>
      <c r="L755" s="156"/>
      <c r="M755" s="156"/>
      <c r="N755" s="156"/>
      <c r="O755" s="158">
        <f>PRODUCT(C755:N755)</f>
        <v>170</v>
      </c>
      <c r="P755" s="158" t="s">
        <v>28</v>
      </c>
      <c r="Q755" s="158">
        <v>100000</v>
      </c>
      <c r="R755" s="163">
        <f>O755*Q755</f>
        <v>17000000</v>
      </c>
    </row>
    <row r="756" spans="1:18" s="23" customFormat="1" x14ac:dyDescent="0.3">
      <c r="A756" s="161">
        <v>522192</v>
      </c>
      <c r="B756" s="149" t="s">
        <v>582</v>
      </c>
      <c r="C756" s="150"/>
      <c r="D756" s="150"/>
      <c r="E756" s="151"/>
      <c r="F756" s="150"/>
      <c r="G756" s="150"/>
      <c r="H756" s="151"/>
      <c r="I756" s="150"/>
      <c r="J756" s="150"/>
      <c r="K756" s="151"/>
      <c r="L756" s="150"/>
      <c r="M756" s="150"/>
      <c r="N756" s="150"/>
      <c r="O756" s="152">
        <v>0</v>
      </c>
      <c r="P756" s="152" t="s">
        <v>8</v>
      </c>
      <c r="Q756" s="152">
        <v>0</v>
      </c>
      <c r="R756" s="162">
        <f>SUM(R757:R759)</f>
        <v>8250000</v>
      </c>
    </row>
    <row r="757" spans="1:18" s="23" customFormat="1" x14ac:dyDescent="0.3">
      <c r="A757" s="154" t="s">
        <v>8</v>
      </c>
      <c r="B757" s="165" t="s">
        <v>50</v>
      </c>
      <c r="C757" s="156">
        <v>1</v>
      </c>
      <c r="D757" s="156" t="s">
        <v>26</v>
      </c>
      <c r="E757" s="157" t="s">
        <v>43</v>
      </c>
      <c r="F757" s="156">
        <v>3</v>
      </c>
      <c r="G757" s="156" t="s">
        <v>23</v>
      </c>
      <c r="H757" s="157"/>
      <c r="I757" s="156"/>
      <c r="J757" s="156"/>
      <c r="K757" s="157"/>
      <c r="L757" s="156"/>
      <c r="M757" s="156"/>
      <c r="N757" s="156"/>
      <c r="O757" s="158">
        <f t="shared" ref="O757:O759" si="277">PRODUCT(C757:N757)</f>
        <v>3</v>
      </c>
      <c r="P757" s="158" t="s">
        <v>28</v>
      </c>
      <c r="Q757" s="158">
        <v>500000</v>
      </c>
      <c r="R757" s="163">
        <f t="shared" ref="R757:R759" si="278">O757*Q757</f>
        <v>1500000</v>
      </c>
    </row>
    <row r="758" spans="1:18" s="23" customFormat="1" x14ac:dyDescent="0.3">
      <c r="A758" s="154" t="s">
        <v>8</v>
      </c>
      <c r="B758" s="165" t="s">
        <v>104</v>
      </c>
      <c r="C758" s="156">
        <v>2</v>
      </c>
      <c r="D758" s="156" t="s">
        <v>26</v>
      </c>
      <c r="E758" s="157" t="s">
        <v>43</v>
      </c>
      <c r="F758" s="156">
        <v>2</v>
      </c>
      <c r="G758" s="156" t="s">
        <v>34</v>
      </c>
      <c r="H758" s="157" t="s">
        <v>43</v>
      </c>
      <c r="I758" s="156">
        <f>F757</f>
        <v>3</v>
      </c>
      <c r="J758" s="156" t="s">
        <v>23</v>
      </c>
      <c r="K758" s="157"/>
      <c r="L758" s="156"/>
      <c r="M758" s="156"/>
      <c r="N758" s="156"/>
      <c r="O758" s="158">
        <f t="shared" si="277"/>
        <v>12</v>
      </c>
      <c r="P758" s="158" t="s">
        <v>37</v>
      </c>
      <c r="Q758" s="158">
        <v>450000</v>
      </c>
      <c r="R758" s="163">
        <f t="shared" si="278"/>
        <v>5400000</v>
      </c>
    </row>
    <row r="759" spans="1:18" s="23" customFormat="1" x14ac:dyDescent="0.3">
      <c r="A759" s="154" t="s">
        <v>8</v>
      </c>
      <c r="B759" s="165" t="s">
        <v>105</v>
      </c>
      <c r="C759" s="156">
        <v>1</v>
      </c>
      <c r="D759" s="156" t="s">
        <v>26</v>
      </c>
      <c r="E759" s="157" t="s">
        <v>43</v>
      </c>
      <c r="F759" s="156">
        <v>1</v>
      </c>
      <c r="G759" s="156" t="s">
        <v>34</v>
      </c>
      <c r="H759" s="157" t="s">
        <v>43</v>
      </c>
      <c r="I759" s="156">
        <f>F757</f>
        <v>3</v>
      </c>
      <c r="J759" s="156" t="s">
        <v>23</v>
      </c>
      <c r="K759" s="157"/>
      <c r="L759" s="156"/>
      <c r="M759" s="156"/>
      <c r="N759" s="156"/>
      <c r="O759" s="158">
        <f t="shared" si="277"/>
        <v>3</v>
      </c>
      <c r="P759" s="158" t="s">
        <v>37</v>
      </c>
      <c r="Q759" s="158">
        <v>450000</v>
      </c>
      <c r="R759" s="163">
        <f t="shared" si="278"/>
        <v>1350000</v>
      </c>
    </row>
    <row r="760" spans="1:18" x14ac:dyDescent="0.3">
      <c r="A760" s="136" t="s">
        <v>51</v>
      </c>
      <c r="B760" s="137" t="s">
        <v>246</v>
      </c>
      <c r="C760" s="138"/>
      <c r="D760" s="138"/>
      <c r="E760" s="139"/>
      <c r="F760" s="138"/>
      <c r="G760" s="138"/>
      <c r="H760" s="139"/>
      <c r="I760" s="138"/>
      <c r="J760" s="138"/>
      <c r="K760" s="139"/>
      <c r="L760" s="138"/>
      <c r="M760" s="138"/>
      <c r="N760" s="138"/>
      <c r="O760" s="140">
        <v>0</v>
      </c>
      <c r="P760" s="140" t="s">
        <v>8</v>
      </c>
      <c r="Q760" s="140">
        <v>0</v>
      </c>
      <c r="R760" s="141">
        <f>SUM(R761,R780,R797,R809,R815)</f>
        <v>799772000</v>
      </c>
    </row>
    <row r="761" spans="1:18" x14ac:dyDescent="0.3">
      <c r="A761" s="142" t="s">
        <v>17</v>
      </c>
      <c r="B761" s="143" t="s">
        <v>247</v>
      </c>
      <c r="C761" s="144"/>
      <c r="D761" s="144"/>
      <c r="E761" s="145"/>
      <c r="F761" s="144"/>
      <c r="G761" s="144"/>
      <c r="H761" s="145"/>
      <c r="I761" s="144"/>
      <c r="J761" s="144"/>
      <c r="K761" s="145"/>
      <c r="L761" s="144"/>
      <c r="M761" s="144"/>
      <c r="N761" s="144"/>
      <c r="O761" s="146">
        <v>0</v>
      </c>
      <c r="P761" s="146" t="s">
        <v>8</v>
      </c>
      <c r="Q761" s="146">
        <v>0</v>
      </c>
      <c r="R761" s="147">
        <f>SUM(R762,R767,R770,R772,R777)</f>
        <v>36256000</v>
      </c>
    </row>
    <row r="762" spans="1:18" x14ac:dyDescent="0.3">
      <c r="A762" s="179" t="s">
        <v>19</v>
      </c>
      <c r="B762" s="149" t="s">
        <v>20</v>
      </c>
      <c r="C762" s="180"/>
      <c r="D762" s="180"/>
      <c r="E762" s="181"/>
      <c r="F762" s="180"/>
      <c r="G762" s="180"/>
      <c r="H762" s="181"/>
      <c r="I762" s="180"/>
      <c r="J762" s="180"/>
      <c r="K762" s="181"/>
      <c r="L762" s="180"/>
      <c r="M762" s="180"/>
      <c r="N762" s="180"/>
      <c r="O762" s="182">
        <v>0</v>
      </c>
      <c r="P762" s="182" t="s">
        <v>8</v>
      </c>
      <c r="Q762" s="182">
        <v>0</v>
      </c>
      <c r="R762" s="153">
        <f>SUM(R763:R766)</f>
        <v>18706000</v>
      </c>
    </row>
    <row r="763" spans="1:18" x14ac:dyDescent="0.3">
      <c r="A763" s="183" t="s">
        <v>8</v>
      </c>
      <c r="B763" s="155" t="s">
        <v>182</v>
      </c>
      <c r="C763" s="184">
        <v>1</v>
      </c>
      <c r="D763" s="184" t="s">
        <v>23</v>
      </c>
      <c r="E763" s="185"/>
      <c r="F763" s="184"/>
      <c r="G763" s="184"/>
      <c r="H763" s="185"/>
      <c r="I763" s="184"/>
      <c r="J763" s="184"/>
      <c r="K763" s="185"/>
      <c r="L763" s="184"/>
      <c r="M763" s="184"/>
      <c r="N763" s="184"/>
      <c r="O763" s="186">
        <f t="shared" ref="O763:O766" si="279">PRODUCT(C763:N763)</f>
        <v>1</v>
      </c>
      <c r="P763" s="186" t="s">
        <v>23</v>
      </c>
      <c r="Q763" s="186">
        <v>3500000</v>
      </c>
      <c r="R763" s="159">
        <f t="shared" ref="R763:R766" si="280">O763*Q763</f>
        <v>3500000</v>
      </c>
    </row>
    <row r="764" spans="1:18" x14ac:dyDescent="0.3">
      <c r="A764" s="183" t="s">
        <v>8</v>
      </c>
      <c r="B764" s="155" t="s">
        <v>459</v>
      </c>
      <c r="C764" s="184">
        <v>50</v>
      </c>
      <c r="D764" s="184" t="s">
        <v>86</v>
      </c>
      <c r="E764" s="185" t="s">
        <v>27</v>
      </c>
      <c r="F764" s="184">
        <v>1</v>
      </c>
      <c r="G764" s="184" t="s">
        <v>23</v>
      </c>
      <c r="H764" s="185"/>
      <c r="I764" s="184"/>
      <c r="J764" s="184"/>
      <c r="K764" s="185"/>
      <c r="L764" s="184"/>
      <c r="M764" s="184"/>
      <c r="N764" s="184"/>
      <c r="O764" s="186">
        <f t="shared" si="279"/>
        <v>50</v>
      </c>
      <c r="P764" s="186" t="s">
        <v>23</v>
      </c>
      <c r="Q764" s="186">
        <v>250000</v>
      </c>
      <c r="R764" s="159">
        <f t="shared" si="280"/>
        <v>12500000</v>
      </c>
    </row>
    <row r="765" spans="1:18" x14ac:dyDescent="0.3">
      <c r="A765" s="183" t="s">
        <v>8</v>
      </c>
      <c r="B765" s="155" t="s">
        <v>519</v>
      </c>
      <c r="C765" s="184">
        <v>6</v>
      </c>
      <c r="D765" s="184" t="s">
        <v>26</v>
      </c>
      <c r="E765" s="185" t="s">
        <v>27</v>
      </c>
      <c r="F765" s="184">
        <v>1</v>
      </c>
      <c r="G765" s="184" t="s">
        <v>78</v>
      </c>
      <c r="H765" s="185" t="s">
        <v>27</v>
      </c>
      <c r="I765" s="184">
        <v>3</v>
      </c>
      <c r="J765" s="184" t="s">
        <v>91</v>
      </c>
      <c r="K765" s="185"/>
      <c r="L765" s="184"/>
      <c r="M765" s="184"/>
      <c r="N765" s="184"/>
      <c r="O765" s="186">
        <f t="shared" si="279"/>
        <v>18</v>
      </c>
      <c r="P765" s="186" t="s">
        <v>28</v>
      </c>
      <c r="Q765" s="186">
        <v>67000</v>
      </c>
      <c r="R765" s="159">
        <f t="shared" si="280"/>
        <v>1206000</v>
      </c>
    </row>
    <row r="766" spans="1:18" x14ac:dyDescent="0.3">
      <c r="A766" s="183" t="s">
        <v>8</v>
      </c>
      <c r="B766" s="155" t="s">
        <v>200</v>
      </c>
      <c r="C766" s="184">
        <v>1</v>
      </c>
      <c r="D766" s="184" t="s">
        <v>23</v>
      </c>
      <c r="E766" s="185"/>
      <c r="F766" s="184"/>
      <c r="G766" s="184"/>
      <c r="H766" s="185"/>
      <c r="I766" s="184"/>
      <c r="J766" s="184"/>
      <c r="K766" s="185"/>
      <c r="L766" s="184"/>
      <c r="M766" s="184"/>
      <c r="N766" s="184"/>
      <c r="O766" s="186">
        <f t="shared" si="279"/>
        <v>1</v>
      </c>
      <c r="P766" s="186" t="s">
        <v>23</v>
      </c>
      <c r="Q766" s="186">
        <v>1500000</v>
      </c>
      <c r="R766" s="159">
        <f t="shared" si="280"/>
        <v>1500000</v>
      </c>
    </row>
    <row r="767" spans="1:18" x14ac:dyDescent="0.3">
      <c r="A767" s="179" t="s">
        <v>24</v>
      </c>
      <c r="B767" s="149" t="s">
        <v>25</v>
      </c>
      <c r="C767" s="180"/>
      <c r="D767" s="180"/>
      <c r="E767" s="181"/>
      <c r="F767" s="180"/>
      <c r="G767" s="180"/>
      <c r="H767" s="181"/>
      <c r="I767" s="180"/>
      <c r="J767" s="180"/>
      <c r="K767" s="181"/>
      <c r="L767" s="180"/>
      <c r="M767" s="180"/>
      <c r="N767" s="180"/>
      <c r="O767" s="182">
        <v>0</v>
      </c>
      <c r="P767" s="182" t="s">
        <v>8</v>
      </c>
      <c r="Q767" s="182">
        <v>0</v>
      </c>
      <c r="R767" s="153">
        <f>SUM(R768:R769)</f>
        <v>1350000</v>
      </c>
    </row>
    <row r="768" spans="1:18" x14ac:dyDescent="0.3">
      <c r="A768" s="183" t="s">
        <v>8</v>
      </c>
      <c r="B768" s="155" t="s">
        <v>520</v>
      </c>
      <c r="C768" s="184">
        <v>1</v>
      </c>
      <c r="D768" s="184" t="s">
        <v>26</v>
      </c>
      <c r="E768" s="185" t="s">
        <v>27</v>
      </c>
      <c r="F768" s="184">
        <v>1</v>
      </c>
      <c r="G768" s="184" t="s">
        <v>78</v>
      </c>
      <c r="H768" s="185"/>
      <c r="I768" s="184"/>
      <c r="J768" s="184"/>
      <c r="K768" s="185"/>
      <c r="L768" s="184"/>
      <c r="M768" s="184"/>
      <c r="N768" s="184"/>
      <c r="O768" s="186">
        <f t="shared" ref="O768:O769" si="281">PRODUCT(C768:N768)</f>
        <v>1</v>
      </c>
      <c r="P768" s="186" t="s">
        <v>28</v>
      </c>
      <c r="Q768" s="186">
        <v>450000</v>
      </c>
      <c r="R768" s="159">
        <f t="shared" ref="R768:R769" si="282">O768*Q768</f>
        <v>450000</v>
      </c>
    </row>
    <row r="769" spans="1:18" x14ac:dyDescent="0.3">
      <c r="A769" s="183" t="s">
        <v>8</v>
      </c>
      <c r="B769" s="155" t="s">
        <v>443</v>
      </c>
      <c r="C769" s="184">
        <v>3</v>
      </c>
      <c r="D769" s="184" t="s">
        <v>26</v>
      </c>
      <c r="E769" s="185" t="s">
        <v>27</v>
      </c>
      <c r="F769" s="184">
        <v>1</v>
      </c>
      <c r="G769" s="184" t="s">
        <v>78</v>
      </c>
      <c r="H769" s="185"/>
      <c r="I769" s="184"/>
      <c r="J769" s="184"/>
      <c r="K769" s="185"/>
      <c r="L769" s="184"/>
      <c r="M769" s="184"/>
      <c r="N769" s="184"/>
      <c r="O769" s="186">
        <f t="shared" si="281"/>
        <v>3</v>
      </c>
      <c r="P769" s="186" t="s">
        <v>28</v>
      </c>
      <c r="Q769" s="186">
        <v>300000</v>
      </c>
      <c r="R769" s="159">
        <f t="shared" si="282"/>
        <v>900000</v>
      </c>
    </row>
    <row r="770" spans="1:18" x14ac:dyDescent="0.3">
      <c r="A770" s="179" t="s">
        <v>235</v>
      </c>
      <c r="B770" s="149" t="s">
        <v>236</v>
      </c>
      <c r="C770" s="180"/>
      <c r="D770" s="180"/>
      <c r="E770" s="181"/>
      <c r="F770" s="180"/>
      <c r="G770" s="180"/>
      <c r="H770" s="181"/>
      <c r="I770" s="180"/>
      <c r="J770" s="180"/>
      <c r="K770" s="181"/>
      <c r="L770" s="180"/>
      <c r="M770" s="180"/>
      <c r="N770" s="180"/>
      <c r="O770" s="182">
        <v>0</v>
      </c>
      <c r="P770" s="182" t="s">
        <v>8</v>
      </c>
      <c r="Q770" s="182">
        <v>0</v>
      </c>
      <c r="R770" s="153">
        <f>R771</f>
        <v>2500000</v>
      </c>
    </row>
    <row r="771" spans="1:18" x14ac:dyDescent="0.3">
      <c r="A771" s="183" t="s">
        <v>8</v>
      </c>
      <c r="B771" s="155" t="s">
        <v>248</v>
      </c>
      <c r="C771" s="184">
        <v>1</v>
      </c>
      <c r="D771" s="184" t="s">
        <v>23</v>
      </c>
      <c r="E771" s="185"/>
      <c r="F771" s="184"/>
      <c r="G771" s="184"/>
      <c r="H771" s="185"/>
      <c r="I771" s="184"/>
      <c r="J771" s="184"/>
      <c r="K771" s="185"/>
      <c r="L771" s="184"/>
      <c r="M771" s="184"/>
      <c r="N771" s="184"/>
      <c r="O771" s="186">
        <f>PRODUCT(C771:N771)</f>
        <v>1</v>
      </c>
      <c r="P771" s="186" t="s">
        <v>23</v>
      </c>
      <c r="Q771" s="186">
        <v>2500000</v>
      </c>
      <c r="R771" s="159">
        <f>O771*Q771</f>
        <v>2500000</v>
      </c>
    </row>
    <row r="772" spans="1:18" x14ac:dyDescent="0.3">
      <c r="A772" s="179" t="s">
        <v>183</v>
      </c>
      <c r="B772" s="149" t="s">
        <v>184</v>
      </c>
      <c r="C772" s="180"/>
      <c r="D772" s="180"/>
      <c r="E772" s="181"/>
      <c r="F772" s="180"/>
      <c r="G772" s="180"/>
      <c r="H772" s="181"/>
      <c r="I772" s="180"/>
      <c r="J772" s="180"/>
      <c r="K772" s="181"/>
      <c r="L772" s="180"/>
      <c r="M772" s="180"/>
      <c r="N772" s="180"/>
      <c r="O772" s="182">
        <v>0</v>
      </c>
      <c r="P772" s="182" t="s">
        <v>8</v>
      </c>
      <c r="Q772" s="182">
        <v>0</v>
      </c>
      <c r="R772" s="153">
        <f>SUM(R773:R776)</f>
        <v>5900000</v>
      </c>
    </row>
    <row r="773" spans="1:18" x14ac:dyDescent="0.3">
      <c r="A773" s="183" t="s">
        <v>8</v>
      </c>
      <c r="B773" s="155" t="s">
        <v>521</v>
      </c>
      <c r="C773" s="184">
        <v>1</v>
      </c>
      <c r="D773" s="184" t="s">
        <v>26</v>
      </c>
      <c r="E773" s="185" t="s">
        <v>27</v>
      </c>
      <c r="F773" s="184">
        <v>1</v>
      </c>
      <c r="G773" s="184" t="s">
        <v>78</v>
      </c>
      <c r="H773" s="185"/>
      <c r="I773" s="184"/>
      <c r="J773" s="184"/>
      <c r="K773" s="185"/>
      <c r="L773" s="184"/>
      <c r="M773" s="184"/>
      <c r="N773" s="184"/>
      <c r="O773" s="186">
        <f t="shared" ref="O773:O776" si="283">PRODUCT(C773:N773)</f>
        <v>1</v>
      </c>
      <c r="P773" s="186" t="s">
        <v>28</v>
      </c>
      <c r="Q773" s="186">
        <v>600000</v>
      </c>
      <c r="R773" s="159">
        <f t="shared" ref="R773:R776" si="284">O773*Q773</f>
        <v>600000</v>
      </c>
    </row>
    <row r="774" spans="1:18" x14ac:dyDescent="0.3">
      <c r="A774" s="183" t="s">
        <v>8</v>
      </c>
      <c r="B774" s="155" t="s">
        <v>522</v>
      </c>
      <c r="C774" s="184">
        <v>1</v>
      </c>
      <c r="D774" s="184" t="s">
        <v>26</v>
      </c>
      <c r="E774" s="185" t="s">
        <v>27</v>
      </c>
      <c r="F774" s="184">
        <v>1</v>
      </c>
      <c r="G774" s="184" t="s">
        <v>78</v>
      </c>
      <c r="H774" s="185"/>
      <c r="I774" s="184"/>
      <c r="J774" s="184"/>
      <c r="K774" s="185"/>
      <c r="L774" s="184"/>
      <c r="M774" s="184"/>
      <c r="N774" s="184"/>
      <c r="O774" s="186">
        <f t="shared" si="283"/>
        <v>1</v>
      </c>
      <c r="P774" s="186" t="s">
        <v>28</v>
      </c>
      <c r="Q774" s="186">
        <v>600000</v>
      </c>
      <c r="R774" s="159">
        <f t="shared" si="284"/>
        <v>600000</v>
      </c>
    </row>
    <row r="775" spans="1:18" x14ac:dyDescent="0.3">
      <c r="A775" s="183" t="s">
        <v>8</v>
      </c>
      <c r="B775" s="155" t="s">
        <v>523</v>
      </c>
      <c r="C775" s="184">
        <v>1</v>
      </c>
      <c r="D775" s="184" t="s">
        <v>26</v>
      </c>
      <c r="E775" s="185" t="s">
        <v>27</v>
      </c>
      <c r="F775" s="184">
        <v>1</v>
      </c>
      <c r="G775" s="184" t="s">
        <v>78</v>
      </c>
      <c r="H775" s="185"/>
      <c r="I775" s="184"/>
      <c r="J775" s="184"/>
      <c r="K775" s="185"/>
      <c r="L775" s="184"/>
      <c r="M775" s="184"/>
      <c r="N775" s="184"/>
      <c r="O775" s="186">
        <f t="shared" si="283"/>
        <v>1</v>
      </c>
      <c r="P775" s="186" t="s">
        <v>28</v>
      </c>
      <c r="Q775" s="186">
        <v>500000</v>
      </c>
      <c r="R775" s="159">
        <f t="shared" si="284"/>
        <v>500000</v>
      </c>
    </row>
    <row r="776" spans="1:18" x14ac:dyDescent="0.3">
      <c r="A776" s="183" t="s">
        <v>8</v>
      </c>
      <c r="B776" s="155" t="s">
        <v>524</v>
      </c>
      <c r="C776" s="184">
        <v>6</v>
      </c>
      <c r="D776" s="184" t="s">
        <v>26</v>
      </c>
      <c r="E776" s="185" t="s">
        <v>27</v>
      </c>
      <c r="F776" s="184">
        <v>1</v>
      </c>
      <c r="G776" s="184" t="s">
        <v>78</v>
      </c>
      <c r="H776" s="185"/>
      <c r="I776" s="184"/>
      <c r="J776" s="184"/>
      <c r="K776" s="185"/>
      <c r="L776" s="184"/>
      <c r="M776" s="184"/>
      <c r="N776" s="184"/>
      <c r="O776" s="186">
        <f t="shared" si="283"/>
        <v>6</v>
      </c>
      <c r="P776" s="186" t="s">
        <v>28</v>
      </c>
      <c r="Q776" s="186">
        <v>700000</v>
      </c>
      <c r="R776" s="159">
        <f t="shared" si="284"/>
        <v>4200000</v>
      </c>
    </row>
    <row r="777" spans="1:18" x14ac:dyDescent="0.3">
      <c r="A777" s="187" t="s">
        <v>187</v>
      </c>
      <c r="B777" s="188" t="s">
        <v>188</v>
      </c>
      <c r="C777" s="189"/>
      <c r="D777" s="189"/>
      <c r="E777" s="190"/>
      <c r="F777" s="189"/>
      <c r="G777" s="189"/>
      <c r="H777" s="190"/>
      <c r="I777" s="189"/>
      <c r="J777" s="189"/>
      <c r="K777" s="190"/>
      <c r="L777" s="189"/>
      <c r="M777" s="189"/>
      <c r="N777" s="189"/>
      <c r="O777" s="191">
        <v>0</v>
      </c>
      <c r="P777" s="191" t="s">
        <v>8</v>
      </c>
      <c r="Q777" s="191">
        <v>0</v>
      </c>
      <c r="R777" s="192">
        <f>SUM(R778:R779)</f>
        <v>7800000</v>
      </c>
    </row>
    <row r="778" spans="1:18" x14ac:dyDescent="0.3">
      <c r="A778" s="183" t="s">
        <v>8</v>
      </c>
      <c r="B778" s="155" t="s">
        <v>525</v>
      </c>
      <c r="C778" s="184">
        <v>6</v>
      </c>
      <c r="D778" s="184" t="s">
        <v>26</v>
      </c>
      <c r="E778" s="185" t="s">
        <v>27</v>
      </c>
      <c r="F778" s="184">
        <v>2</v>
      </c>
      <c r="G778" s="184" t="s">
        <v>91</v>
      </c>
      <c r="H778" s="185"/>
      <c r="I778" s="184"/>
      <c r="J778" s="184"/>
      <c r="K778" s="185"/>
      <c r="L778" s="184"/>
      <c r="M778" s="184"/>
      <c r="N778" s="184"/>
      <c r="O778" s="186">
        <f t="shared" ref="O778:O779" si="285">PRODUCT(C778:N778)</f>
        <v>12</v>
      </c>
      <c r="P778" s="186" t="s">
        <v>28</v>
      </c>
      <c r="Q778" s="186">
        <v>240000</v>
      </c>
      <c r="R778" s="159">
        <f t="shared" ref="R778:R779" si="286">O778*Q778</f>
        <v>2880000</v>
      </c>
    </row>
    <row r="779" spans="1:18" x14ac:dyDescent="0.3">
      <c r="A779" s="183" t="s">
        <v>8</v>
      </c>
      <c r="B779" s="155" t="s">
        <v>490</v>
      </c>
      <c r="C779" s="184">
        <v>6</v>
      </c>
      <c r="D779" s="184" t="s">
        <v>26</v>
      </c>
      <c r="E779" s="185" t="s">
        <v>27</v>
      </c>
      <c r="F779" s="184">
        <v>2</v>
      </c>
      <c r="G779" s="184" t="s">
        <v>91</v>
      </c>
      <c r="H779" s="185" t="s">
        <v>27</v>
      </c>
      <c r="I779" s="184">
        <v>1</v>
      </c>
      <c r="J779" s="184" t="s">
        <v>23</v>
      </c>
      <c r="K779" s="185"/>
      <c r="L779" s="184"/>
      <c r="M779" s="184"/>
      <c r="N779" s="184"/>
      <c r="O779" s="186">
        <f t="shared" si="285"/>
        <v>12</v>
      </c>
      <c r="P779" s="186" t="s">
        <v>28</v>
      </c>
      <c r="Q779" s="186">
        <v>410000</v>
      </c>
      <c r="R779" s="159">
        <f t="shared" si="286"/>
        <v>4920000</v>
      </c>
    </row>
    <row r="780" spans="1:18" x14ac:dyDescent="0.3">
      <c r="A780" s="142" t="s">
        <v>70</v>
      </c>
      <c r="B780" s="143" t="s">
        <v>249</v>
      </c>
      <c r="C780" s="144"/>
      <c r="D780" s="144"/>
      <c r="E780" s="145"/>
      <c r="F780" s="144"/>
      <c r="G780" s="144"/>
      <c r="H780" s="145"/>
      <c r="I780" s="144"/>
      <c r="J780" s="144"/>
      <c r="K780" s="145"/>
      <c r="L780" s="144"/>
      <c r="M780" s="144"/>
      <c r="N780" s="144"/>
      <c r="O780" s="146">
        <v>0</v>
      </c>
      <c r="P780" s="146" t="s">
        <v>8</v>
      </c>
      <c r="Q780" s="146">
        <v>0</v>
      </c>
      <c r="R780" s="147">
        <f>SUM(R781,R787,R789,R791)</f>
        <v>234856000</v>
      </c>
    </row>
    <row r="781" spans="1:18" x14ac:dyDescent="0.3">
      <c r="A781" s="179" t="s">
        <v>19</v>
      </c>
      <c r="B781" s="149" t="s">
        <v>20</v>
      </c>
      <c r="C781" s="180"/>
      <c r="D781" s="180"/>
      <c r="E781" s="181"/>
      <c r="F781" s="180"/>
      <c r="G781" s="180"/>
      <c r="H781" s="181"/>
      <c r="I781" s="180"/>
      <c r="J781" s="180"/>
      <c r="K781" s="181"/>
      <c r="L781" s="180"/>
      <c r="M781" s="180"/>
      <c r="N781" s="180"/>
      <c r="O781" s="182">
        <v>0</v>
      </c>
      <c r="P781" s="182" t="s">
        <v>8</v>
      </c>
      <c r="Q781" s="182">
        <v>0</v>
      </c>
      <c r="R781" s="153">
        <f>SUM(R782:R786)</f>
        <v>34800000</v>
      </c>
    </row>
    <row r="782" spans="1:18" x14ac:dyDescent="0.3">
      <c r="A782" s="183" t="s">
        <v>8</v>
      </c>
      <c r="B782" s="155" t="s">
        <v>200</v>
      </c>
      <c r="C782" s="184">
        <v>2</v>
      </c>
      <c r="D782" s="184" t="s">
        <v>23</v>
      </c>
      <c r="E782" s="185"/>
      <c r="F782" s="184"/>
      <c r="G782" s="184"/>
      <c r="H782" s="185"/>
      <c r="I782" s="184"/>
      <c r="J782" s="184"/>
      <c r="K782" s="185"/>
      <c r="L782" s="184"/>
      <c r="M782" s="184"/>
      <c r="N782" s="184"/>
      <c r="O782" s="186">
        <f t="shared" ref="O782:O786" si="287">PRODUCT(C782:N782)</f>
        <v>2</v>
      </c>
      <c r="P782" s="186" t="s">
        <v>23</v>
      </c>
      <c r="Q782" s="186">
        <v>1500000</v>
      </c>
      <c r="R782" s="159">
        <f t="shared" ref="R782:R786" si="288">O782*Q782</f>
        <v>3000000</v>
      </c>
    </row>
    <row r="783" spans="1:18" x14ac:dyDescent="0.3">
      <c r="A783" s="183" t="s">
        <v>8</v>
      </c>
      <c r="B783" s="155" t="s">
        <v>182</v>
      </c>
      <c r="C783" s="184">
        <v>2</v>
      </c>
      <c r="D783" s="184" t="s">
        <v>23</v>
      </c>
      <c r="E783" s="185"/>
      <c r="F783" s="184"/>
      <c r="G783" s="184"/>
      <c r="H783" s="185"/>
      <c r="I783" s="184"/>
      <c r="J783" s="184"/>
      <c r="K783" s="185"/>
      <c r="L783" s="184"/>
      <c r="M783" s="184"/>
      <c r="N783" s="184"/>
      <c r="O783" s="186">
        <f t="shared" si="287"/>
        <v>2</v>
      </c>
      <c r="P783" s="186" t="s">
        <v>23</v>
      </c>
      <c r="Q783" s="186">
        <v>2500000</v>
      </c>
      <c r="R783" s="159">
        <f t="shared" si="288"/>
        <v>5000000</v>
      </c>
    </row>
    <row r="784" spans="1:18" x14ac:dyDescent="0.3">
      <c r="A784" s="183" t="s">
        <v>8</v>
      </c>
      <c r="B784" s="165" t="s">
        <v>526</v>
      </c>
      <c r="C784" s="184">
        <v>40</v>
      </c>
      <c r="D784" s="184" t="s">
        <v>26</v>
      </c>
      <c r="E784" s="185" t="s">
        <v>27</v>
      </c>
      <c r="F784" s="156">
        <v>2</v>
      </c>
      <c r="G784" s="156" t="s">
        <v>23</v>
      </c>
      <c r="H784" s="185"/>
      <c r="I784" s="184"/>
      <c r="J784" s="184"/>
      <c r="K784" s="185"/>
      <c r="L784" s="184"/>
      <c r="M784" s="184"/>
      <c r="N784" s="184"/>
      <c r="O784" s="186">
        <f t="shared" si="287"/>
        <v>80</v>
      </c>
      <c r="P784" s="186" t="s">
        <v>28</v>
      </c>
      <c r="Q784" s="186">
        <v>50000</v>
      </c>
      <c r="R784" s="159">
        <f t="shared" si="288"/>
        <v>4000000</v>
      </c>
    </row>
    <row r="785" spans="1:18" x14ac:dyDescent="0.3">
      <c r="A785" s="183" t="s">
        <v>8</v>
      </c>
      <c r="B785" s="155" t="s">
        <v>250</v>
      </c>
      <c r="C785" s="184">
        <v>40</v>
      </c>
      <c r="D785" s="184" t="s">
        <v>26</v>
      </c>
      <c r="E785" s="185" t="s">
        <v>27</v>
      </c>
      <c r="F785" s="184">
        <v>2</v>
      </c>
      <c r="G785" s="184" t="s">
        <v>23</v>
      </c>
      <c r="H785" s="185"/>
      <c r="I785" s="184"/>
      <c r="J785" s="184"/>
      <c r="K785" s="185"/>
      <c r="L785" s="184"/>
      <c r="M785" s="184"/>
      <c r="N785" s="184"/>
      <c r="O785" s="186">
        <f t="shared" si="287"/>
        <v>80</v>
      </c>
      <c r="P785" s="186" t="s">
        <v>28</v>
      </c>
      <c r="Q785" s="186">
        <v>35000</v>
      </c>
      <c r="R785" s="159">
        <f t="shared" si="288"/>
        <v>2800000</v>
      </c>
    </row>
    <row r="786" spans="1:18" x14ac:dyDescent="0.3">
      <c r="A786" s="183" t="s">
        <v>8</v>
      </c>
      <c r="B786" s="155" t="s">
        <v>251</v>
      </c>
      <c r="C786" s="184">
        <v>40</v>
      </c>
      <c r="D786" s="184" t="s">
        <v>26</v>
      </c>
      <c r="E786" s="185" t="s">
        <v>27</v>
      </c>
      <c r="F786" s="184">
        <v>2</v>
      </c>
      <c r="G786" s="184" t="s">
        <v>23</v>
      </c>
      <c r="H786" s="185"/>
      <c r="I786" s="184"/>
      <c r="J786" s="184"/>
      <c r="K786" s="185"/>
      <c r="L786" s="184"/>
      <c r="M786" s="184"/>
      <c r="N786" s="184"/>
      <c r="O786" s="186">
        <f t="shared" si="287"/>
        <v>80</v>
      </c>
      <c r="P786" s="186" t="s">
        <v>28</v>
      </c>
      <c r="Q786" s="186">
        <v>250000</v>
      </c>
      <c r="R786" s="159">
        <f t="shared" si="288"/>
        <v>20000000</v>
      </c>
    </row>
    <row r="787" spans="1:18" x14ac:dyDescent="0.3">
      <c r="A787" s="179" t="s">
        <v>24</v>
      </c>
      <c r="B787" s="149" t="s">
        <v>25</v>
      </c>
      <c r="C787" s="180"/>
      <c r="D787" s="180"/>
      <c r="E787" s="181"/>
      <c r="F787" s="180"/>
      <c r="G787" s="180"/>
      <c r="H787" s="181"/>
      <c r="I787" s="180"/>
      <c r="J787" s="180"/>
      <c r="K787" s="181"/>
      <c r="L787" s="180"/>
      <c r="M787" s="180"/>
      <c r="N787" s="180"/>
      <c r="O787" s="182">
        <v>0</v>
      </c>
      <c r="P787" s="182" t="s">
        <v>8</v>
      </c>
      <c r="Q787" s="182">
        <v>0</v>
      </c>
      <c r="R787" s="153">
        <f>R788</f>
        <v>2400000</v>
      </c>
    </row>
    <row r="788" spans="1:18" x14ac:dyDescent="0.3">
      <c r="A788" s="183" t="s">
        <v>8</v>
      </c>
      <c r="B788" s="155" t="s">
        <v>471</v>
      </c>
      <c r="C788" s="184">
        <v>4</v>
      </c>
      <c r="D788" s="184" t="s">
        <v>26</v>
      </c>
      <c r="E788" s="185" t="s">
        <v>27</v>
      </c>
      <c r="F788" s="184">
        <v>2</v>
      </c>
      <c r="G788" s="184" t="s">
        <v>23</v>
      </c>
      <c r="H788" s="185"/>
      <c r="I788" s="184"/>
      <c r="J788" s="184"/>
      <c r="K788" s="185"/>
      <c r="L788" s="184"/>
      <c r="M788" s="184"/>
      <c r="N788" s="184"/>
      <c r="O788" s="186">
        <f>PRODUCT(C788:N788)</f>
        <v>8</v>
      </c>
      <c r="P788" s="186" t="s">
        <v>28</v>
      </c>
      <c r="Q788" s="186">
        <v>300000</v>
      </c>
      <c r="R788" s="159">
        <f>O788*Q788</f>
        <v>2400000</v>
      </c>
    </row>
    <row r="789" spans="1:18" x14ac:dyDescent="0.3">
      <c r="A789" s="179" t="s">
        <v>183</v>
      </c>
      <c r="B789" s="149" t="s">
        <v>184</v>
      </c>
      <c r="C789" s="180"/>
      <c r="D789" s="180"/>
      <c r="E789" s="181"/>
      <c r="F789" s="180"/>
      <c r="G789" s="180"/>
      <c r="H789" s="181"/>
      <c r="I789" s="180"/>
      <c r="J789" s="180"/>
      <c r="K789" s="181"/>
      <c r="L789" s="180"/>
      <c r="M789" s="180"/>
      <c r="N789" s="180"/>
      <c r="O789" s="182">
        <v>0</v>
      </c>
      <c r="P789" s="182" t="s">
        <v>8</v>
      </c>
      <c r="Q789" s="182">
        <v>0</v>
      </c>
      <c r="R789" s="153">
        <f>R790</f>
        <v>14400000</v>
      </c>
    </row>
    <row r="790" spans="1:18" x14ac:dyDescent="0.3">
      <c r="A790" s="183" t="s">
        <v>8</v>
      </c>
      <c r="B790" s="155" t="s">
        <v>252</v>
      </c>
      <c r="C790" s="184">
        <v>2</v>
      </c>
      <c r="D790" s="184" t="s">
        <v>26</v>
      </c>
      <c r="E790" s="185" t="s">
        <v>27</v>
      </c>
      <c r="F790" s="184">
        <v>4</v>
      </c>
      <c r="G790" s="184" t="s">
        <v>34</v>
      </c>
      <c r="H790" s="185" t="s">
        <v>27</v>
      </c>
      <c r="I790" s="184">
        <v>2</v>
      </c>
      <c r="J790" s="184" t="s">
        <v>23</v>
      </c>
      <c r="K790" s="185"/>
      <c r="L790" s="184"/>
      <c r="M790" s="184"/>
      <c r="N790" s="184"/>
      <c r="O790" s="186">
        <f>PRODUCT(C790:N790)</f>
        <v>16</v>
      </c>
      <c r="P790" s="186" t="s">
        <v>37</v>
      </c>
      <c r="Q790" s="186">
        <v>900000</v>
      </c>
      <c r="R790" s="159">
        <f>O790*Q790</f>
        <v>14400000</v>
      </c>
    </row>
    <row r="791" spans="1:18" x14ac:dyDescent="0.3">
      <c r="A791" s="187" t="s">
        <v>187</v>
      </c>
      <c r="B791" s="188" t="s">
        <v>188</v>
      </c>
      <c r="C791" s="189"/>
      <c r="D791" s="189"/>
      <c r="E791" s="190"/>
      <c r="F791" s="189"/>
      <c r="G791" s="189"/>
      <c r="H791" s="190"/>
      <c r="I791" s="189"/>
      <c r="J791" s="189"/>
      <c r="K791" s="190"/>
      <c r="L791" s="189"/>
      <c r="M791" s="189"/>
      <c r="N791" s="189"/>
      <c r="O791" s="191">
        <v>0</v>
      </c>
      <c r="P791" s="191" t="s">
        <v>8</v>
      </c>
      <c r="Q791" s="191">
        <v>0</v>
      </c>
      <c r="R791" s="192">
        <f>SUM(R792:R796)</f>
        <v>183256000</v>
      </c>
    </row>
    <row r="792" spans="1:18" x14ac:dyDescent="0.3">
      <c r="A792" s="183" t="s">
        <v>8</v>
      </c>
      <c r="B792" s="196" t="s">
        <v>517</v>
      </c>
      <c r="C792" s="156">
        <v>2</v>
      </c>
      <c r="D792" s="156" t="s">
        <v>26</v>
      </c>
      <c r="E792" s="185" t="s">
        <v>27</v>
      </c>
      <c r="F792" s="184">
        <v>1</v>
      </c>
      <c r="G792" s="184" t="s">
        <v>23</v>
      </c>
      <c r="H792" s="185" t="s">
        <v>27</v>
      </c>
      <c r="I792" s="184">
        <v>2</v>
      </c>
      <c r="J792" s="184" t="s">
        <v>78</v>
      </c>
      <c r="K792" s="185"/>
      <c r="L792" s="184"/>
      <c r="M792" s="184"/>
      <c r="N792" s="184"/>
      <c r="O792" s="186">
        <f t="shared" ref="O792:O796" si="289">PRODUCT(C792:N792)</f>
        <v>4</v>
      </c>
      <c r="P792" s="186" t="s">
        <v>28</v>
      </c>
      <c r="Q792" s="186">
        <v>2674000</v>
      </c>
      <c r="R792" s="159">
        <f t="shared" ref="R792:R796" si="290">O792*Q792</f>
        <v>10696000</v>
      </c>
    </row>
    <row r="793" spans="1:18" x14ac:dyDescent="0.3">
      <c r="A793" s="183" t="s">
        <v>8</v>
      </c>
      <c r="B793" s="196" t="s">
        <v>518</v>
      </c>
      <c r="C793" s="156">
        <v>2</v>
      </c>
      <c r="D793" s="156" t="s">
        <v>26</v>
      </c>
      <c r="E793" s="185" t="s">
        <v>27</v>
      </c>
      <c r="F793" s="184">
        <v>1</v>
      </c>
      <c r="G793" s="184" t="s">
        <v>91</v>
      </c>
      <c r="H793" s="185" t="s">
        <v>27</v>
      </c>
      <c r="I793" s="184">
        <v>2</v>
      </c>
      <c r="J793" s="184" t="s">
        <v>78</v>
      </c>
      <c r="K793" s="185"/>
      <c r="L793" s="184"/>
      <c r="M793" s="184"/>
      <c r="N793" s="184"/>
      <c r="O793" s="186">
        <f t="shared" si="289"/>
        <v>4</v>
      </c>
      <c r="P793" s="186" t="s">
        <v>92</v>
      </c>
      <c r="Q793" s="186">
        <v>900000</v>
      </c>
      <c r="R793" s="159">
        <f t="shared" si="290"/>
        <v>3600000</v>
      </c>
    </row>
    <row r="794" spans="1:18" x14ac:dyDescent="0.3">
      <c r="A794" s="183" t="s">
        <v>8</v>
      </c>
      <c r="B794" s="155" t="s">
        <v>452</v>
      </c>
      <c r="C794" s="184">
        <v>44</v>
      </c>
      <c r="D794" s="184" t="s">
        <v>26</v>
      </c>
      <c r="E794" s="185" t="s">
        <v>27</v>
      </c>
      <c r="F794" s="184">
        <v>2</v>
      </c>
      <c r="G794" s="184" t="s">
        <v>78</v>
      </c>
      <c r="H794" s="185" t="s">
        <v>27</v>
      </c>
      <c r="I794" s="184">
        <v>2</v>
      </c>
      <c r="J794" s="184" t="s">
        <v>23</v>
      </c>
      <c r="K794" s="185"/>
      <c r="L794" s="184"/>
      <c r="M794" s="184"/>
      <c r="N794" s="184"/>
      <c r="O794" s="186">
        <f t="shared" si="289"/>
        <v>176</v>
      </c>
      <c r="P794" s="186" t="s">
        <v>28</v>
      </c>
      <c r="Q794" s="186">
        <v>200000</v>
      </c>
      <c r="R794" s="159">
        <f t="shared" si="290"/>
        <v>35200000</v>
      </c>
    </row>
    <row r="795" spans="1:18" x14ac:dyDescent="0.3">
      <c r="A795" s="183" t="s">
        <v>8</v>
      </c>
      <c r="B795" s="155" t="s">
        <v>453</v>
      </c>
      <c r="C795" s="184">
        <v>44</v>
      </c>
      <c r="D795" s="184" t="s">
        <v>26</v>
      </c>
      <c r="E795" s="185" t="s">
        <v>27</v>
      </c>
      <c r="F795" s="184">
        <v>3</v>
      </c>
      <c r="G795" s="184" t="s">
        <v>91</v>
      </c>
      <c r="H795" s="185" t="s">
        <v>27</v>
      </c>
      <c r="I795" s="184">
        <v>2</v>
      </c>
      <c r="J795" s="184" t="s">
        <v>23</v>
      </c>
      <c r="K795" s="185"/>
      <c r="L795" s="184"/>
      <c r="M795" s="184"/>
      <c r="N795" s="184"/>
      <c r="O795" s="186">
        <f t="shared" si="289"/>
        <v>264</v>
      </c>
      <c r="P795" s="186" t="s">
        <v>92</v>
      </c>
      <c r="Q795" s="186">
        <v>140000</v>
      </c>
      <c r="R795" s="159">
        <f t="shared" si="290"/>
        <v>36960000</v>
      </c>
    </row>
    <row r="796" spans="1:18" x14ac:dyDescent="0.3">
      <c r="A796" s="183" t="s">
        <v>8</v>
      </c>
      <c r="B796" s="155" t="s">
        <v>240</v>
      </c>
      <c r="C796" s="184">
        <v>44</v>
      </c>
      <c r="D796" s="184" t="s">
        <v>26</v>
      </c>
      <c r="E796" s="185" t="s">
        <v>27</v>
      </c>
      <c r="F796" s="184">
        <v>2</v>
      </c>
      <c r="G796" s="184" t="s">
        <v>91</v>
      </c>
      <c r="H796" s="185" t="s">
        <v>27</v>
      </c>
      <c r="I796" s="184">
        <v>2</v>
      </c>
      <c r="J796" s="184" t="s">
        <v>23</v>
      </c>
      <c r="K796" s="185"/>
      <c r="L796" s="184"/>
      <c r="M796" s="184"/>
      <c r="N796" s="184"/>
      <c r="O796" s="186">
        <f t="shared" si="289"/>
        <v>176</v>
      </c>
      <c r="P796" s="186" t="s">
        <v>92</v>
      </c>
      <c r="Q796" s="158">
        <v>550000</v>
      </c>
      <c r="R796" s="159">
        <f t="shared" si="290"/>
        <v>96800000</v>
      </c>
    </row>
    <row r="797" spans="1:18" x14ac:dyDescent="0.3">
      <c r="A797" s="142" t="s">
        <v>130</v>
      </c>
      <c r="B797" s="143" t="s">
        <v>253</v>
      </c>
      <c r="C797" s="144"/>
      <c r="D797" s="144"/>
      <c r="E797" s="145"/>
      <c r="F797" s="144"/>
      <c r="G797" s="144"/>
      <c r="H797" s="145"/>
      <c r="I797" s="144"/>
      <c r="J797" s="144"/>
      <c r="K797" s="145"/>
      <c r="L797" s="144"/>
      <c r="M797" s="144"/>
      <c r="N797" s="144"/>
      <c r="O797" s="146">
        <v>0</v>
      </c>
      <c r="P797" s="146" t="s">
        <v>8</v>
      </c>
      <c r="Q797" s="146">
        <v>0</v>
      </c>
      <c r="R797" s="147">
        <f>SUM(R798,R800,R807)</f>
        <v>119760000</v>
      </c>
    </row>
    <row r="798" spans="1:18" x14ac:dyDescent="0.3">
      <c r="A798" s="179" t="s">
        <v>19</v>
      </c>
      <c r="B798" s="149" t="s">
        <v>20</v>
      </c>
      <c r="C798" s="180"/>
      <c r="D798" s="180"/>
      <c r="E798" s="181"/>
      <c r="F798" s="180"/>
      <c r="G798" s="180"/>
      <c r="H798" s="181"/>
      <c r="I798" s="180"/>
      <c r="J798" s="180"/>
      <c r="K798" s="181"/>
      <c r="L798" s="180"/>
      <c r="M798" s="180"/>
      <c r="N798" s="180"/>
      <c r="O798" s="182">
        <v>0</v>
      </c>
      <c r="P798" s="182" t="s">
        <v>8</v>
      </c>
      <c r="Q798" s="182">
        <v>0</v>
      </c>
      <c r="R798" s="153">
        <f>R799</f>
        <v>5500000</v>
      </c>
    </row>
    <row r="799" spans="1:18" x14ac:dyDescent="0.3">
      <c r="A799" s="183" t="s">
        <v>8</v>
      </c>
      <c r="B799" s="155" t="s">
        <v>254</v>
      </c>
      <c r="C799" s="184">
        <v>2</v>
      </c>
      <c r="D799" s="184" t="s">
        <v>23</v>
      </c>
      <c r="E799" s="185"/>
      <c r="F799" s="184"/>
      <c r="G799" s="184"/>
      <c r="H799" s="185"/>
      <c r="I799" s="184"/>
      <c r="J799" s="184"/>
      <c r="K799" s="185"/>
      <c r="L799" s="184"/>
      <c r="M799" s="184"/>
      <c r="N799" s="184"/>
      <c r="O799" s="186">
        <f>PRODUCT(C799:N799)</f>
        <v>2</v>
      </c>
      <c r="P799" s="186" t="s">
        <v>23</v>
      </c>
      <c r="Q799" s="186">
        <v>2750000</v>
      </c>
      <c r="R799" s="159">
        <f>O799*Q799</f>
        <v>5500000</v>
      </c>
    </row>
    <row r="800" spans="1:18" x14ac:dyDescent="0.3">
      <c r="A800" s="179" t="s">
        <v>24</v>
      </c>
      <c r="B800" s="149" t="s">
        <v>25</v>
      </c>
      <c r="C800" s="180"/>
      <c r="D800" s="180"/>
      <c r="E800" s="181"/>
      <c r="F800" s="180"/>
      <c r="G800" s="180"/>
      <c r="H800" s="181"/>
      <c r="I800" s="180"/>
      <c r="J800" s="180"/>
      <c r="K800" s="181"/>
      <c r="L800" s="180"/>
      <c r="M800" s="180"/>
      <c r="N800" s="180"/>
      <c r="O800" s="182">
        <v>0</v>
      </c>
      <c r="P800" s="182" t="s">
        <v>8</v>
      </c>
      <c r="Q800" s="182">
        <v>0</v>
      </c>
      <c r="R800" s="153">
        <f>SUM(R801:R806)</f>
        <v>44260000</v>
      </c>
    </row>
    <row r="801" spans="1:18" ht="28.8" x14ac:dyDescent="0.3">
      <c r="A801" s="183" t="s">
        <v>8</v>
      </c>
      <c r="B801" s="155" t="s">
        <v>527</v>
      </c>
      <c r="C801" s="184">
        <v>1</v>
      </c>
      <c r="D801" s="184" t="s">
        <v>26</v>
      </c>
      <c r="E801" s="185" t="s">
        <v>27</v>
      </c>
      <c r="F801" s="184">
        <v>2</v>
      </c>
      <c r="G801" s="184" t="s">
        <v>255</v>
      </c>
      <c r="H801" s="185"/>
      <c r="I801" s="184"/>
      <c r="J801" s="184"/>
      <c r="K801" s="185"/>
      <c r="L801" s="184"/>
      <c r="M801" s="184"/>
      <c r="N801" s="184"/>
      <c r="O801" s="186">
        <f t="shared" ref="O801:O806" si="291">PRODUCT(C801:N801)</f>
        <v>2</v>
      </c>
      <c r="P801" s="186" t="s">
        <v>256</v>
      </c>
      <c r="Q801" s="186">
        <v>500000</v>
      </c>
      <c r="R801" s="159">
        <f t="shared" ref="R801:R806" si="292">O801*Q801</f>
        <v>1000000</v>
      </c>
    </row>
    <row r="802" spans="1:18" x14ac:dyDescent="0.3">
      <c r="A802" s="183" t="s">
        <v>8</v>
      </c>
      <c r="B802" s="155" t="s">
        <v>528</v>
      </c>
      <c r="C802" s="184">
        <v>1</v>
      </c>
      <c r="D802" s="184" t="s">
        <v>26</v>
      </c>
      <c r="E802" s="185" t="s">
        <v>27</v>
      </c>
      <c r="F802" s="184">
        <v>2</v>
      </c>
      <c r="G802" s="184" t="s">
        <v>255</v>
      </c>
      <c r="H802" s="185"/>
      <c r="I802" s="184"/>
      <c r="J802" s="184"/>
      <c r="K802" s="185"/>
      <c r="L802" s="184"/>
      <c r="M802" s="184"/>
      <c r="N802" s="184"/>
      <c r="O802" s="186">
        <f t="shared" si="291"/>
        <v>2</v>
      </c>
      <c r="P802" s="186" t="s">
        <v>256</v>
      </c>
      <c r="Q802" s="186">
        <v>400000</v>
      </c>
      <c r="R802" s="159">
        <f t="shared" si="292"/>
        <v>800000</v>
      </c>
    </row>
    <row r="803" spans="1:18" ht="28.8" x14ac:dyDescent="0.3">
      <c r="A803" s="183" t="s">
        <v>8</v>
      </c>
      <c r="B803" s="155" t="s">
        <v>529</v>
      </c>
      <c r="C803" s="184">
        <v>2</v>
      </c>
      <c r="D803" s="184" t="s">
        <v>26</v>
      </c>
      <c r="E803" s="185" t="s">
        <v>27</v>
      </c>
      <c r="F803" s="184">
        <v>2</v>
      </c>
      <c r="G803" s="184" t="s">
        <v>255</v>
      </c>
      <c r="H803" s="185"/>
      <c r="I803" s="184"/>
      <c r="J803" s="184"/>
      <c r="K803" s="185"/>
      <c r="L803" s="184"/>
      <c r="M803" s="184"/>
      <c r="N803" s="184"/>
      <c r="O803" s="186">
        <f t="shared" si="291"/>
        <v>4</v>
      </c>
      <c r="P803" s="186" t="s">
        <v>256</v>
      </c>
      <c r="Q803" s="186">
        <v>300000</v>
      </c>
      <c r="R803" s="159">
        <f t="shared" si="292"/>
        <v>1200000</v>
      </c>
    </row>
    <row r="804" spans="1:18" ht="28.8" x14ac:dyDescent="0.3">
      <c r="A804" s="183" t="s">
        <v>8</v>
      </c>
      <c r="B804" s="155" t="s">
        <v>530</v>
      </c>
      <c r="C804" s="184">
        <v>1</v>
      </c>
      <c r="D804" s="184" t="s">
        <v>26</v>
      </c>
      <c r="E804" s="185" t="s">
        <v>27</v>
      </c>
      <c r="F804" s="184">
        <v>2</v>
      </c>
      <c r="G804" s="184" t="s">
        <v>255</v>
      </c>
      <c r="H804" s="185"/>
      <c r="I804" s="184"/>
      <c r="J804" s="184"/>
      <c r="K804" s="185"/>
      <c r="L804" s="184"/>
      <c r="M804" s="184"/>
      <c r="N804" s="184"/>
      <c r="O804" s="186">
        <f t="shared" si="291"/>
        <v>2</v>
      </c>
      <c r="P804" s="186" t="s">
        <v>256</v>
      </c>
      <c r="Q804" s="186">
        <v>180000</v>
      </c>
      <c r="R804" s="159">
        <f t="shared" si="292"/>
        <v>360000</v>
      </c>
    </row>
    <row r="805" spans="1:18" ht="28.8" x14ac:dyDescent="0.3">
      <c r="A805" s="183" t="s">
        <v>8</v>
      </c>
      <c r="B805" s="155" t="s">
        <v>531</v>
      </c>
      <c r="C805" s="184">
        <v>3</v>
      </c>
      <c r="D805" s="184" t="s">
        <v>26</v>
      </c>
      <c r="E805" s="185" t="s">
        <v>27</v>
      </c>
      <c r="F805" s="184">
        <v>2</v>
      </c>
      <c r="G805" s="184" t="s">
        <v>255</v>
      </c>
      <c r="H805" s="185"/>
      <c r="I805" s="184"/>
      <c r="J805" s="184"/>
      <c r="K805" s="185"/>
      <c r="L805" s="184"/>
      <c r="M805" s="184"/>
      <c r="N805" s="184"/>
      <c r="O805" s="186">
        <f t="shared" si="291"/>
        <v>6</v>
      </c>
      <c r="P805" s="186" t="s">
        <v>256</v>
      </c>
      <c r="Q805" s="186">
        <v>150000</v>
      </c>
      <c r="R805" s="159">
        <f t="shared" si="292"/>
        <v>900000</v>
      </c>
    </row>
    <row r="806" spans="1:18" ht="28.8" x14ac:dyDescent="0.3">
      <c r="A806" s="183" t="s">
        <v>8</v>
      </c>
      <c r="B806" s="155" t="s">
        <v>532</v>
      </c>
      <c r="C806" s="184">
        <v>100</v>
      </c>
      <c r="D806" s="184" t="s">
        <v>257</v>
      </c>
      <c r="E806" s="185" t="s">
        <v>27</v>
      </c>
      <c r="F806" s="184">
        <v>2</v>
      </c>
      <c r="G806" s="184" t="s">
        <v>255</v>
      </c>
      <c r="H806" s="185"/>
      <c r="I806" s="184"/>
      <c r="J806" s="184"/>
      <c r="K806" s="185"/>
      <c r="L806" s="184"/>
      <c r="M806" s="184"/>
      <c r="N806" s="184"/>
      <c r="O806" s="186">
        <f t="shared" si="291"/>
        <v>200</v>
      </c>
      <c r="P806" s="186" t="s">
        <v>257</v>
      </c>
      <c r="Q806" s="186">
        <v>200000</v>
      </c>
      <c r="R806" s="159">
        <f t="shared" si="292"/>
        <v>40000000</v>
      </c>
    </row>
    <row r="807" spans="1:18" x14ac:dyDescent="0.3">
      <c r="A807" s="179" t="s">
        <v>235</v>
      </c>
      <c r="B807" s="149" t="s">
        <v>236</v>
      </c>
      <c r="C807" s="180"/>
      <c r="D807" s="180"/>
      <c r="E807" s="181"/>
      <c r="F807" s="180"/>
      <c r="G807" s="180"/>
      <c r="H807" s="181"/>
      <c r="I807" s="180"/>
      <c r="J807" s="180"/>
      <c r="K807" s="181"/>
      <c r="L807" s="180"/>
      <c r="M807" s="180"/>
      <c r="N807" s="180"/>
      <c r="O807" s="182">
        <v>0</v>
      </c>
      <c r="P807" s="182" t="s">
        <v>8</v>
      </c>
      <c r="Q807" s="182">
        <v>0</v>
      </c>
      <c r="R807" s="153">
        <f>R808</f>
        <v>70000000</v>
      </c>
    </row>
    <row r="808" spans="1:18" x14ac:dyDescent="0.3">
      <c r="A808" s="183" t="s">
        <v>8</v>
      </c>
      <c r="B808" s="155" t="s">
        <v>258</v>
      </c>
      <c r="C808" s="184">
        <v>2</v>
      </c>
      <c r="D808" s="184" t="s">
        <v>23</v>
      </c>
      <c r="E808" s="185"/>
      <c r="F808" s="184"/>
      <c r="G808" s="184"/>
      <c r="H808" s="185"/>
      <c r="I808" s="184"/>
      <c r="J808" s="184"/>
      <c r="K808" s="185"/>
      <c r="L808" s="184"/>
      <c r="M808" s="184"/>
      <c r="N808" s="184"/>
      <c r="O808" s="186">
        <f>PRODUCT(C808:N808)</f>
        <v>2</v>
      </c>
      <c r="P808" s="186" t="s">
        <v>23</v>
      </c>
      <c r="Q808" s="186">
        <v>35000000</v>
      </c>
      <c r="R808" s="159">
        <f>O808*Q808</f>
        <v>70000000</v>
      </c>
    </row>
    <row r="809" spans="1:18" x14ac:dyDescent="0.3">
      <c r="A809" s="142" t="s">
        <v>157</v>
      </c>
      <c r="B809" s="143" t="s">
        <v>259</v>
      </c>
      <c r="C809" s="144"/>
      <c r="D809" s="144"/>
      <c r="E809" s="145"/>
      <c r="F809" s="144"/>
      <c r="G809" s="144"/>
      <c r="H809" s="145"/>
      <c r="I809" s="144"/>
      <c r="J809" s="144"/>
      <c r="K809" s="145"/>
      <c r="L809" s="144"/>
      <c r="M809" s="144"/>
      <c r="N809" s="144"/>
      <c r="O809" s="146">
        <v>0</v>
      </c>
      <c r="P809" s="146" t="s">
        <v>8</v>
      </c>
      <c r="Q809" s="146">
        <v>0</v>
      </c>
      <c r="R809" s="147">
        <f>R810</f>
        <v>207540000</v>
      </c>
    </row>
    <row r="810" spans="1:18" x14ac:dyDescent="0.3">
      <c r="A810" s="179" t="s">
        <v>235</v>
      </c>
      <c r="B810" s="149" t="s">
        <v>236</v>
      </c>
      <c r="C810" s="180"/>
      <c r="D810" s="180"/>
      <c r="E810" s="181"/>
      <c r="F810" s="180"/>
      <c r="G810" s="180"/>
      <c r="H810" s="181"/>
      <c r="I810" s="180"/>
      <c r="J810" s="180"/>
      <c r="K810" s="181"/>
      <c r="L810" s="180"/>
      <c r="M810" s="180"/>
      <c r="N810" s="180"/>
      <c r="O810" s="182">
        <v>0</v>
      </c>
      <c r="P810" s="182" t="s">
        <v>8</v>
      </c>
      <c r="Q810" s="182">
        <v>0</v>
      </c>
      <c r="R810" s="153">
        <f>SUM(R811:R814)</f>
        <v>207540000</v>
      </c>
    </row>
    <row r="811" spans="1:18" x14ac:dyDescent="0.3">
      <c r="A811" s="183" t="s">
        <v>8</v>
      </c>
      <c r="B811" s="155" t="s">
        <v>260</v>
      </c>
      <c r="C811" s="184">
        <v>300</v>
      </c>
      <c r="D811" s="184" t="s">
        <v>261</v>
      </c>
      <c r="E811" s="185"/>
      <c r="F811" s="184"/>
      <c r="G811" s="184"/>
      <c r="H811" s="185"/>
      <c r="I811" s="184"/>
      <c r="J811" s="184"/>
      <c r="K811" s="185"/>
      <c r="L811" s="184"/>
      <c r="M811" s="184"/>
      <c r="N811" s="184"/>
      <c r="O811" s="186">
        <f t="shared" ref="O811:O814" si="293">PRODUCT(C811:N811)</f>
        <v>300</v>
      </c>
      <c r="P811" s="186" t="s">
        <v>261</v>
      </c>
      <c r="Q811" s="186">
        <v>150000</v>
      </c>
      <c r="R811" s="159">
        <f t="shared" ref="R811:R814" si="294">O811*Q811</f>
        <v>45000000</v>
      </c>
    </row>
    <row r="812" spans="1:18" x14ac:dyDescent="0.3">
      <c r="A812" s="183" t="s">
        <v>8</v>
      </c>
      <c r="B812" s="155" t="s">
        <v>262</v>
      </c>
      <c r="C812" s="184">
        <v>300</v>
      </c>
      <c r="D812" s="184" t="s">
        <v>261</v>
      </c>
      <c r="E812" s="185"/>
      <c r="F812" s="184"/>
      <c r="G812" s="184"/>
      <c r="H812" s="185"/>
      <c r="I812" s="184"/>
      <c r="J812" s="184"/>
      <c r="K812" s="185"/>
      <c r="L812" s="184"/>
      <c r="M812" s="184"/>
      <c r="N812" s="184"/>
      <c r="O812" s="186">
        <f t="shared" si="293"/>
        <v>300</v>
      </c>
      <c r="P812" s="186" t="s">
        <v>261</v>
      </c>
      <c r="Q812" s="186">
        <v>225000</v>
      </c>
      <c r="R812" s="159">
        <f t="shared" si="294"/>
        <v>67500000</v>
      </c>
    </row>
    <row r="813" spans="1:18" x14ac:dyDescent="0.3">
      <c r="A813" s="183" t="s">
        <v>8</v>
      </c>
      <c r="B813" s="155" t="s">
        <v>263</v>
      </c>
      <c r="C813" s="184">
        <v>300</v>
      </c>
      <c r="D813" s="184" t="s">
        <v>261</v>
      </c>
      <c r="E813" s="185"/>
      <c r="F813" s="184"/>
      <c r="G813" s="184"/>
      <c r="H813" s="185"/>
      <c r="I813" s="184"/>
      <c r="J813" s="184"/>
      <c r="K813" s="185"/>
      <c r="L813" s="184"/>
      <c r="M813" s="184"/>
      <c r="N813" s="184"/>
      <c r="O813" s="186">
        <f t="shared" si="293"/>
        <v>300</v>
      </c>
      <c r="P813" s="186" t="s">
        <v>261</v>
      </c>
      <c r="Q813" s="186">
        <v>175000</v>
      </c>
      <c r="R813" s="159">
        <f t="shared" si="294"/>
        <v>52500000</v>
      </c>
    </row>
    <row r="814" spans="1:18" ht="28.8" x14ac:dyDescent="0.3">
      <c r="A814" s="183" t="s">
        <v>8</v>
      </c>
      <c r="B814" s="155" t="s">
        <v>264</v>
      </c>
      <c r="C814" s="184">
        <v>1</v>
      </c>
      <c r="D814" s="184" t="s">
        <v>175</v>
      </c>
      <c r="E814" s="185"/>
      <c r="F814" s="184"/>
      <c r="G814" s="184"/>
      <c r="H814" s="185"/>
      <c r="I814" s="184"/>
      <c r="J814" s="184"/>
      <c r="K814" s="185"/>
      <c r="L814" s="184"/>
      <c r="M814" s="184"/>
      <c r="N814" s="184"/>
      <c r="O814" s="186">
        <f t="shared" si="293"/>
        <v>1</v>
      </c>
      <c r="P814" s="186" t="s">
        <v>261</v>
      </c>
      <c r="Q814" s="186">
        <v>42540000</v>
      </c>
      <c r="R814" s="159">
        <f t="shared" si="294"/>
        <v>42540000</v>
      </c>
    </row>
    <row r="815" spans="1:18" ht="28.8" x14ac:dyDescent="0.3">
      <c r="A815" s="142" t="s">
        <v>201</v>
      </c>
      <c r="B815" s="143" t="s">
        <v>265</v>
      </c>
      <c r="C815" s="144"/>
      <c r="D815" s="144"/>
      <c r="E815" s="145"/>
      <c r="F815" s="144"/>
      <c r="G815" s="144"/>
      <c r="H815" s="145"/>
      <c r="I815" s="144"/>
      <c r="J815" s="144"/>
      <c r="K815" s="145"/>
      <c r="L815" s="144"/>
      <c r="M815" s="144"/>
      <c r="N815" s="144"/>
      <c r="O815" s="146">
        <v>0</v>
      </c>
      <c r="P815" s="146" t="s">
        <v>8</v>
      </c>
      <c r="Q815" s="146">
        <v>0</v>
      </c>
      <c r="R815" s="147">
        <f>SUM(R816,R824)</f>
        <v>201360000</v>
      </c>
    </row>
    <row r="816" spans="1:18" x14ac:dyDescent="0.3">
      <c r="A816" s="179" t="s">
        <v>24</v>
      </c>
      <c r="B816" s="149" t="s">
        <v>25</v>
      </c>
      <c r="C816" s="180"/>
      <c r="D816" s="180"/>
      <c r="E816" s="181"/>
      <c r="F816" s="180"/>
      <c r="G816" s="180"/>
      <c r="H816" s="181"/>
      <c r="I816" s="180"/>
      <c r="J816" s="180"/>
      <c r="K816" s="181"/>
      <c r="L816" s="180"/>
      <c r="M816" s="180"/>
      <c r="N816" s="180"/>
      <c r="O816" s="182">
        <v>0</v>
      </c>
      <c r="P816" s="182" t="s">
        <v>8</v>
      </c>
      <c r="Q816" s="182">
        <v>0</v>
      </c>
      <c r="R816" s="153">
        <f>SUM(R817:R823)</f>
        <v>21360000</v>
      </c>
    </row>
    <row r="817" spans="1:18" ht="28.8" x14ac:dyDescent="0.3">
      <c r="A817" s="183" t="s">
        <v>8</v>
      </c>
      <c r="B817" s="155" t="s">
        <v>266</v>
      </c>
      <c r="C817" s="184">
        <v>3</v>
      </c>
      <c r="D817" s="184" t="s">
        <v>256</v>
      </c>
      <c r="E817" s="185"/>
      <c r="F817" s="184"/>
      <c r="G817" s="184"/>
      <c r="H817" s="185"/>
      <c r="I817" s="184"/>
      <c r="J817" s="184"/>
      <c r="K817" s="185"/>
      <c r="L817" s="184"/>
      <c r="M817" s="184"/>
      <c r="N817" s="184"/>
      <c r="O817" s="186">
        <f t="shared" ref="O817:O823" si="295">PRODUCT(C817:N817)</f>
        <v>3</v>
      </c>
      <c r="P817" s="186" t="s">
        <v>256</v>
      </c>
      <c r="Q817" s="186">
        <v>400000</v>
      </c>
      <c r="R817" s="159">
        <f t="shared" ref="R817:R823" si="296">O817*Q817</f>
        <v>1200000</v>
      </c>
    </row>
    <row r="818" spans="1:18" ht="28.8" x14ac:dyDescent="0.3">
      <c r="A818" s="183" t="s">
        <v>8</v>
      </c>
      <c r="B818" s="155" t="s">
        <v>267</v>
      </c>
      <c r="C818" s="184">
        <v>3</v>
      </c>
      <c r="D818" s="184" t="s">
        <v>256</v>
      </c>
      <c r="E818" s="185"/>
      <c r="F818" s="184"/>
      <c r="G818" s="184"/>
      <c r="H818" s="185"/>
      <c r="I818" s="184"/>
      <c r="J818" s="184"/>
      <c r="K818" s="185"/>
      <c r="L818" s="184"/>
      <c r="M818" s="184"/>
      <c r="N818" s="184"/>
      <c r="O818" s="186">
        <f t="shared" si="295"/>
        <v>3</v>
      </c>
      <c r="P818" s="186" t="s">
        <v>256</v>
      </c>
      <c r="Q818" s="186">
        <v>300000</v>
      </c>
      <c r="R818" s="159">
        <f t="shared" si="296"/>
        <v>900000</v>
      </c>
    </row>
    <row r="819" spans="1:18" ht="28.8" x14ac:dyDescent="0.3">
      <c r="A819" s="183" t="s">
        <v>8</v>
      </c>
      <c r="B819" s="155" t="s">
        <v>268</v>
      </c>
      <c r="C819" s="184">
        <v>3</v>
      </c>
      <c r="D819" s="184" t="s">
        <v>256</v>
      </c>
      <c r="E819" s="185"/>
      <c r="F819" s="184"/>
      <c r="G819" s="184"/>
      <c r="H819" s="185"/>
      <c r="I819" s="184"/>
      <c r="J819" s="184"/>
      <c r="K819" s="185"/>
      <c r="L819" s="184"/>
      <c r="M819" s="184"/>
      <c r="N819" s="184"/>
      <c r="O819" s="186">
        <f t="shared" si="295"/>
        <v>3</v>
      </c>
      <c r="P819" s="186" t="s">
        <v>256</v>
      </c>
      <c r="Q819" s="186">
        <v>250000</v>
      </c>
      <c r="R819" s="159">
        <f t="shared" si="296"/>
        <v>750000</v>
      </c>
    </row>
    <row r="820" spans="1:18" ht="28.8" x14ac:dyDescent="0.3">
      <c r="A820" s="183" t="s">
        <v>8</v>
      </c>
      <c r="B820" s="155" t="s">
        <v>533</v>
      </c>
      <c r="C820" s="184">
        <v>2</v>
      </c>
      <c r="D820" s="184" t="s">
        <v>26</v>
      </c>
      <c r="E820" s="185" t="s">
        <v>27</v>
      </c>
      <c r="F820" s="184">
        <v>3</v>
      </c>
      <c r="G820" s="184" t="s">
        <v>269</v>
      </c>
      <c r="H820" s="185"/>
      <c r="I820" s="184"/>
      <c r="J820" s="184"/>
      <c r="K820" s="185"/>
      <c r="L820" s="184"/>
      <c r="M820" s="184"/>
      <c r="N820" s="184"/>
      <c r="O820" s="186">
        <f t="shared" si="295"/>
        <v>6</v>
      </c>
      <c r="P820" s="186" t="s">
        <v>256</v>
      </c>
      <c r="Q820" s="186">
        <v>180000</v>
      </c>
      <c r="R820" s="159">
        <f t="shared" si="296"/>
        <v>1080000</v>
      </c>
    </row>
    <row r="821" spans="1:18" ht="28.8" x14ac:dyDescent="0.3">
      <c r="A821" s="183" t="s">
        <v>8</v>
      </c>
      <c r="B821" s="155" t="s">
        <v>534</v>
      </c>
      <c r="C821" s="184">
        <v>2</v>
      </c>
      <c r="D821" s="184" t="s">
        <v>26</v>
      </c>
      <c r="E821" s="185" t="s">
        <v>27</v>
      </c>
      <c r="F821" s="184">
        <v>3</v>
      </c>
      <c r="G821" s="184" t="s">
        <v>269</v>
      </c>
      <c r="H821" s="185"/>
      <c r="I821" s="184"/>
      <c r="J821" s="184"/>
      <c r="K821" s="185"/>
      <c r="L821" s="184"/>
      <c r="M821" s="184"/>
      <c r="N821" s="184"/>
      <c r="O821" s="186">
        <f t="shared" si="295"/>
        <v>6</v>
      </c>
      <c r="P821" s="186" t="s">
        <v>256</v>
      </c>
      <c r="Q821" s="186">
        <v>180000</v>
      </c>
      <c r="R821" s="159">
        <f t="shared" si="296"/>
        <v>1080000</v>
      </c>
    </row>
    <row r="822" spans="1:18" ht="28.8" x14ac:dyDescent="0.3">
      <c r="A822" s="183" t="s">
        <v>8</v>
      </c>
      <c r="B822" s="155" t="s">
        <v>535</v>
      </c>
      <c r="C822" s="184">
        <v>3</v>
      </c>
      <c r="D822" s="184" t="s">
        <v>26</v>
      </c>
      <c r="E822" s="185" t="s">
        <v>27</v>
      </c>
      <c r="F822" s="184">
        <v>3</v>
      </c>
      <c r="G822" s="184" t="s">
        <v>78</v>
      </c>
      <c r="H822" s="185"/>
      <c r="I822" s="184"/>
      <c r="J822" s="184"/>
      <c r="K822" s="185"/>
      <c r="L822" s="184"/>
      <c r="M822" s="184"/>
      <c r="N822" s="184"/>
      <c r="O822" s="186">
        <f t="shared" si="295"/>
        <v>9</v>
      </c>
      <c r="P822" s="186" t="s">
        <v>256</v>
      </c>
      <c r="Q822" s="186">
        <v>150000</v>
      </c>
      <c r="R822" s="159">
        <f t="shared" si="296"/>
        <v>1350000</v>
      </c>
    </row>
    <row r="823" spans="1:18" ht="28.8" x14ac:dyDescent="0.3">
      <c r="A823" s="183" t="s">
        <v>8</v>
      </c>
      <c r="B823" s="155" t="s">
        <v>536</v>
      </c>
      <c r="C823" s="184">
        <v>50</v>
      </c>
      <c r="D823" s="184" t="s">
        <v>257</v>
      </c>
      <c r="E823" s="185" t="s">
        <v>27</v>
      </c>
      <c r="F823" s="184">
        <v>3</v>
      </c>
      <c r="G823" s="184" t="s">
        <v>269</v>
      </c>
      <c r="H823" s="185"/>
      <c r="I823" s="184"/>
      <c r="J823" s="184"/>
      <c r="K823" s="185"/>
      <c r="L823" s="184"/>
      <c r="M823" s="184"/>
      <c r="N823" s="184"/>
      <c r="O823" s="186">
        <f t="shared" si="295"/>
        <v>150</v>
      </c>
      <c r="P823" s="186" t="s">
        <v>257</v>
      </c>
      <c r="Q823" s="186">
        <v>100000</v>
      </c>
      <c r="R823" s="159">
        <f t="shared" si="296"/>
        <v>15000000</v>
      </c>
    </row>
    <row r="824" spans="1:18" x14ac:dyDescent="0.3">
      <c r="A824" s="179" t="s">
        <v>235</v>
      </c>
      <c r="B824" s="149" t="s">
        <v>236</v>
      </c>
      <c r="C824" s="180"/>
      <c r="D824" s="180"/>
      <c r="E824" s="181"/>
      <c r="F824" s="180"/>
      <c r="G824" s="180"/>
      <c r="H824" s="181"/>
      <c r="I824" s="180"/>
      <c r="J824" s="180"/>
      <c r="K824" s="181"/>
      <c r="L824" s="180"/>
      <c r="M824" s="180"/>
      <c r="N824" s="180"/>
      <c r="O824" s="182">
        <v>0</v>
      </c>
      <c r="P824" s="182" t="s">
        <v>8</v>
      </c>
      <c r="Q824" s="182">
        <v>0</v>
      </c>
      <c r="R824" s="153">
        <f>SUM(R825:R827)</f>
        <v>180000000</v>
      </c>
    </row>
    <row r="825" spans="1:18" x14ac:dyDescent="0.3">
      <c r="A825" s="183" t="s">
        <v>8</v>
      </c>
      <c r="B825" s="155" t="s">
        <v>270</v>
      </c>
      <c r="C825" s="184">
        <v>1</v>
      </c>
      <c r="D825" s="184" t="s">
        <v>47</v>
      </c>
      <c r="E825" s="185"/>
      <c r="F825" s="184"/>
      <c r="G825" s="184"/>
      <c r="H825" s="185"/>
      <c r="I825" s="184"/>
      <c r="J825" s="184"/>
      <c r="K825" s="185"/>
      <c r="L825" s="184"/>
      <c r="M825" s="184"/>
      <c r="N825" s="184"/>
      <c r="O825" s="186">
        <f t="shared" ref="O825:O827" si="297">PRODUCT(C825:N825)</f>
        <v>1</v>
      </c>
      <c r="P825" s="186" t="s">
        <v>47</v>
      </c>
      <c r="Q825" s="186">
        <v>25000000</v>
      </c>
      <c r="R825" s="159">
        <f t="shared" ref="R825:R827" si="298">O825*Q825</f>
        <v>25000000</v>
      </c>
    </row>
    <row r="826" spans="1:18" x14ac:dyDescent="0.3">
      <c r="A826" s="183" t="s">
        <v>8</v>
      </c>
      <c r="B826" s="155" t="s">
        <v>271</v>
      </c>
      <c r="C826" s="184">
        <v>3</v>
      </c>
      <c r="D826" s="184" t="s">
        <v>23</v>
      </c>
      <c r="E826" s="185"/>
      <c r="F826" s="184"/>
      <c r="G826" s="184"/>
      <c r="H826" s="185"/>
      <c r="I826" s="184"/>
      <c r="J826" s="184"/>
      <c r="K826" s="185"/>
      <c r="L826" s="184"/>
      <c r="M826" s="184"/>
      <c r="N826" s="184"/>
      <c r="O826" s="186">
        <f t="shared" si="297"/>
        <v>3</v>
      </c>
      <c r="P826" s="186" t="s">
        <v>23</v>
      </c>
      <c r="Q826" s="186">
        <v>35000000</v>
      </c>
      <c r="R826" s="159">
        <f t="shared" si="298"/>
        <v>105000000</v>
      </c>
    </row>
    <row r="827" spans="1:18" x14ac:dyDescent="0.3">
      <c r="A827" s="183" t="s">
        <v>8</v>
      </c>
      <c r="B827" s="155" t="s">
        <v>272</v>
      </c>
      <c r="C827" s="184">
        <v>2</v>
      </c>
      <c r="D827" s="184" t="s">
        <v>47</v>
      </c>
      <c r="E827" s="185"/>
      <c r="F827" s="184"/>
      <c r="G827" s="184"/>
      <c r="H827" s="185"/>
      <c r="I827" s="184"/>
      <c r="J827" s="184"/>
      <c r="K827" s="185"/>
      <c r="L827" s="184"/>
      <c r="M827" s="184"/>
      <c r="N827" s="184"/>
      <c r="O827" s="186">
        <f t="shared" si="297"/>
        <v>2</v>
      </c>
      <c r="P827" s="186" t="s">
        <v>47</v>
      </c>
      <c r="Q827" s="186">
        <v>25000000</v>
      </c>
      <c r="R827" s="159">
        <f t="shared" si="298"/>
        <v>50000000</v>
      </c>
    </row>
    <row r="828" spans="1:18" ht="28.8" x14ac:dyDescent="0.3">
      <c r="A828" s="136" t="s">
        <v>56</v>
      </c>
      <c r="B828" s="137" t="s">
        <v>273</v>
      </c>
      <c r="C828" s="138"/>
      <c r="D828" s="138"/>
      <c r="E828" s="139"/>
      <c r="F828" s="138"/>
      <c r="G828" s="138"/>
      <c r="H828" s="139"/>
      <c r="I828" s="138"/>
      <c r="J828" s="138"/>
      <c r="K828" s="139"/>
      <c r="L828" s="138"/>
      <c r="M828" s="138"/>
      <c r="N828" s="138"/>
      <c r="O828" s="140">
        <v>0</v>
      </c>
      <c r="P828" s="140" t="s">
        <v>8</v>
      </c>
      <c r="Q828" s="140">
        <v>0</v>
      </c>
      <c r="R828" s="141">
        <f>SUM(R829,R842,R862,R884,R894,R902)</f>
        <v>2591895000</v>
      </c>
    </row>
    <row r="829" spans="1:18" x14ac:dyDescent="0.3">
      <c r="A829" s="142" t="s">
        <v>17</v>
      </c>
      <c r="B829" s="143" t="s">
        <v>274</v>
      </c>
      <c r="C829" s="144"/>
      <c r="D829" s="144"/>
      <c r="E829" s="145"/>
      <c r="F829" s="144"/>
      <c r="G829" s="144"/>
      <c r="H829" s="145"/>
      <c r="I829" s="144"/>
      <c r="J829" s="144"/>
      <c r="K829" s="145"/>
      <c r="L829" s="144"/>
      <c r="M829" s="144"/>
      <c r="N829" s="144"/>
      <c r="O829" s="146">
        <v>0</v>
      </c>
      <c r="P829" s="146" t="s">
        <v>8</v>
      </c>
      <c r="Q829" s="146">
        <v>0</v>
      </c>
      <c r="R829" s="147">
        <f>SUM(R830,R838)</f>
        <v>281500000</v>
      </c>
    </row>
    <row r="830" spans="1:18" x14ac:dyDescent="0.3">
      <c r="A830" s="179" t="s">
        <v>19</v>
      </c>
      <c r="B830" s="149" t="s">
        <v>20</v>
      </c>
      <c r="C830" s="180"/>
      <c r="D830" s="180"/>
      <c r="E830" s="181"/>
      <c r="F830" s="180"/>
      <c r="G830" s="180"/>
      <c r="H830" s="181"/>
      <c r="I830" s="180"/>
      <c r="J830" s="180"/>
      <c r="K830" s="181"/>
      <c r="L830" s="180"/>
      <c r="M830" s="180"/>
      <c r="N830" s="180"/>
      <c r="O830" s="182">
        <v>0</v>
      </c>
      <c r="P830" s="182" t="s">
        <v>8</v>
      </c>
      <c r="Q830" s="182">
        <v>0</v>
      </c>
      <c r="R830" s="153">
        <f>SUM(R831:R837)</f>
        <v>169000000</v>
      </c>
    </row>
    <row r="831" spans="1:18" x14ac:dyDescent="0.3">
      <c r="A831" s="183" t="s">
        <v>8</v>
      </c>
      <c r="B831" s="155" t="s">
        <v>275</v>
      </c>
      <c r="C831" s="184">
        <v>5</v>
      </c>
      <c r="D831" s="184" t="s">
        <v>23</v>
      </c>
      <c r="E831" s="185"/>
      <c r="F831" s="184"/>
      <c r="G831" s="184"/>
      <c r="H831" s="185"/>
      <c r="I831" s="184"/>
      <c r="J831" s="184"/>
      <c r="K831" s="185"/>
      <c r="L831" s="184"/>
      <c r="M831" s="184"/>
      <c r="N831" s="184"/>
      <c r="O831" s="186">
        <f t="shared" ref="O831:O837" si="299">PRODUCT(C831:N831)</f>
        <v>5</v>
      </c>
      <c r="P831" s="186" t="s">
        <v>23</v>
      </c>
      <c r="Q831" s="186">
        <v>2000000</v>
      </c>
      <c r="R831" s="159">
        <f t="shared" ref="R831:R837" si="300">O831*Q831</f>
        <v>10000000</v>
      </c>
    </row>
    <row r="832" spans="1:18" x14ac:dyDescent="0.3">
      <c r="A832" s="183" t="s">
        <v>8</v>
      </c>
      <c r="B832" s="155" t="s">
        <v>276</v>
      </c>
      <c r="C832" s="184">
        <v>12</v>
      </c>
      <c r="D832" s="184" t="s">
        <v>60</v>
      </c>
      <c r="E832" s="185"/>
      <c r="F832" s="184"/>
      <c r="G832" s="184"/>
      <c r="H832" s="185"/>
      <c r="I832" s="184"/>
      <c r="J832" s="184"/>
      <c r="K832" s="185"/>
      <c r="L832" s="184"/>
      <c r="M832" s="184"/>
      <c r="N832" s="184"/>
      <c r="O832" s="186">
        <f t="shared" si="299"/>
        <v>12</v>
      </c>
      <c r="P832" s="186" t="s">
        <v>60</v>
      </c>
      <c r="Q832" s="186">
        <v>2000000</v>
      </c>
      <c r="R832" s="159">
        <f t="shared" si="300"/>
        <v>24000000</v>
      </c>
    </row>
    <row r="833" spans="1:18" x14ac:dyDescent="0.3">
      <c r="A833" s="183" t="s">
        <v>8</v>
      </c>
      <c r="B833" s="155" t="s">
        <v>277</v>
      </c>
      <c r="C833" s="184">
        <v>12</v>
      </c>
      <c r="D833" s="184" t="s">
        <v>60</v>
      </c>
      <c r="E833" s="185"/>
      <c r="F833" s="184"/>
      <c r="G833" s="184"/>
      <c r="H833" s="185"/>
      <c r="I833" s="184"/>
      <c r="J833" s="184"/>
      <c r="K833" s="185"/>
      <c r="L833" s="184"/>
      <c r="M833" s="184"/>
      <c r="N833" s="184"/>
      <c r="O833" s="186">
        <f t="shared" si="299"/>
        <v>12</v>
      </c>
      <c r="P833" s="186" t="s">
        <v>60</v>
      </c>
      <c r="Q833" s="186">
        <v>1200000</v>
      </c>
      <c r="R833" s="159">
        <f t="shared" si="300"/>
        <v>14400000</v>
      </c>
    </row>
    <row r="834" spans="1:18" x14ac:dyDescent="0.3">
      <c r="A834" s="183" t="s">
        <v>8</v>
      </c>
      <c r="B834" s="155" t="s">
        <v>537</v>
      </c>
      <c r="C834" s="184">
        <v>25</v>
      </c>
      <c r="D834" s="184" t="s">
        <v>26</v>
      </c>
      <c r="E834" s="185" t="s">
        <v>27</v>
      </c>
      <c r="F834" s="184">
        <v>4</v>
      </c>
      <c r="G834" s="184" t="s">
        <v>91</v>
      </c>
      <c r="H834" s="185" t="s">
        <v>27</v>
      </c>
      <c r="I834" s="184">
        <v>3</v>
      </c>
      <c r="J834" s="184" t="s">
        <v>278</v>
      </c>
      <c r="K834" s="185" t="s">
        <v>27</v>
      </c>
      <c r="L834" s="184">
        <v>5</v>
      </c>
      <c r="M834" s="184" t="s">
        <v>23</v>
      </c>
      <c r="N834" s="184"/>
      <c r="O834" s="186">
        <f t="shared" si="299"/>
        <v>1500</v>
      </c>
      <c r="P834" s="186" t="s">
        <v>28</v>
      </c>
      <c r="Q834" s="186">
        <v>44000</v>
      </c>
      <c r="R834" s="159">
        <f t="shared" si="300"/>
        <v>66000000</v>
      </c>
    </row>
    <row r="835" spans="1:18" x14ac:dyDescent="0.3">
      <c r="A835" s="183" t="s">
        <v>8</v>
      </c>
      <c r="B835" s="155" t="s">
        <v>538</v>
      </c>
      <c r="C835" s="184">
        <v>25</v>
      </c>
      <c r="D835" s="184" t="s">
        <v>26</v>
      </c>
      <c r="E835" s="185" t="s">
        <v>27</v>
      </c>
      <c r="F835" s="184">
        <v>4</v>
      </c>
      <c r="G835" s="184" t="s">
        <v>91</v>
      </c>
      <c r="H835" s="185" t="s">
        <v>27</v>
      </c>
      <c r="I835" s="184">
        <v>3</v>
      </c>
      <c r="J835" s="184" t="s">
        <v>278</v>
      </c>
      <c r="K835" s="185" t="s">
        <v>27</v>
      </c>
      <c r="L835" s="184">
        <v>5</v>
      </c>
      <c r="M835" s="184" t="s">
        <v>23</v>
      </c>
      <c r="N835" s="184"/>
      <c r="O835" s="186">
        <f t="shared" si="299"/>
        <v>1500</v>
      </c>
      <c r="P835" s="186" t="s">
        <v>28</v>
      </c>
      <c r="Q835" s="186">
        <v>23000</v>
      </c>
      <c r="R835" s="159">
        <f t="shared" si="300"/>
        <v>34500000</v>
      </c>
    </row>
    <row r="836" spans="1:18" x14ac:dyDescent="0.3">
      <c r="A836" s="183" t="s">
        <v>8</v>
      </c>
      <c r="B836" s="155" t="s">
        <v>539</v>
      </c>
      <c r="C836" s="184">
        <v>5</v>
      </c>
      <c r="D836" s="184" t="s">
        <v>26</v>
      </c>
      <c r="E836" s="185" t="s">
        <v>27</v>
      </c>
      <c r="F836" s="184">
        <v>4</v>
      </c>
      <c r="G836" s="184" t="s">
        <v>91</v>
      </c>
      <c r="H836" s="185" t="s">
        <v>27</v>
      </c>
      <c r="I836" s="184">
        <v>3</v>
      </c>
      <c r="J836" s="184" t="s">
        <v>278</v>
      </c>
      <c r="K836" s="185" t="s">
        <v>27</v>
      </c>
      <c r="L836" s="184">
        <v>5</v>
      </c>
      <c r="M836" s="184" t="s">
        <v>23</v>
      </c>
      <c r="N836" s="184"/>
      <c r="O836" s="186">
        <f t="shared" si="299"/>
        <v>300</v>
      </c>
      <c r="P836" s="186" t="s">
        <v>28</v>
      </c>
      <c r="Q836" s="186">
        <v>44000</v>
      </c>
      <c r="R836" s="159">
        <f t="shared" si="300"/>
        <v>13200000</v>
      </c>
    </row>
    <row r="837" spans="1:18" x14ac:dyDescent="0.3">
      <c r="A837" s="183" t="s">
        <v>8</v>
      </c>
      <c r="B837" s="155" t="s">
        <v>540</v>
      </c>
      <c r="C837" s="184">
        <v>5</v>
      </c>
      <c r="D837" s="184" t="s">
        <v>26</v>
      </c>
      <c r="E837" s="185" t="s">
        <v>27</v>
      </c>
      <c r="F837" s="184">
        <v>4</v>
      </c>
      <c r="G837" s="184" t="s">
        <v>91</v>
      </c>
      <c r="H837" s="185" t="s">
        <v>27</v>
      </c>
      <c r="I837" s="184">
        <v>3</v>
      </c>
      <c r="J837" s="184" t="s">
        <v>278</v>
      </c>
      <c r="K837" s="185" t="s">
        <v>27</v>
      </c>
      <c r="L837" s="184">
        <v>5</v>
      </c>
      <c r="M837" s="184" t="s">
        <v>23</v>
      </c>
      <c r="N837" s="184"/>
      <c r="O837" s="186">
        <f t="shared" si="299"/>
        <v>300</v>
      </c>
      <c r="P837" s="186" t="s">
        <v>28</v>
      </c>
      <c r="Q837" s="186">
        <v>23000</v>
      </c>
      <c r="R837" s="159">
        <f t="shared" si="300"/>
        <v>6900000</v>
      </c>
    </row>
    <row r="838" spans="1:18" x14ac:dyDescent="0.3">
      <c r="A838" s="179" t="s">
        <v>24</v>
      </c>
      <c r="B838" s="149" t="s">
        <v>25</v>
      </c>
      <c r="C838" s="180"/>
      <c r="D838" s="180"/>
      <c r="E838" s="181"/>
      <c r="F838" s="180"/>
      <c r="G838" s="180"/>
      <c r="H838" s="181"/>
      <c r="I838" s="180"/>
      <c r="J838" s="180"/>
      <c r="K838" s="181"/>
      <c r="L838" s="180"/>
      <c r="M838" s="180"/>
      <c r="N838" s="180"/>
      <c r="O838" s="182">
        <v>0</v>
      </c>
      <c r="P838" s="182" t="s">
        <v>8</v>
      </c>
      <c r="Q838" s="182">
        <v>0</v>
      </c>
      <c r="R838" s="153">
        <f>SUM(R839:R841)</f>
        <v>112500000</v>
      </c>
    </row>
    <row r="839" spans="1:18" x14ac:dyDescent="0.3">
      <c r="A839" s="183" t="s">
        <v>8</v>
      </c>
      <c r="B839" s="155" t="s">
        <v>541</v>
      </c>
      <c r="C839" s="184">
        <v>25</v>
      </c>
      <c r="D839" s="184" t="s">
        <v>26</v>
      </c>
      <c r="E839" s="185" t="s">
        <v>27</v>
      </c>
      <c r="F839" s="184">
        <v>5</v>
      </c>
      <c r="G839" s="184" t="s">
        <v>23</v>
      </c>
      <c r="H839" s="185"/>
      <c r="I839" s="184"/>
      <c r="J839" s="184"/>
      <c r="K839" s="185"/>
      <c r="L839" s="184"/>
      <c r="M839" s="184"/>
      <c r="N839" s="184"/>
      <c r="O839" s="186">
        <f t="shared" ref="O839:O841" si="301">PRODUCT(C839:N839)</f>
        <v>125</v>
      </c>
      <c r="P839" s="186" t="s">
        <v>28</v>
      </c>
      <c r="Q839" s="186">
        <v>300000</v>
      </c>
      <c r="R839" s="159">
        <f t="shared" ref="R839:R841" si="302">O839*Q839</f>
        <v>37500000</v>
      </c>
    </row>
    <row r="840" spans="1:18" x14ac:dyDescent="0.3">
      <c r="A840" s="183" t="s">
        <v>8</v>
      </c>
      <c r="B840" s="155" t="s">
        <v>542</v>
      </c>
      <c r="C840" s="184">
        <v>25</v>
      </c>
      <c r="D840" s="184" t="s">
        <v>26</v>
      </c>
      <c r="E840" s="185" t="s">
        <v>27</v>
      </c>
      <c r="F840" s="184">
        <v>5</v>
      </c>
      <c r="G840" s="184" t="s">
        <v>23</v>
      </c>
      <c r="H840" s="185"/>
      <c r="I840" s="184"/>
      <c r="J840" s="184"/>
      <c r="K840" s="185"/>
      <c r="L840" s="184"/>
      <c r="M840" s="184"/>
      <c r="N840" s="184"/>
      <c r="O840" s="186">
        <f t="shared" si="301"/>
        <v>125</v>
      </c>
      <c r="P840" s="186" t="s">
        <v>28</v>
      </c>
      <c r="Q840" s="186">
        <v>300000</v>
      </c>
      <c r="R840" s="159">
        <f t="shared" si="302"/>
        <v>37500000</v>
      </c>
    </row>
    <row r="841" spans="1:18" x14ac:dyDescent="0.3">
      <c r="A841" s="183" t="s">
        <v>8</v>
      </c>
      <c r="B841" s="155" t="s">
        <v>543</v>
      </c>
      <c r="C841" s="184">
        <v>25</v>
      </c>
      <c r="D841" s="184" t="s">
        <v>26</v>
      </c>
      <c r="E841" s="185" t="s">
        <v>27</v>
      </c>
      <c r="F841" s="184">
        <v>5</v>
      </c>
      <c r="G841" s="184" t="s">
        <v>23</v>
      </c>
      <c r="H841" s="185"/>
      <c r="I841" s="184"/>
      <c r="J841" s="184"/>
      <c r="K841" s="185"/>
      <c r="L841" s="184"/>
      <c r="M841" s="184"/>
      <c r="N841" s="184"/>
      <c r="O841" s="186">
        <f t="shared" si="301"/>
        <v>125</v>
      </c>
      <c r="P841" s="186" t="s">
        <v>28</v>
      </c>
      <c r="Q841" s="186">
        <v>300000</v>
      </c>
      <c r="R841" s="159">
        <f t="shared" si="302"/>
        <v>37500000</v>
      </c>
    </row>
    <row r="842" spans="1:18" x14ac:dyDescent="0.3">
      <c r="A842" s="142" t="s">
        <v>70</v>
      </c>
      <c r="B842" s="143" t="s">
        <v>279</v>
      </c>
      <c r="C842" s="144"/>
      <c r="D842" s="144"/>
      <c r="E842" s="145"/>
      <c r="F842" s="144"/>
      <c r="G842" s="144"/>
      <c r="H842" s="145"/>
      <c r="I842" s="144"/>
      <c r="J842" s="144"/>
      <c r="K842" s="145"/>
      <c r="L842" s="144"/>
      <c r="M842" s="144"/>
      <c r="N842" s="144"/>
      <c r="O842" s="146">
        <v>0</v>
      </c>
      <c r="P842" s="146" t="s">
        <v>8</v>
      </c>
      <c r="Q842" s="146">
        <v>0</v>
      </c>
      <c r="R842" s="147">
        <f>SUM(R843,R850,R852,R855)</f>
        <v>570276000</v>
      </c>
    </row>
    <row r="843" spans="1:18" x14ac:dyDescent="0.3">
      <c r="A843" s="179" t="s">
        <v>19</v>
      </c>
      <c r="B843" s="149" t="s">
        <v>20</v>
      </c>
      <c r="C843" s="180"/>
      <c r="D843" s="180"/>
      <c r="E843" s="181"/>
      <c r="F843" s="180"/>
      <c r="G843" s="180"/>
      <c r="H843" s="181"/>
      <c r="I843" s="180"/>
      <c r="J843" s="180"/>
      <c r="K843" s="181"/>
      <c r="L843" s="180"/>
      <c r="M843" s="180"/>
      <c r="N843" s="180"/>
      <c r="O843" s="182">
        <v>0</v>
      </c>
      <c r="P843" s="182" t="s">
        <v>8</v>
      </c>
      <c r="Q843" s="182">
        <v>0</v>
      </c>
      <c r="R843" s="153">
        <f>SUM(R844:R849)</f>
        <v>78900000</v>
      </c>
    </row>
    <row r="844" spans="1:18" x14ac:dyDescent="0.3">
      <c r="A844" s="183" t="s">
        <v>8</v>
      </c>
      <c r="B844" s="155" t="s">
        <v>182</v>
      </c>
      <c r="C844" s="184">
        <v>1</v>
      </c>
      <c r="D844" s="184" t="s">
        <v>23</v>
      </c>
      <c r="E844" s="185"/>
      <c r="F844" s="184"/>
      <c r="G844" s="184"/>
      <c r="H844" s="185"/>
      <c r="I844" s="184"/>
      <c r="J844" s="184"/>
      <c r="K844" s="185"/>
      <c r="L844" s="184"/>
      <c r="M844" s="184"/>
      <c r="N844" s="184"/>
      <c r="O844" s="186">
        <f t="shared" ref="O844:O849" si="303">PRODUCT(C844:N844)</f>
        <v>1</v>
      </c>
      <c r="P844" s="186" t="s">
        <v>23</v>
      </c>
      <c r="Q844" s="158">
        <v>5000000</v>
      </c>
      <c r="R844" s="159">
        <f t="shared" ref="R844:R849" si="304">O844*Q844</f>
        <v>5000000</v>
      </c>
    </row>
    <row r="845" spans="1:18" x14ac:dyDescent="0.3">
      <c r="A845" s="183" t="s">
        <v>8</v>
      </c>
      <c r="B845" s="155" t="s">
        <v>280</v>
      </c>
      <c r="C845" s="184">
        <v>1</v>
      </c>
      <c r="D845" s="184" t="s">
        <v>23</v>
      </c>
      <c r="E845" s="185"/>
      <c r="F845" s="184"/>
      <c r="G845" s="184"/>
      <c r="H845" s="185"/>
      <c r="I845" s="184"/>
      <c r="J845" s="184"/>
      <c r="K845" s="185"/>
      <c r="L845" s="184"/>
      <c r="M845" s="184"/>
      <c r="N845" s="184"/>
      <c r="O845" s="186">
        <f t="shared" si="303"/>
        <v>1</v>
      </c>
      <c r="P845" s="186" t="s">
        <v>23</v>
      </c>
      <c r="Q845" s="158">
        <v>500000</v>
      </c>
      <c r="R845" s="159">
        <f t="shared" si="304"/>
        <v>500000</v>
      </c>
    </row>
    <row r="846" spans="1:18" x14ac:dyDescent="0.3">
      <c r="A846" s="183" t="s">
        <v>8</v>
      </c>
      <c r="B846" s="155" t="s">
        <v>192</v>
      </c>
      <c r="C846" s="184">
        <v>1</v>
      </c>
      <c r="D846" s="184" t="s">
        <v>23</v>
      </c>
      <c r="E846" s="185"/>
      <c r="F846" s="184"/>
      <c r="G846" s="184"/>
      <c r="H846" s="185"/>
      <c r="I846" s="184"/>
      <c r="J846" s="184"/>
      <c r="K846" s="185"/>
      <c r="L846" s="184"/>
      <c r="M846" s="184"/>
      <c r="N846" s="184"/>
      <c r="O846" s="186">
        <f t="shared" si="303"/>
        <v>1</v>
      </c>
      <c r="P846" s="186" t="s">
        <v>23</v>
      </c>
      <c r="Q846" s="158">
        <v>1500000</v>
      </c>
      <c r="R846" s="159">
        <f t="shared" si="304"/>
        <v>1500000</v>
      </c>
    </row>
    <row r="847" spans="1:18" x14ac:dyDescent="0.3">
      <c r="A847" s="183" t="s">
        <v>8</v>
      </c>
      <c r="B847" s="165" t="s">
        <v>440</v>
      </c>
      <c r="C847" s="156">
        <v>128</v>
      </c>
      <c r="D847" s="156" t="s">
        <v>26</v>
      </c>
      <c r="E847" s="185" t="s">
        <v>27</v>
      </c>
      <c r="F847" s="184">
        <v>1</v>
      </c>
      <c r="G847" s="184" t="s">
        <v>86</v>
      </c>
      <c r="H847" s="185"/>
      <c r="I847" s="184"/>
      <c r="J847" s="184"/>
      <c r="K847" s="185"/>
      <c r="L847" s="184"/>
      <c r="M847" s="184"/>
      <c r="N847" s="184"/>
      <c r="O847" s="186">
        <f t="shared" si="303"/>
        <v>128</v>
      </c>
      <c r="P847" s="186" t="s">
        <v>86</v>
      </c>
      <c r="Q847" s="158">
        <v>500000</v>
      </c>
      <c r="R847" s="159">
        <f t="shared" si="304"/>
        <v>64000000</v>
      </c>
    </row>
    <row r="848" spans="1:18" x14ac:dyDescent="0.3">
      <c r="A848" s="183" t="s">
        <v>8</v>
      </c>
      <c r="B848" s="155" t="s">
        <v>281</v>
      </c>
      <c r="C848" s="156">
        <v>1</v>
      </c>
      <c r="D848" s="156" t="s">
        <v>23</v>
      </c>
      <c r="E848" s="185"/>
      <c r="F848" s="184"/>
      <c r="G848" s="184"/>
      <c r="H848" s="185"/>
      <c r="I848" s="184"/>
      <c r="J848" s="184"/>
      <c r="K848" s="185"/>
      <c r="L848" s="184"/>
      <c r="M848" s="184"/>
      <c r="N848" s="184"/>
      <c r="O848" s="186">
        <f t="shared" si="303"/>
        <v>1</v>
      </c>
      <c r="P848" s="186" t="s">
        <v>23</v>
      </c>
      <c r="Q848" s="158">
        <v>1500000</v>
      </c>
      <c r="R848" s="159">
        <f t="shared" si="304"/>
        <v>1500000</v>
      </c>
    </row>
    <row r="849" spans="1:18" x14ac:dyDescent="0.3">
      <c r="A849" s="183" t="s">
        <v>8</v>
      </c>
      <c r="B849" s="165" t="s">
        <v>544</v>
      </c>
      <c r="C849" s="156">
        <v>128</v>
      </c>
      <c r="D849" s="156" t="s">
        <v>26</v>
      </c>
      <c r="E849" s="185" t="s">
        <v>27</v>
      </c>
      <c r="F849" s="184">
        <v>1</v>
      </c>
      <c r="G849" s="184" t="s">
        <v>86</v>
      </c>
      <c r="H849" s="185" t="s">
        <v>27</v>
      </c>
      <c r="I849" s="184">
        <v>1</v>
      </c>
      <c r="J849" s="184" t="s">
        <v>23</v>
      </c>
      <c r="K849" s="185"/>
      <c r="L849" s="184"/>
      <c r="M849" s="184"/>
      <c r="N849" s="184"/>
      <c r="O849" s="186">
        <f t="shared" si="303"/>
        <v>128</v>
      </c>
      <c r="P849" s="186" t="s">
        <v>28</v>
      </c>
      <c r="Q849" s="158">
        <v>50000</v>
      </c>
      <c r="R849" s="159">
        <f t="shared" si="304"/>
        <v>6400000</v>
      </c>
    </row>
    <row r="850" spans="1:18" x14ac:dyDescent="0.3">
      <c r="A850" s="179" t="s">
        <v>24</v>
      </c>
      <c r="B850" s="149" t="s">
        <v>25</v>
      </c>
      <c r="C850" s="150"/>
      <c r="D850" s="150"/>
      <c r="E850" s="181"/>
      <c r="F850" s="180"/>
      <c r="G850" s="180"/>
      <c r="H850" s="181"/>
      <c r="I850" s="180"/>
      <c r="J850" s="180"/>
      <c r="K850" s="181"/>
      <c r="L850" s="180"/>
      <c r="M850" s="180"/>
      <c r="N850" s="180"/>
      <c r="O850" s="182">
        <v>0</v>
      </c>
      <c r="P850" s="182" t="s">
        <v>8</v>
      </c>
      <c r="Q850" s="152">
        <v>0</v>
      </c>
      <c r="R850" s="153">
        <f>R851</f>
        <v>3600000</v>
      </c>
    </row>
    <row r="851" spans="1:18" x14ac:dyDescent="0.3">
      <c r="A851" s="183" t="s">
        <v>8</v>
      </c>
      <c r="B851" s="155" t="s">
        <v>471</v>
      </c>
      <c r="C851" s="156">
        <v>12</v>
      </c>
      <c r="D851" s="156" t="s">
        <v>26</v>
      </c>
      <c r="E851" s="185" t="s">
        <v>27</v>
      </c>
      <c r="F851" s="184">
        <v>1</v>
      </c>
      <c r="G851" s="184" t="s">
        <v>23</v>
      </c>
      <c r="H851" s="185"/>
      <c r="I851" s="184"/>
      <c r="J851" s="184"/>
      <c r="K851" s="185"/>
      <c r="L851" s="184"/>
      <c r="M851" s="184"/>
      <c r="N851" s="184"/>
      <c r="O851" s="186">
        <f>PRODUCT(C851:N851)</f>
        <v>12</v>
      </c>
      <c r="P851" s="186" t="s">
        <v>28</v>
      </c>
      <c r="Q851" s="158">
        <v>300000</v>
      </c>
      <c r="R851" s="159">
        <f>O851*Q851</f>
        <v>3600000</v>
      </c>
    </row>
    <row r="852" spans="1:18" x14ac:dyDescent="0.3">
      <c r="A852" s="179" t="s">
        <v>183</v>
      </c>
      <c r="B852" s="149" t="s">
        <v>184</v>
      </c>
      <c r="C852" s="150"/>
      <c r="D852" s="150"/>
      <c r="E852" s="181"/>
      <c r="F852" s="180"/>
      <c r="G852" s="180"/>
      <c r="H852" s="181"/>
      <c r="I852" s="180"/>
      <c r="J852" s="180"/>
      <c r="K852" s="181"/>
      <c r="L852" s="180"/>
      <c r="M852" s="180"/>
      <c r="N852" s="180"/>
      <c r="O852" s="182">
        <v>0</v>
      </c>
      <c r="P852" s="182" t="s">
        <v>8</v>
      </c>
      <c r="Q852" s="152">
        <v>0</v>
      </c>
      <c r="R852" s="153">
        <f>SUM(R853:R854)</f>
        <v>22000000</v>
      </c>
    </row>
    <row r="853" spans="1:18" x14ac:dyDescent="0.3">
      <c r="A853" s="183" t="s">
        <v>8</v>
      </c>
      <c r="B853" s="155" t="s">
        <v>252</v>
      </c>
      <c r="C853" s="156">
        <v>2</v>
      </c>
      <c r="D853" s="156" t="s">
        <v>26</v>
      </c>
      <c r="E853" s="185" t="s">
        <v>27</v>
      </c>
      <c r="F853" s="184">
        <v>4</v>
      </c>
      <c r="G853" s="184" t="s">
        <v>34</v>
      </c>
      <c r="H853" s="185" t="s">
        <v>27</v>
      </c>
      <c r="I853" s="184">
        <v>1</v>
      </c>
      <c r="J853" s="184" t="s">
        <v>23</v>
      </c>
      <c r="K853" s="185"/>
      <c r="L853" s="184"/>
      <c r="M853" s="184"/>
      <c r="N853" s="184"/>
      <c r="O853" s="186">
        <f t="shared" ref="O853:O854" si="305">PRODUCT(C853:N853)</f>
        <v>8</v>
      </c>
      <c r="P853" s="186" t="s">
        <v>37</v>
      </c>
      <c r="Q853" s="158">
        <v>1400000</v>
      </c>
      <c r="R853" s="159">
        <f>O853*Q853</f>
        <v>11200000</v>
      </c>
    </row>
    <row r="854" spans="1:18" x14ac:dyDescent="0.3">
      <c r="A854" s="183" t="s">
        <v>8</v>
      </c>
      <c r="B854" s="155" t="s">
        <v>545</v>
      </c>
      <c r="C854" s="156">
        <v>3</v>
      </c>
      <c r="D854" s="156" t="s">
        <v>26</v>
      </c>
      <c r="E854" s="185" t="s">
        <v>27</v>
      </c>
      <c r="F854" s="184">
        <v>4</v>
      </c>
      <c r="G854" s="184" t="s">
        <v>34</v>
      </c>
      <c r="H854" s="185" t="s">
        <v>27</v>
      </c>
      <c r="I854" s="184">
        <v>1</v>
      </c>
      <c r="J854" s="184" t="s">
        <v>23</v>
      </c>
      <c r="K854" s="185"/>
      <c r="L854" s="184"/>
      <c r="M854" s="184"/>
      <c r="N854" s="184"/>
      <c r="O854" s="186">
        <f t="shared" si="305"/>
        <v>12</v>
      </c>
      <c r="P854" s="186" t="s">
        <v>37</v>
      </c>
      <c r="Q854" s="158">
        <v>900000</v>
      </c>
      <c r="R854" s="159">
        <f>O854*Q854</f>
        <v>10800000</v>
      </c>
    </row>
    <row r="855" spans="1:18" x14ac:dyDescent="0.3">
      <c r="A855" s="187" t="s">
        <v>187</v>
      </c>
      <c r="B855" s="188" t="s">
        <v>188</v>
      </c>
      <c r="C855" s="168"/>
      <c r="D855" s="168"/>
      <c r="E855" s="190"/>
      <c r="F855" s="189"/>
      <c r="G855" s="189"/>
      <c r="H855" s="190"/>
      <c r="I855" s="189"/>
      <c r="J855" s="189"/>
      <c r="K855" s="190"/>
      <c r="L855" s="189"/>
      <c r="M855" s="189"/>
      <c r="N855" s="189"/>
      <c r="O855" s="191">
        <v>0</v>
      </c>
      <c r="P855" s="191" t="s">
        <v>8</v>
      </c>
      <c r="Q855" s="170">
        <v>0</v>
      </c>
      <c r="R855" s="192">
        <f>SUM(R856:R861)</f>
        <v>465776000</v>
      </c>
    </row>
    <row r="856" spans="1:18" x14ac:dyDescent="0.3">
      <c r="A856" s="183" t="s">
        <v>8</v>
      </c>
      <c r="B856" s="155" t="s">
        <v>546</v>
      </c>
      <c r="C856" s="156">
        <v>2</v>
      </c>
      <c r="D856" s="156" t="s">
        <v>26</v>
      </c>
      <c r="E856" s="185" t="s">
        <v>27</v>
      </c>
      <c r="F856" s="184">
        <v>1</v>
      </c>
      <c r="G856" s="184" t="s">
        <v>78</v>
      </c>
      <c r="H856" s="185" t="s">
        <v>27</v>
      </c>
      <c r="I856" s="184">
        <v>1</v>
      </c>
      <c r="J856" s="184" t="s">
        <v>23</v>
      </c>
      <c r="K856" s="185"/>
      <c r="L856" s="184"/>
      <c r="M856" s="184"/>
      <c r="N856" s="184"/>
      <c r="O856" s="186">
        <f t="shared" ref="O856:O861" si="306">PRODUCT(C856:N856)</f>
        <v>2</v>
      </c>
      <c r="P856" s="186" t="s">
        <v>28</v>
      </c>
      <c r="Q856" s="158">
        <v>5466000</v>
      </c>
      <c r="R856" s="159">
        <f t="shared" ref="R856:R861" si="307">O856*Q856</f>
        <v>10932000</v>
      </c>
    </row>
    <row r="857" spans="1:18" x14ac:dyDescent="0.3">
      <c r="A857" s="183" t="s">
        <v>8</v>
      </c>
      <c r="B857" s="155" t="s">
        <v>465</v>
      </c>
      <c r="C857" s="156">
        <v>3</v>
      </c>
      <c r="D857" s="156" t="s">
        <v>26</v>
      </c>
      <c r="E857" s="185" t="s">
        <v>27</v>
      </c>
      <c r="F857" s="184">
        <v>1</v>
      </c>
      <c r="G857" s="184" t="s">
        <v>23</v>
      </c>
      <c r="H857" s="185" t="s">
        <v>27</v>
      </c>
      <c r="I857" s="184">
        <v>2</v>
      </c>
      <c r="J857" s="184" t="s">
        <v>78</v>
      </c>
      <c r="K857" s="185"/>
      <c r="L857" s="184"/>
      <c r="M857" s="184"/>
      <c r="N857" s="184"/>
      <c r="O857" s="186">
        <f t="shared" si="306"/>
        <v>6</v>
      </c>
      <c r="P857" s="186" t="s">
        <v>28</v>
      </c>
      <c r="Q857" s="158">
        <v>2674000</v>
      </c>
      <c r="R857" s="159">
        <f t="shared" si="307"/>
        <v>16044000</v>
      </c>
    </row>
    <row r="858" spans="1:18" x14ac:dyDescent="0.3">
      <c r="A858" s="183" t="s">
        <v>8</v>
      </c>
      <c r="B858" s="155" t="s">
        <v>547</v>
      </c>
      <c r="C858" s="156">
        <v>12</v>
      </c>
      <c r="D858" s="156" t="s">
        <v>26</v>
      </c>
      <c r="E858" s="185" t="s">
        <v>27</v>
      </c>
      <c r="F858" s="184">
        <v>1</v>
      </c>
      <c r="G858" s="184" t="s">
        <v>23</v>
      </c>
      <c r="H858" s="185" t="s">
        <v>27</v>
      </c>
      <c r="I858" s="184">
        <v>2</v>
      </c>
      <c r="J858" s="184" t="s">
        <v>78</v>
      </c>
      <c r="K858" s="185"/>
      <c r="L858" s="184"/>
      <c r="M858" s="184"/>
      <c r="N858" s="184"/>
      <c r="O858" s="186">
        <f t="shared" si="306"/>
        <v>24</v>
      </c>
      <c r="P858" s="186" t="s">
        <v>28</v>
      </c>
      <c r="Q858" s="158">
        <v>425000</v>
      </c>
      <c r="R858" s="159">
        <f t="shared" si="307"/>
        <v>10200000</v>
      </c>
    </row>
    <row r="859" spans="1:18" x14ac:dyDescent="0.3">
      <c r="A859" s="183" t="s">
        <v>8</v>
      </c>
      <c r="B859" s="155" t="s">
        <v>457</v>
      </c>
      <c r="C859" s="156">
        <v>128</v>
      </c>
      <c r="D859" s="156" t="s">
        <v>26</v>
      </c>
      <c r="E859" s="185" t="s">
        <v>27</v>
      </c>
      <c r="F859" s="184">
        <v>2</v>
      </c>
      <c r="G859" s="184" t="s">
        <v>78</v>
      </c>
      <c r="H859" s="185"/>
      <c r="I859" s="184"/>
      <c r="J859" s="184"/>
      <c r="K859" s="185"/>
      <c r="L859" s="184"/>
      <c r="M859" s="184"/>
      <c r="N859" s="184"/>
      <c r="O859" s="186">
        <f t="shared" si="306"/>
        <v>256</v>
      </c>
      <c r="P859" s="186" t="s">
        <v>28</v>
      </c>
      <c r="Q859" s="158">
        <v>425000</v>
      </c>
      <c r="R859" s="159">
        <f t="shared" si="307"/>
        <v>108800000</v>
      </c>
    </row>
    <row r="860" spans="1:18" x14ac:dyDescent="0.3">
      <c r="A860" s="183" t="s">
        <v>8</v>
      </c>
      <c r="B860" s="155" t="s">
        <v>548</v>
      </c>
      <c r="C860" s="156">
        <v>140</v>
      </c>
      <c r="D860" s="156" t="s">
        <v>26</v>
      </c>
      <c r="E860" s="185" t="s">
        <v>27</v>
      </c>
      <c r="F860" s="184">
        <v>3</v>
      </c>
      <c r="G860" s="184" t="s">
        <v>91</v>
      </c>
      <c r="H860" s="185" t="s">
        <v>27</v>
      </c>
      <c r="I860" s="184">
        <v>1</v>
      </c>
      <c r="J860" s="184" t="s">
        <v>23</v>
      </c>
      <c r="K860" s="185"/>
      <c r="L860" s="184"/>
      <c r="M860" s="184"/>
      <c r="N860" s="184"/>
      <c r="O860" s="186">
        <f t="shared" si="306"/>
        <v>420</v>
      </c>
      <c r="P860" s="186" t="s">
        <v>28</v>
      </c>
      <c r="Q860" s="158">
        <v>140000</v>
      </c>
      <c r="R860" s="159">
        <f t="shared" si="307"/>
        <v>58800000</v>
      </c>
    </row>
    <row r="861" spans="1:18" ht="28.8" x14ac:dyDescent="0.3">
      <c r="A861" s="183" t="s">
        <v>8</v>
      </c>
      <c r="B861" s="155" t="s">
        <v>479</v>
      </c>
      <c r="C861" s="156">
        <v>145</v>
      </c>
      <c r="D861" s="156" t="s">
        <v>26</v>
      </c>
      <c r="E861" s="185" t="s">
        <v>27</v>
      </c>
      <c r="F861" s="184">
        <v>2</v>
      </c>
      <c r="G861" s="184" t="s">
        <v>91</v>
      </c>
      <c r="H861" s="185" t="s">
        <v>27</v>
      </c>
      <c r="I861" s="184">
        <v>1</v>
      </c>
      <c r="J861" s="184" t="s">
        <v>23</v>
      </c>
      <c r="K861" s="185"/>
      <c r="L861" s="184"/>
      <c r="M861" s="184"/>
      <c r="N861" s="184"/>
      <c r="O861" s="186">
        <f t="shared" si="306"/>
        <v>290</v>
      </c>
      <c r="P861" s="186" t="s">
        <v>189</v>
      </c>
      <c r="Q861" s="158">
        <v>900000</v>
      </c>
      <c r="R861" s="159">
        <f t="shared" si="307"/>
        <v>261000000</v>
      </c>
    </row>
    <row r="862" spans="1:18" x14ac:dyDescent="0.3">
      <c r="A862" s="142" t="s">
        <v>130</v>
      </c>
      <c r="B862" s="143" t="s">
        <v>282</v>
      </c>
      <c r="C862" s="144"/>
      <c r="D862" s="144"/>
      <c r="E862" s="145"/>
      <c r="F862" s="144"/>
      <c r="G862" s="144"/>
      <c r="H862" s="145"/>
      <c r="I862" s="144"/>
      <c r="J862" s="144"/>
      <c r="K862" s="145"/>
      <c r="L862" s="144"/>
      <c r="M862" s="144"/>
      <c r="N862" s="144"/>
      <c r="O862" s="146">
        <v>0</v>
      </c>
      <c r="P862" s="146" t="s">
        <v>8</v>
      </c>
      <c r="Q862" s="146">
        <v>0</v>
      </c>
      <c r="R862" s="147">
        <f>SUM(R863,R871,R873,R877)</f>
        <v>576104000</v>
      </c>
    </row>
    <row r="863" spans="1:18" x14ac:dyDescent="0.3">
      <c r="A863" s="179" t="s">
        <v>19</v>
      </c>
      <c r="B863" s="149" t="s">
        <v>20</v>
      </c>
      <c r="C863" s="180"/>
      <c r="D863" s="180"/>
      <c r="E863" s="181"/>
      <c r="F863" s="180"/>
      <c r="G863" s="180"/>
      <c r="H863" s="181"/>
      <c r="I863" s="180"/>
      <c r="J863" s="180"/>
      <c r="K863" s="181"/>
      <c r="L863" s="180"/>
      <c r="M863" s="180"/>
      <c r="N863" s="180"/>
      <c r="O863" s="182">
        <v>0</v>
      </c>
      <c r="P863" s="182" t="s">
        <v>8</v>
      </c>
      <c r="Q863" s="182">
        <v>0</v>
      </c>
      <c r="R863" s="153">
        <f>SUM(R864:R870)</f>
        <v>44040000</v>
      </c>
    </row>
    <row r="864" spans="1:18" x14ac:dyDescent="0.3">
      <c r="A864" s="183" t="s">
        <v>8</v>
      </c>
      <c r="B864" s="155" t="s">
        <v>182</v>
      </c>
      <c r="C864" s="184">
        <v>2</v>
      </c>
      <c r="D864" s="184" t="s">
        <v>23</v>
      </c>
      <c r="E864" s="185"/>
      <c r="F864" s="184"/>
      <c r="G864" s="184"/>
      <c r="H864" s="185"/>
      <c r="I864" s="184"/>
      <c r="J864" s="184"/>
      <c r="K864" s="185"/>
      <c r="L864" s="184"/>
      <c r="M864" s="184"/>
      <c r="N864" s="184"/>
      <c r="O864" s="186">
        <f t="shared" ref="O864:O870" si="308">PRODUCT(C864:N864)</f>
        <v>2</v>
      </c>
      <c r="P864" s="186" t="s">
        <v>23</v>
      </c>
      <c r="Q864" s="186">
        <v>3000000</v>
      </c>
      <c r="R864" s="159">
        <f t="shared" ref="R864:R870" si="309">O864*Q864</f>
        <v>6000000</v>
      </c>
    </row>
    <row r="865" spans="1:18" x14ac:dyDescent="0.3">
      <c r="A865" s="183" t="s">
        <v>8</v>
      </c>
      <c r="B865" s="155" t="s">
        <v>192</v>
      </c>
      <c r="C865" s="184">
        <v>2</v>
      </c>
      <c r="D865" s="184" t="s">
        <v>23</v>
      </c>
      <c r="E865" s="185"/>
      <c r="F865" s="184"/>
      <c r="G865" s="184"/>
      <c r="H865" s="185"/>
      <c r="I865" s="184"/>
      <c r="J865" s="184"/>
      <c r="K865" s="185"/>
      <c r="L865" s="184"/>
      <c r="M865" s="184"/>
      <c r="N865" s="184"/>
      <c r="O865" s="186">
        <f t="shared" si="308"/>
        <v>2</v>
      </c>
      <c r="P865" s="186" t="s">
        <v>23</v>
      </c>
      <c r="Q865" s="186">
        <v>1500000</v>
      </c>
      <c r="R865" s="159">
        <f t="shared" si="309"/>
        <v>3000000</v>
      </c>
    </row>
    <row r="866" spans="1:18" x14ac:dyDescent="0.3">
      <c r="A866" s="183" t="s">
        <v>8</v>
      </c>
      <c r="B866" s="155" t="s">
        <v>549</v>
      </c>
      <c r="C866" s="184">
        <v>60</v>
      </c>
      <c r="D866" s="184" t="s">
        <v>26</v>
      </c>
      <c r="E866" s="185" t="s">
        <v>27</v>
      </c>
      <c r="F866" s="184">
        <v>1</v>
      </c>
      <c r="G866" s="184" t="s">
        <v>78</v>
      </c>
      <c r="H866" s="185" t="s">
        <v>27</v>
      </c>
      <c r="I866" s="184">
        <v>2</v>
      </c>
      <c r="J866" s="184" t="s">
        <v>23</v>
      </c>
      <c r="K866" s="185"/>
      <c r="L866" s="184"/>
      <c r="M866" s="184"/>
      <c r="N866" s="184"/>
      <c r="O866" s="186">
        <f t="shared" si="308"/>
        <v>120</v>
      </c>
      <c r="P866" s="186" t="s">
        <v>28</v>
      </c>
      <c r="Q866" s="186">
        <v>23000</v>
      </c>
      <c r="R866" s="159">
        <f t="shared" si="309"/>
        <v>2760000</v>
      </c>
    </row>
    <row r="867" spans="1:18" x14ac:dyDescent="0.3">
      <c r="A867" s="183" t="s">
        <v>8</v>
      </c>
      <c r="B867" s="155" t="s">
        <v>550</v>
      </c>
      <c r="C867" s="184">
        <v>60</v>
      </c>
      <c r="D867" s="184" t="s">
        <v>26</v>
      </c>
      <c r="E867" s="185" t="s">
        <v>27</v>
      </c>
      <c r="F867" s="184">
        <v>1</v>
      </c>
      <c r="G867" s="184" t="s">
        <v>78</v>
      </c>
      <c r="H867" s="185" t="s">
        <v>27</v>
      </c>
      <c r="I867" s="184">
        <v>2</v>
      </c>
      <c r="J867" s="184" t="s">
        <v>23</v>
      </c>
      <c r="K867" s="185"/>
      <c r="L867" s="184"/>
      <c r="M867" s="184"/>
      <c r="N867" s="184"/>
      <c r="O867" s="186">
        <f t="shared" si="308"/>
        <v>120</v>
      </c>
      <c r="P867" s="186" t="s">
        <v>28</v>
      </c>
      <c r="Q867" s="186">
        <v>44000</v>
      </c>
      <c r="R867" s="159">
        <f t="shared" si="309"/>
        <v>5280000</v>
      </c>
    </row>
    <row r="868" spans="1:18" x14ac:dyDescent="0.3">
      <c r="A868" s="183" t="s">
        <v>8</v>
      </c>
      <c r="B868" s="155" t="s">
        <v>469</v>
      </c>
      <c r="C868" s="184">
        <v>60</v>
      </c>
      <c r="D868" s="184" t="s">
        <v>26</v>
      </c>
      <c r="E868" s="185" t="s">
        <v>27</v>
      </c>
      <c r="F868" s="184">
        <v>2</v>
      </c>
      <c r="G868" s="184" t="s">
        <v>23</v>
      </c>
      <c r="H868" s="185"/>
      <c r="I868" s="184"/>
      <c r="J868" s="184"/>
      <c r="K868" s="185"/>
      <c r="L868" s="184"/>
      <c r="M868" s="184"/>
      <c r="N868" s="184"/>
      <c r="O868" s="186">
        <f t="shared" si="308"/>
        <v>120</v>
      </c>
      <c r="P868" s="186" t="s">
        <v>28</v>
      </c>
      <c r="Q868" s="186">
        <v>150000</v>
      </c>
      <c r="R868" s="159">
        <f t="shared" si="309"/>
        <v>18000000</v>
      </c>
    </row>
    <row r="869" spans="1:18" x14ac:dyDescent="0.3">
      <c r="A869" s="183" t="s">
        <v>8</v>
      </c>
      <c r="B869" s="155" t="s">
        <v>459</v>
      </c>
      <c r="C869" s="184">
        <v>60</v>
      </c>
      <c r="D869" s="184" t="s">
        <v>26</v>
      </c>
      <c r="E869" s="185" t="s">
        <v>27</v>
      </c>
      <c r="F869" s="184">
        <v>1</v>
      </c>
      <c r="G869" s="184" t="s">
        <v>86</v>
      </c>
      <c r="H869" s="185" t="s">
        <v>27</v>
      </c>
      <c r="I869" s="184">
        <v>2</v>
      </c>
      <c r="J869" s="184" t="s">
        <v>23</v>
      </c>
      <c r="K869" s="185"/>
      <c r="L869" s="184"/>
      <c r="M869" s="184"/>
      <c r="N869" s="184"/>
      <c r="O869" s="186">
        <f t="shared" si="308"/>
        <v>120</v>
      </c>
      <c r="P869" s="186" t="s">
        <v>23</v>
      </c>
      <c r="Q869" s="186">
        <v>50000</v>
      </c>
      <c r="R869" s="159">
        <f t="shared" si="309"/>
        <v>6000000</v>
      </c>
    </row>
    <row r="870" spans="1:18" x14ac:dyDescent="0.3">
      <c r="A870" s="183" t="s">
        <v>8</v>
      </c>
      <c r="B870" s="155" t="s">
        <v>551</v>
      </c>
      <c r="C870" s="184">
        <v>2</v>
      </c>
      <c r="D870" s="184" t="s">
        <v>23</v>
      </c>
      <c r="E870" s="185" t="s">
        <v>27</v>
      </c>
      <c r="F870" s="184">
        <v>1</v>
      </c>
      <c r="G870" s="184" t="s">
        <v>86</v>
      </c>
      <c r="H870" s="185"/>
      <c r="I870" s="184"/>
      <c r="J870" s="184"/>
      <c r="K870" s="185"/>
      <c r="L870" s="184"/>
      <c r="M870" s="184"/>
      <c r="N870" s="184"/>
      <c r="O870" s="186">
        <f t="shared" si="308"/>
        <v>2</v>
      </c>
      <c r="P870" s="186" t="s">
        <v>23</v>
      </c>
      <c r="Q870" s="186">
        <v>1500000</v>
      </c>
      <c r="R870" s="159">
        <f t="shared" si="309"/>
        <v>3000000</v>
      </c>
    </row>
    <row r="871" spans="1:18" x14ac:dyDescent="0.3">
      <c r="A871" s="179" t="s">
        <v>24</v>
      </c>
      <c r="B871" s="149" t="s">
        <v>25</v>
      </c>
      <c r="C871" s="180"/>
      <c r="D871" s="180"/>
      <c r="E871" s="181"/>
      <c r="F871" s="180"/>
      <c r="G871" s="180"/>
      <c r="H871" s="181"/>
      <c r="I871" s="180"/>
      <c r="J871" s="180"/>
      <c r="K871" s="181"/>
      <c r="L871" s="180"/>
      <c r="M871" s="180"/>
      <c r="N871" s="180"/>
      <c r="O871" s="182">
        <v>0</v>
      </c>
      <c r="P871" s="182" t="s">
        <v>8</v>
      </c>
      <c r="Q871" s="182">
        <v>0</v>
      </c>
      <c r="R871" s="153">
        <f>R872</f>
        <v>3600000</v>
      </c>
    </row>
    <row r="872" spans="1:18" x14ac:dyDescent="0.3">
      <c r="A872" s="183" t="s">
        <v>8</v>
      </c>
      <c r="B872" s="155" t="s">
        <v>471</v>
      </c>
      <c r="C872" s="184">
        <v>6</v>
      </c>
      <c r="D872" s="184" t="s">
        <v>26</v>
      </c>
      <c r="E872" s="185" t="s">
        <v>27</v>
      </c>
      <c r="F872" s="184">
        <v>2</v>
      </c>
      <c r="G872" s="184" t="s">
        <v>23</v>
      </c>
      <c r="H872" s="185"/>
      <c r="I872" s="184"/>
      <c r="J872" s="184"/>
      <c r="K872" s="185"/>
      <c r="L872" s="184"/>
      <c r="M872" s="184"/>
      <c r="N872" s="184"/>
      <c r="O872" s="186">
        <f>PRODUCT(C872:N872)</f>
        <v>12</v>
      </c>
      <c r="P872" s="186" t="s">
        <v>28</v>
      </c>
      <c r="Q872" s="186">
        <v>300000</v>
      </c>
      <c r="R872" s="159">
        <f>O872*Q872</f>
        <v>3600000</v>
      </c>
    </row>
    <row r="873" spans="1:18" x14ac:dyDescent="0.3">
      <c r="A873" s="179" t="s">
        <v>183</v>
      </c>
      <c r="B873" s="149" t="s">
        <v>184</v>
      </c>
      <c r="C873" s="180"/>
      <c r="D873" s="180"/>
      <c r="E873" s="181"/>
      <c r="F873" s="180"/>
      <c r="G873" s="180"/>
      <c r="H873" s="181"/>
      <c r="I873" s="180"/>
      <c r="J873" s="180"/>
      <c r="K873" s="181"/>
      <c r="L873" s="180"/>
      <c r="M873" s="180"/>
      <c r="N873" s="180"/>
      <c r="O873" s="182">
        <v>0</v>
      </c>
      <c r="P873" s="182" t="s">
        <v>8</v>
      </c>
      <c r="Q873" s="182">
        <v>0</v>
      </c>
      <c r="R873" s="153">
        <f>SUM(R874:R876)</f>
        <v>34400000</v>
      </c>
    </row>
    <row r="874" spans="1:18" x14ac:dyDescent="0.3">
      <c r="A874" s="183" t="s">
        <v>8</v>
      </c>
      <c r="B874" s="155" t="s">
        <v>455</v>
      </c>
      <c r="C874" s="184">
        <v>2</v>
      </c>
      <c r="D874" s="184" t="s">
        <v>26</v>
      </c>
      <c r="E874" s="185" t="s">
        <v>27</v>
      </c>
      <c r="F874" s="184">
        <v>4</v>
      </c>
      <c r="G874" s="184" t="s">
        <v>34</v>
      </c>
      <c r="H874" s="185" t="s">
        <v>27</v>
      </c>
      <c r="I874" s="184">
        <v>2</v>
      </c>
      <c r="J874" s="184" t="s">
        <v>23</v>
      </c>
      <c r="K874" s="185"/>
      <c r="L874" s="184"/>
      <c r="M874" s="184"/>
      <c r="N874" s="184"/>
      <c r="O874" s="186">
        <f t="shared" ref="O874:O876" si="310">PRODUCT(C874:N874)</f>
        <v>16</v>
      </c>
      <c r="P874" s="186" t="s">
        <v>28</v>
      </c>
      <c r="Q874" s="186">
        <v>1400000</v>
      </c>
      <c r="R874" s="159">
        <f t="shared" ref="R874:R876" si="311">O874*Q874</f>
        <v>22400000</v>
      </c>
    </row>
    <row r="875" spans="1:18" x14ac:dyDescent="0.3">
      <c r="A875" s="183" t="s">
        <v>8</v>
      </c>
      <c r="B875" s="155" t="s">
        <v>552</v>
      </c>
      <c r="C875" s="184">
        <v>2</v>
      </c>
      <c r="D875" s="184" t="s">
        <v>26</v>
      </c>
      <c r="E875" s="185" t="s">
        <v>27</v>
      </c>
      <c r="F875" s="184">
        <v>2</v>
      </c>
      <c r="G875" s="184" t="s">
        <v>34</v>
      </c>
      <c r="H875" s="185" t="s">
        <v>27</v>
      </c>
      <c r="I875" s="184">
        <v>2</v>
      </c>
      <c r="J875" s="184" t="s">
        <v>23</v>
      </c>
      <c r="K875" s="185"/>
      <c r="L875" s="184"/>
      <c r="M875" s="184"/>
      <c r="N875" s="184"/>
      <c r="O875" s="186">
        <f t="shared" si="310"/>
        <v>8</v>
      </c>
      <c r="P875" s="186" t="s">
        <v>28</v>
      </c>
      <c r="Q875" s="186">
        <v>900000</v>
      </c>
      <c r="R875" s="159">
        <f t="shared" si="311"/>
        <v>7200000</v>
      </c>
    </row>
    <row r="876" spans="1:18" x14ac:dyDescent="0.3">
      <c r="A876" s="183" t="s">
        <v>8</v>
      </c>
      <c r="B876" s="155" t="s">
        <v>553</v>
      </c>
      <c r="C876" s="184">
        <v>2</v>
      </c>
      <c r="D876" s="184" t="s">
        <v>26</v>
      </c>
      <c r="E876" s="185" t="s">
        <v>27</v>
      </c>
      <c r="F876" s="184">
        <v>6</v>
      </c>
      <c r="G876" s="184" t="s">
        <v>34</v>
      </c>
      <c r="H876" s="185" t="s">
        <v>27</v>
      </c>
      <c r="I876" s="184">
        <v>2</v>
      </c>
      <c r="J876" s="184" t="s">
        <v>23</v>
      </c>
      <c r="K876" s="185"/>
      <c r="L876" s="184"/>
      <c r="M876" s="184"/>
      <c r="N876" s="184"/>
      <c r="O876" s="186">
        <f t="shared" si="310"/>
        <v>24</v>
      </c>
      <c r="P876" s="186" t="s">
        <v>28</v>
      </c>
      <c r="Q876" s="186">
        <v>200000</v>
      </c>
      <c r="R876" s="159">
        <f t="shared" si="311"/>
        <v>4800000</v>
      </c>
    </row>
    <row r="877" spans="1:18" x14ac:dyDescent="0.3">
      <c r="A877" s="187" t="s">
        <v>187</v>
      </c>
      <c r="B877" s="188" t="s">
        <v>188</v>
      </c>
      <c r="C877" s="189"/>
      <c r="D877" s="189"/>
      <c r="E877" s="190"/>
      <c r="F877" s="189"/>
      <c r="G877" s="189"/>
      <c r="H877" s="190"/>
      <c r="I877" s="189"/>
      <c r="J877" s="189"/>
      <c r="K877" s="190"/>
      <c r="L877" s="189"/>
      <c r="M877" s="189"/>
      <c r="N877" s="189"/>
      <c r="O877" s="191">
        <v>0</v>
      </c>
      <c r="P877" s="191" t="s">
        <v>8</v>
      </c>
      <c r="Q877" s="191">
        <v>0</v>
      </c>
      <c r="R877" s="192">
        <f>SUM(R878:R883)</f>
        <v>494064000</v>
      </c>
    </row>
    <row r="878" spans="1:18" x14ac:dyDescent="0.3">
      <c r="A878" s="183" t="s">
        <v>8</v>
      </c>
      <c r="B878" s="155" t="s">
        <v>449</v>
      </c>
      <c r="C878" s="184">
        <v>2</v>
      </c>
      <c r="D878" s="184" t="s">
        <v>26</v>
      </c>
      <c r="E878" s="185" t="s">
        <v>27</v>
      </c>
      <c r="F878" s="184">
        <v>2</v>
      </c>
      <c r="G878" s="184" t="s">
        <v>23</v>
      </c>
      <c r="H878" s="185" t="s">
        <v>27</v>
      </c>
      <c r="I878" s="184">
        <v>2</v>
      </c>
      <c r="J878" s="184" t="s">
        <v>78</v>
      </c>
      <c r="K878" s="185"/>
      <c r="L878" s="184"/>
      <c r="M878" s="184"/>
      <c r="N878" s="184"/>
      <c r="O878" s="186">
        <f t="shared" ref="O878:O883" si="312">PRODUCT(C878:N878)</f>
        <v>8</v>
      </c>
      <c r="P878" s="186" t="s">
        <v>28</v>
      </c>
      <c r="Q878" s="186">
        <v>225000</v>
      </c>
      <c r="R878" s="159">
        <f t="shared" ref="R878:R883" si="313">O878*Q878</f>
        <v>1800000</v>
      </c>
    </row>
    <row r="879" spans="1:18" x14ac:dyDescent="0.3">
      <c r="A879" s="183" t="s">
        <v>8</v>
      </c>
      <c r="B879" s="155" t="s">
        <v>450</v>
      </c>
      <c r="C879" s="184">
        <v>2</v>
      </c>
      <c r="D879" s="184" t="s">
        <v>26</v>
      </c>
      <c r="E879" s="185" t="s">
        <v>27</v>
      </c>
      <c r="F879" s="184">
        <v>2</v>
      </c>
      <c r="G879" s="184" t="s">
        <v>23</v>
      </c>
      <c r="H879" s="185"/>
      <c r="I879" s="184"/>
      <c r="J879" s="184"/>
      <c r="K879" s="185"/>
      <c r="L879" s="184"/>
      <c r="M879" s="184"/>
      <c r="N879" s="184"/>
      <c r="O879" s="186">
        <f t="shared" si="312"/>
        <v>4</v>
      </c>
      <c r="P879" s="186" t="s">
        <v>28</v>
      </c>
      <c r="Q879" s="186">
        <v>5466000</v>
      </c>
      <c r="R879" s="159">
        <f t="shared" si="313"/>
        <v>21864000</v>
      </c>
    </row>
    <row r="880" spans="1:18" x14ac:dyDescent="0.3">
      <c r="A880" s="183" t="s">
        <v>8</v>
      </c>
      <c r="B880" s="155" t="s">
        <v>554</v>
      </c>
      <c r="C880" s="184">
        <v>2</v>
      </c>
      <c r="D880" s="184" t="s">
        <v>26</v>
      </c>
      <c r="E880" s="185" t="s">
        <v>27</v>
      </c>
      <c r="F880" s="184">
        <v>2</v>
      </c>
      <c r="G880" s="184" t="s">
        <v>23</v>
      </c>
      <c r="H880" s="185" t="s">
        <v>27</v>
      </c>
      <c r="I880" s="184">
        <v>2</v>
      </c>
      <c r="J880" s="184" t="s">
        <v>78</v>
      </c>
      <c r="K880" s="185"/>
      <c r="L880" s="184"/>
      <c r="M880" s="184"/>
      <c r="N880" s="184"/>
      <c r="O880" s="186">
        <f t="shared" si="312"/>
        <v>8</v>
      </c>
      <c r="P880" s="186" t="s">
        <v>28</v>
      </c>
      <c r="Q880" s="186">
        <v>225000</v>
      </c>
      <c r="R880" s="159">
        <f t="shared" si="313"/>
        <v>1800000</v>
      </c>
    </row>
    <row r="881" spans="1:18" x14ac:dyDescent="0.3">
      <c r="A881" s="183" t="s">
        <v>8</v>
      </c>
      <c r="B881" s="155" t="s">
        <v>555</v>
      </c>
      <c r="C881" s="184">
        <v>66</v>
      </c>
      <c r="D881" s="184" t="s">
        <v>26</v>
      </c>
      <c r="E881" s="185" t="s">
        <v>27</v>
      </c>
      <c r="F881" s="184">
        <v>2</v>
      </c>
      <c r="G881" s="184" t="s">
        <v>78</v>
      </c>
      <c r="H881" s="185" t="s">
        <v>27</v>
      </c>
      <c r="I881" s="184">
        <v>2</v>
      </c>
      <c r="J881" s="184" t="s">
        <v>23</v>
      </c>
      <c r="K881" s="185"/>
      <c r="L881" s="184"/>
      <c r="M881" s="184"/>
      <c r="N881" s="184"/>
      <c r="O881" s="186">
        <f t="shared" si="312"/>
        <v>264</v>
      </c>
      <c r="P881" s="186" t="s">
        <v>28</v>
      </c>
      <c r="Q881" s="186">
        <v>225000</v>
      </c>
      <c r="R881" s="159">
        <f t="shared" si="313"/>
        <v>59400000</v>
      </c>
    </row>
    <row r="882" spans="1:18" x14ac:dyDescent="0.3">
      <c r="A882" s="183" t="s">
        <v>8</v>
      </c>
      <c r="B882" s="155" t="s">
        <v>453</v>
      </c>
      <c r="C882" s="184">
        <v>66</v>
      </c>
      <c r="D882" s="184" t="s">
        <v>26</v>
      </c>
      <c r="E882" s="185" t="s">
        <v>27</v>
      </c>
      <c r="F882" s="184">
        <v>5</v>
      </c>
      <c r="G882" s="184" t="s">
        <v>91</v>
      </c>
      <c r="H882" s="185" t="s">
        <v>27</v>
      </c>
      <c r="I882" s="184">
        <v>2</v>
      </c>
      <c r="J882" s="184" t="s">
        <v>23</v>
      </c>
      <c r="K882" s="185"/>
      <c r="L882" s="184"/>
      <c r="M882" s="184"/>
      <c r="N882" s="184"/>
      <c r="O882" s="186">
        <f t="shared" si="312"/>
        <v>660</v>
      </c>
      <c r="P882" s="186" t="s">
        <v>92</v>
      </c>
      <c r="Q882" s="186">
        <v>140000</v>
      </c>
      <c r="R882" s="159">
        <f t="shared" si="313"/>
        <v>92400000</v>
      </c>
    </row>
    <row r="883" spans="1:18" ht="28.8" x14ac:dyDescent="0.3">
      <c r="A883" s="183" t="s">
        <v>8</v>
      </c>
      <c r="B883" s="155" t="s">
        <v>479</v>
      </c>
      <c r="C883" s="184">
        <v>72</v>
      </c>
      <c r="D883" s="184" t="s">
        <v>26</v>
      </c>
      <c r="E883" s="185" t="s">
        <v>27</v>
      </c>
      <c r="F883" s="184">
        <v>4</v>
      </c>
      <c r="G883" s="184" t="s">
        <v>91</v>
      </c>
      <c r="H883" s="185" t="s">
        <v>27</v>
      </c>
      <c r="I883" s="184">
        <v>2</v>
      </c>
      <c r="J883" s="184" t="s">
        <v>23</v>
      </c>
      <c r="K883" s="185"/>
      <c r="L883" s="184"/>
      <c r="M883" s="184"/>
      <c r="N883" s="184"/>
      <c r="O883" s="186">
        <f t="shared" si="312"/>
        <v>576</v>
      </c>
      <c r="P883" s="186" t="s">
        <v>189</v>
      </c>
      <c r="Q883" s="158">
        <v>550000</v>
      </c>
      <c r="R883" s="159">
        <f t="shared" si="313"/>
        <v>316800000</v>
      </c>
    </row>
    <row r="884" spans="1:18" x14ac:dyDescent="0.3">
      <c r="A884" s="142" t="s">
        <v>157</v>
      </c>
      <c r="B884" s="143" t="s">
        <v>283</v>
      </c>
      <c r="C884" s="144"/>
      <c r="D884" s="144"/>
      <c r="E884" s="145"/>
      <c r="F884" s="144"/>
      <c r="G884" s="144"/>
      <c r="H884" s="145"/>
      <c r="I884" s="144"/>
      <c r="J884" s="144"/>
      <c r="K884" s="145"/>
      <c r="L884" s="144"/>
      <c r="M884" s="144"/>
      <c r="N884" s="144"/>
      <c r="O884" s="146">
        <v>0</v>
      </c>
      <c r="P884" s="146" t="s">
        <v>8</v>
      </c>
      <c r="Q884" s="146">
        <v>0</v>
      </c>
      <c r="R884" s="147">
        <f>SUM(R885,R891)</f>
        <v>90180000</v>
      </c>
    </row>
    <row r="885" spans="1:18" x14ac:dyDescent="0.3">
      <c r="A885" s="179" t="s">
        <v>19</v>
      </c>
      <c r="B885" s="149" t="s">
        <v>20</v>
      </c>
      <c r="C885" s="180"/>
      <c r="D885" s="180"/>
      <c r="E885" s="181"/>
      <c r="F885" s="180"/>
      <c r="G885" s="180"/>
      <c r="H885" s="181"/>
      <c r="I885" s="180"/>
      <c r="J885" s="180"/>
      <c r="K885" s="181"/>
      <c r="L885" s="180"/>
      <c r="M885" s="180"/>
      <c r="N885" s="180"/>
      <c r="O885" s="182">
        <v>0</v>
      </c>
      <c r="P885" s="182" t="s">
        <v>8</v>
      </c>
      <c r="Q885" s="182">
        <v>0</v>
      </c>
      <c r="R885" s="153">
        <f>SUM(R886:R890)</f>
        <v>45180000</v>
      </c>
    </row>
    <row r="886" spans="1:18" x14ac:dyDescent="0.3">
      <c r="A886" s="183" t="s">
        <v>8</v>
      </c>
      <c r="B886" s="155" t="s">
        <v>191</v>
      </c>
      <c r="C886" s="184">
        <v>3</v>
      </c>
      <c r="D886" s="184" t="s">
        <v>23</v>
      </c>
      <c r="E886" s="185"/>
      <c r="F886" s="184"/>
      <c r="G886" s="184"/>
      <c r="H886" s="185"/>
      <c r="I886" s="184"/>
      <c r="J886" s="184"/>
      <c r="K886" s="185"/>
      <c r="L886" s="184"/>
      <c r="M886" s="184"/>
      <c r="N886" s="184"/>
      <c r="O886" s="186">
        <f t="shared" ref="O886:O890" si="314">PRODUCT(C886:N886)</f>
        <v>3</v>
      </c>
      <c r="P886" s="186" t="s">
        <v>23</v>
      </c>
      <c r="Q886" s="186">
        <v>3000000</v>
      </c>
      <c r="R886" s="159">
        <f t="shared" ref="R886:R890" si="315">O886*Q886</f>
        <v>9000000</v>
      </c>
    </row>
    <row r="887" spans="1:18" x14ac:dyDescent="0.3">
      <c r="A887" s="183" t="s">
        <v>8</v>
      </c>
      <c r="B887" s="155" t="s">
        <v>537</v>
      </c>
      <c r="C887" s="184">
        <v>25</v>
      </c>
      <c r="D887" s="184" t="s">
        <v>26</v>
      </c>
      <c r="E887" s="185" t="s">
        <v>27</v>
      </c>
      <c r="F887" s="184">
        <v>3</v>
      </c>
      <c r="G887" s="184" t="s">
        <v>91</v>
      </c>
      <c r="H887" s="185" t="s">
        <v>27</v>
      </c>
      <c r="I887" s="184">
        <v>2</v>
      </c>
      <c r="J887" s="184" t="s">
        <v>278</v>
      </c>
      <c r="K887" s="185" t="s">
        <v>27</v>
      </c>
      <c r="L887" s="184">
        <v>3</v>
      </c>
      <c r="M887" s="184" t="s">
        <v>23</v>
      </c>
      <c r="N887" s="184"/>
      <c r="O887" s="186">
        <f t="shared" si="314"/>
        <v>450</v>
      </c>
      <c r="P887" s="186" t="s">
        <v>28</v>
      </c>
      <c r="Q887" s="186">
        <v>44000</v>
      </c>
      <c r="R887" s="159">
        <f t="shared" si="315"/>
        <v>19800000</v>
      </c>
    </row>
    <row r="888" spans="1:18" x14ac:dyDescent="0.3">
      <c r="A888" s="183" t="s">
        <v>8</v>
      </c>
      <c r="B888" s="155" t="s">
        <v>538</v>
      </c>
      <c r="C888" s="184">
        <v>25</v>
      </c>
      <c r="D888" s="184" t="s">
        <v>26</v>
      </c>
      <c r="E888" s="185" t="s">
        <v>27</v>
      </c>
      <c r="F888" s="184">
        <v>3</v>
      </c>
      <c r="G888" s="184" t="s">
        <v>91</v>
      </c>
      <c r="H888" s="185" t="s">
        <v>27</v>
      </c>
      <c r="I888" s="184">
        <v>2</v>
      </c>
      <c r="J888" s="184" t="s">
        <v>278</v>
      </c>
      <c r="K888" s="185" t="s">
        <v>27</v>
      </c>
      <c r="L888" s="184">
        <v>3</v>
      </c>
      <c r="M888" s="184" t="s">
        <v>23</v>
      </c>
      <c r="N888" s="184"/>
      <c r="O888" s="186">
        <f t="shared" si="314"/>
        <v>450</v>
      </c>
      <c r="P888" s="186" t="s">
        <v>28</v>
      </c>
      <c r="Q888" s="186">
        <v>23000</v>
      </c>
      <c r="R888" s="159">
        <f t="shared" si="315"/>
        <v>10350000</v>
      </c>
    </row>
    <row r="889" spans="1:18" x14ac:dyDescent="0.3">
      <c r="A889" s="183" t="s">
        <v>8</v>
      </c>
      <c r="B889" s="155" t="s">
        <v>556</v>
      </c>
      <c r="C889" s="184">
        <v>5</v>
      </c>
      <c r="D889" s="184" t="s">
        <v>26</v>
      </c>
      <c r="E889" s="185" t="s">
        <v>27</v>
      </c>
      <c r="F889" s="184">
        <v>3</v>
      </c>
      <c r="G889" s="184" t="s">
        <v>91</v>
      </c>
      <c r="H889" s="185" t="s">
        <v>27</v>
      </c>
      <c r="I889" s="184">
        <v>2</v>
      </c>
      <c r="J889" s="184" t="s">
        <v>278</v>
      </c>
      <c r="K889" s="185" t="s">
        <v>27</v>
      </c>
      <c r="L889" s="184">
        <v>3</v>
      </c>
      <c r="M889" s="184" t="s">
        <v>23</v>
      </c>
      <c r="N889" s="184"/>
      <c r="O889" s="186">
        <f t="shared" si="314"/>
        <v>90</v>
      </c>
      <c r="P889" s="186" t="s">
        <v>28</v>
      </c>
      <c r="Q889" s="186">
        <v>44000</v>
      </c>
      <c r="R889" s="159">
        <f t="shared" si="315"/>
        <v>3960000</v>
      </c>
    </row>
    <row r="890" spans="1:18" x14ac:dyDescent="0.3">
      <c r="A890" s="183" t="s">
        <v>8</v>
      </c>
      <c r="B890" s="155" t="s">
        <v>540</v>
      </c>
      <c r="C890" s="184">
        <v>5</v>
      </c>
      <c r="D890" s="184" t="s">
        <v>26</v>
      </c>
      <c r="E890" s="185" t="s">
        <v>27</v>
      </c>
      <c r="F890" s="184">
        <v>3</v>
      </c>
      <c r="G890" s="184" t="s">
        <v>91</v>
      </c>
      <c r="H890" s="185" t="s">
        <v>27</v>
      </c>
      <c r="I890" s="184">
        <v>2</v>
      </c>
      <c r="J890" s="184" t="s">
        <v>278</v>
      </c>
      <c r="K890" s="185" t="s">
        <v>27</v>
      </c>
      <c r="L890" s="184">
        <v>3</v>
      </c>
      <c r="M890" s="184" t="s">
        <v>23</v>
      </c>
      <c r="N890" s="184"/>
      <c r="O890" s="186">
        <f t="shared" si="314"/>
        <v>90</v>
      </c>
      <c r="P890" s="186" t="s">
        <v>28</v>
      </c>
      <c r="Q890" s="186">
        <v>23000</v>
      </c>
      <c r="R890" s="159">
        <f t="shared" si="315"/>
        <v>2070000</v>
      </c>
    </row>
    <row r="891" spans="1:18" x14ac:dyDescent="0.3">
      <c r="A891" s="179" t="s">
        <v>24</v>
      </c>
      <c r="B891" s="149" t="s">
        <v>25</v>
      </c>
      <c r="C891" s="180"/>
      <c r="D891" s="180"/>
      <c r="E891" s="181"/>
      <c r="F891" s="180"/>
      <c r="G891" s="180"/>
      <c r="H891" s="181"/>
      <c r="I891" s="180"/>
      <c r="J891" s="180"/>
      <c r="K891" s="181"/>
      <c r="L891" s="180"/>
      <c r="M891" s="180"/>
      <c r="N891" s="180"/>
      <c r="O891" s="182">
        <v>0</v>
      </c>
      <c r="P891" s="182" t="s">
        <v>8</v>
      </c>
      <c r="Q891" s="182">
        <v>0</v>
      </c>
      <c r="R891" s="153">
        <f>SUM(R892:R893)</f>
        <v>45000000</v>
      </c>
    </row>
    <row r="892" spans="1:18" x14ac:dyDescent="0.3">
      <c r="A892" s="183" t="s">
        <v>8</v>
      </c>
      <c r="B892" s="155" t="s">
        <v>541</v>
      </c>
      <c r="C892" s="184">
        <v>25</v>
      </c>
      <c r="D892" s="184" t="s">
        <v>26</v>
      </c>
      <c r="E892" s="185" t="s">
        <v>27</v>
      </c>
      <c r="F892" s="184">
        <v>3</v>
      </c>
      <c r="G892" s="184" t="s">
        <v>23</v>
      </c>
      <c r="H892" s="185"/>
      <c r="I892" s="184"/>
      <c r="J892" s="184"/>
      <c r="K892" s="185"/>
      <c r="L892" s="184"/>
      <c r="M892" s="184"/>
      <c r="N892" s="184"/>
      <c r="O892" s="186">
        <f t="shared" ref="O892:O893" si="316">PRODUCT(C892:N892)</f>
        <v>75</v>
      </c>
      <c r="P892" s="186" t="s">
        <v>28</v>
      </c>
      <c r="Q892" s="186">
        <v>300000</v>
      </c>
      <c r="R892" s="159">
        <f t="shared" ref="R892:R893" si="317">O892*Q892</f>
        <v>22500000</v>
      </c>
    </row>
    <row r="893" spans="1:18" x14ac:dyDescent="0.3">
      <c r="A893" s="183" t="s">
        <v>8</v>
      </c>
      <c r="B893" s="155" t="s">
        <v>542</v>
      </c>
      <c r="C893" s="184">
        <v>25</v>
      </c>
      <c r="D893" s="184" t="s">
        <v>26</v>
      </c>
      <c r="E893" s="185" t="s">
        <v>27</v>
      </c>
      <c r="F893" s="184">
        <v>3</v>
      </c>
      <c r="G893" s="184" t="s">
        <v>23</v>
      </c>
      <c r="H893" s="185"/>
      <c r="I893" s="184"/>
      <c r="J893" s="184"/>
      <c r="K893" s="185"/>
      <c r="L893" s="184"/>
      <c r="M893" s="184"/>
      <c r="N893" s="184"/>
      <c r="O893" s="186">
        <f t="shared" si="316"/>
        <v>75</v>
      </c>
      <c r="P893" s="186" t="s">
        <v>28</v>
      </c>
      <c r="Q893" s="186">
        <v>300000</v>
      </c>
      <c r="R893" s="159">
        <f t="shared" si="317"/>
        <v>22500000</v>
      </c>
    </row>
    <row r="894" spans="1:18" ht="28.8" x14ac:dyDescent="0.3">
      <c r="A894" s="142" t="s">
        <v>201</v>
      </c>
      <c r="B894" s="143" t="s">
        <v>284</v>
      </c>
      <c r="C894" s="144"/>
      <c r="D894" s="144"/>
      <c r="E894" s="145"/>
      <c r="F894" s="144"/>
      <c r="G894" s="144"/>
      <c r="H894" s="145"/>
      <c r="I894" s="144"/>
      <c r="J894" s="144"/>
      <c r="K894" s="145"/>
      <c r="L894" s="144"/>
      <c r="M894" s="144"/>
      <c r="N894" s="144"/>
      <c r="O894" s="146">
        <v>0</v>
      </c>
      <c r="P894" s="146" t="s">
        <v>8</v>
      </c>
      <c r="Q894" s="146">
        <v>0</v>
      </c>
      <c r="R894" s="147">
        <f>SUM(R895,R898)</f>
        <v>78800000</v>
      </c>
    </row>
    <row r="895" spans="1:18" x14ac:dyDescent="0.3">
      <c r="A895" s="179" t="s">
        <v>19</v>
      </c>
      <c r="B895" s="149" t="s">
        <v>20</v>
      </c>
      <c r="C895" s="180"/>
      <c r="D895" s="180"/>
      <c r="E895" s="181"/>
      <c r="F895" s="180"/>
      <c r="G895" s="180"/>
      <c r="H895" s="181"/>
      <c r="I895" s="180"/>
      <c r="J895" s="180"/>
      <c r="K895" s="181"/>
      <c r="L895" s="180"/>
      <c r="M895" s="180"/>
      <c r="N895" s="180"/>
      <c r="O895" s="182">
        <v>0</v>
      </c>
      <c r="P895" s="182" t="s">
        <v>8</v>
      </c>
      <c r="Q895" s="182">
        <v>0</v>
      </c>
      <c r="R895" s="153">
        <f>SUM(R896:R897)</f>
        <v>8000000</v>
      </c>
    </row>
    <row r="896" spans="1:18" x14ac:dyDescent="0.3">
      <c r="A896" s="183" t="s">
        <v>8</v>
      </c>
      <c r="B896" s="155" t="s">
        <v>191</v>
      </c>
      <c r="C896" s="184">
        <v>2</v>
      </c>
      <c r="D896" s="184" t="s">
        <v>23</v>
      </c>
      <c r="E896" s="185"/>
      <c r="F896" s="184"/>
      <c r="G896" s="184"/>
      <c r="H896" s="185"/>
      <c r="I896" s="184"/>
      <c r="J896" s="184"/>
      <c r="K896" s="185"/>
      <c r="L896" s="184"/>
      <c r="M896" s="184"/>
      <c r="N896" s="184"/>
      <c r="O896" s="186">
        <f t="shared" ref="O896:O897" si="318">PRODUCT(C896:N896)</f>
        <v>2</v>
      </c>
      <c r="P896" s="186" t="s">
        <v>23</v>
      </c>
      <c r="Q896" s="186">
        <v>2500000</v>
      </c>
      <c r="R896" s="159">
        <f t="shared" ref="R896:R897" si="319">O896*Q896</f>
        <v>5000000</v>
      </c>
    </row>
    <row r="897" spans="1:18" x14ac:dyDescent="0.3">
      <c r="A897" s="183" t="s">
        <v>8</v>
      </c>
      <c r="B897" s="155" t="s">
        <v>192</v>
      </c>
      <c r="C897" s="184">
        <v>2</v>
      </c>
      <c r="D897" s="184" t="s">
        <v>23</v>
      </c>
      <c r="E897" s="185"/>
      <c r="F897" s="184"/>
      <c r="G897" s="184"/>
      <c r="H897" s="185"/>
      <c r="I897" s="184"/>
      <c r="J897" s="184"/>
      <c r="K897" s="185"/>
      <c r="L897" s="184"/>
      <c r="M897" s="184"/>
      <c r="N897" s="184"/>
      <c r="O897" s="186">
        <f t="shared" si="318"/>
        <v>2</v>
      </c>
      <c r="P897" s="186" t="s">
        <v>23</v>
      </c>
      <c r="Q897" s="186">
        <v>1500000</v>
      </c>
      <c r="R897" s="159">
        <f t="shared" si="319"/>
        <v>3000000</v>
      </c>
    </row>
    <row r="898" spans="1:18" x14ac:dyDescent="0.3">
      <c r="A898" s="187" t="s">
        <v>193</v>
      </c>
      <c r="B898" s="188" t="s">
        <v>194</v>
      </c>
      <c r="C898" s="189"/>
      <c r="D898" s="189"/>
      <c r="E898" s="190"/>
      <c r="F898" s="189"/>
      <c r="G898" s="189"/>
      <c r="H898" s="190"/>
      <c r="I898" s="189"/>
      <c r="J898" s="189"/>
      <c r="K898" s="190"/>
      <c r="L898" s="189"/>
      <c r="M898" s="189"/>
      <c r="N898" s="189"/>
      <c r="O898" s="191">
        <v>0</v>
      </c>
      <c r="P898" s="191" t="s">
        <v>8</v>
      </c>
      <c r="Q898" s="191">
        <v>0</v>
      </c>
      <c r="R898" s="192">
        <f>SUM(R899:R901)</f>
        <v>70800000</v>
      </c>
    </row>
    <row r="899" spans="1:18" x14ac:dyDescent="0.3">
      <c r="A899" s="183" t="s">
        <v>8</v>
      </c>
      <c r="B899" s="155" t="s">
        <v>557</v>
      </c>
      <c r="C899" s="184">
        <v>2</v>
      </c>
      <c r="D899" s="184" t="s">
        <v>26</v>
      </c>
      <c r="E899" s="185" t="s">
        <v>27</v>
      </c>
      <c r="F899" s="184">
        <v>10</v>
      </c>
      <c r="G899" s="184" t="s">
        <v>285</v>
      </c>
      <c r="H899" s="185" t="s">
        <v>27</v>
      </c>
      <c r="I899" s="184">
        <v>2</v>
      </c>
      <c r="J899" s="184" t="s">
        <v>23</v>
      </c>
      <c r="K899" s="185" t="s">
        <v>27</v>
      </c>
      <c r="L899" s="184">
        <v>2</v>
      </c>
      <c r="M899" s="184" t="s">
        <v>78</v>
      </c>
      <c r="N899" s="184"/>
      <c r="O899" s="186">
        <f t="shared" ref="O899:O901" si="320">PRODUCT(C899:N899)</f>
        <v>80</v>
      </c>
      <c r="P899" s="186" t="s">
        <v>28</v>
      </c>
      <c r="Q899" s="186">
        <v>225000</v>
      </c>
      <c r="R899" s="159">
        <f t="shared" ref="R899:R901" si="321">O899*Q899</f>
        <v>18000000</v>
      </c>
    </row>
    <row r="900" spans="1:18" x14ac:dyDescent="0.3">
      <c r="A900" s="183" t="s">
        <v>8</v>
      </c>
      <c r="B900" s="155" t="s">
        <v>558</v>
      </c>
      <c r="C900" s="184">
        <v>2</v>
      </c>
      <c r="D900" s="184" t="s">
        <v>26</v>
      </c>
      <c r="E900" s="185" t="s">
        <v>27</v>
      </c>
      <c r="F900" s="184">
        <v>10</v>
      </c>
      <c r="G900" s="184" t="s">
        <v>285</v>
      </c>
      <c r="H900" s="185" t="s">
        <v>27</v>
      </c>
      <c r="I900" s="184">
        <v>2</v>
      </c>
      <c r="J900" s="184" t="s">
        <v>91</v>
      </c>
      <c r="K900" s="185" t="s">
        <v>27</v>
      </c>
      <c r="L900" s="184">
        <v>2</v>
      </c>
      <c r="M900" s="184" t="s">
        <v>23</v>
      </c>
      <c r="N900" s="184"/>
      <c r="O900" s="186">
        <f t="shared" si="320"/>
        <v>80</v>
      </c>
      <c r="P900" s="186" t="s">
        <v>28</v>
      </c>
      <c r="Q900" s="186">
        <v>410000</v>
      </c>
      <c r="R900" s="159">
        <f t="shared" si="321"/>
        <v>32800000</v>
      </c>
    </row>
    <row r="901" spans="1:18" x14ac:dyDescent="0.3">
      <c r="A901" s="183" t="s">
        <v>8</v>
      </c>
      <c r="B901" s="155" t="s">
        <v>559</v>
      </c>
      <c r="C901" s="184">
        <v>2</v>
      </c>
      <c r="D901" s="184" t="s">
        <v>26</v>
      </c>
      <c r="E901" s="185" t="s">
        <v>27</v>
      </c>
      <c r="F901" s="184">
        <v>10</v>
      </c>
      <c r="G901" s="184" t="s">
        <v>285</v>
      </c>
      <c r="H901" s="185" t="s">
        <v>27</v>
      </c>
      <c r="I901" s="184">
        <v>1</v>
      </c>
      <c r="J901" s="184" t="s">
        <v>286</v>
      </c>
      <c r="K901" s="185" t="s">
        <v>27</v>
      </c>
      <c r="L901" s="184">
        <v>2</v>
      </c>
      <c r="M901" s="184" t="s">
        <v>23</v>
      </c>
      <c r="N901" s="184"/>
      <c r="O901" s="186">
        <f t="shared" si="320"/>
        <v>40</v>
      </c>
      <c r="P901" s="186" t="s">
        <v>92</v>
      </c>
      <c r="Q901" s="186">
        <v>500000</v>
      </c>
      <c r="R901" s="159">
        <f t="shared" si="321"/>
        <v>20000000</v>
      </c>
    </row>
    <row r="902" spans="1:18" x14ac:dyDescent="0.3">
      <c r="A902" s="197" t="s">
        <v>203</v>
      </c>
      <c r="B902" s="198" t="s">
        <v>287</v>
      </c>
      <c r="C902" s="199"/>
      <c r="D902" s="199"/>
      <c r="E902" s="200"/>
      <c r="F902" s="199"/>
      <c r="G902" s="199"/>
      <c r="H902" s="200"/>
      <c r="I902" s="199"/>
      <c r="J902" s="199"/>
      <c r="K902" s="200"/>
      <c r="L902" s="199"/>
      <c r="M902" s="199"/>
      <c r="N902" s="199"/>
      <c r="O902" s="201">
        <v>0</v>
      </c>
      <c r="P902" s="201" t="s">
        <v>8</v>
      </c>
      <c r="Q902" s="201">
        <v>0</v>
      </c>
      <c r="R902" s="202">
        <f>SUM(R903,R910,R913)</f>
        <v>995035000</v>
      </c>
    </row>
    <row r="903" spans="1:18" ht="28.8" x14ac:dyDescent="0.3">
      <c r="A903" s="203">
        <v>521131</v>
      </c>
      <c r="B903" s="204" t="s">
        <v>288</v>
      </c>
      <c r="C903" s="150"/>
      <c r="D903" s="150"/>
      <c r="E903" s="151"/>
      <c r="F903" s="150"/>
      <c r="G903" s="150"/>
      <c r="H903" s="151"/>
      <c r="I903" s="150"/>
      <c r="J903" s="150"/>
      <c r="K903" s="151"/>
      <c r="L903" s="150"/>
      <c r="M903" s="150"/>
      <c r="N903" s="150"/>
      <c r="O903" s="152">
        <v>0</v>
      </c>
      <c r="P903" s="152" t="s">
        <v>8</v>
      </c>
      <c r="Q903" s="152">
        <v>0</v>
      </c>
      <c r="R903" s="162">
        <f>SUM(R904:R909)</f>
        <v>475035000</v>
      </c>
    </row>
    <row r="904" spans="1:18" x14ac:dyDescent="0.3">
      <c r="A904" s="154" t="s">
        <v>8</v>
      </c>
      <c r="B904" s="165" t="s">
        <v>289</v>
      </c>
      <c r="C904" s="156">
        <v>165</v>
      </c>
      <c r="D904" s="156" t="s">
        <v>26</v>
      </c>
      <c r="E904" s="157" t="s">
        <v>27</v>
      </c>
      <c r="F904" s="156">
        <v>1</v>
      </c>
      <c r="G904" s="156" t="s">
        <v>78</v>
      </c>
      <c r="H904" s="157" t="s">
        <v>27</v>
      </c>
      <c r="I904" s="156">
        <v>7</v>
      </c>
      <c r="J904" s="156" t="s">
        <v>60</v>
      </c>
      <c r="K904" s="157"/>
      <c r="L904" s="156"/>
      <c r="M904" s="156"/>
      <c r="N904" s="156"/>
      <c r="O904" s="158">
        <f t="shared" ref="O904" si="322">PRODUCT(C904:N904)</f>
        <v>1155</v>
      </c>
      <c r="P904" s="158" t="s">
        <v>290</v>
      </c>
      <c r="Q904" s="158">
        <v>200000</v>
      </c>
      <c r="R904" s="163">
        <f t="shared" ref="R904" si="323">O904*Q904</f>
        <v>231000000</v>
      </c>
    </row>
    <row r="905" spans="1:18" x14ac:dyDescent="0.3">
      <c r="A905" s="154"/>
      <c r="B905" s="165" t="s">
        <v>291</v>
      </c>
      <c r="C905" s="156">
        <f>C904</f>
        <v>165</v>
      </c>
      <c r="D905" s="156" t="s">
        <v>26</v>
      </c>
      <c r="E905" s="157" t="s">
        <v>27</v>
      </c>
      <c r="F905" s="156">
        <v>4</v>
      </c>
      <c r="G905" s="156" t="s">
        <v>292</v>
      </c>
      <c r="H905" s="157" t="s">
        <v>43</v>
      </c>
      <c r="I905" s="156">
        <f>I904</f>
        <v>7</v>
      </c>
      <c r="J905" s="156" t="s">
        <v>60</v>
      </c>
      <c r="K905" s="157"/>
      <c r="L905" s="156"/>
      <c r="M905" s="156"/>
      <c r="N905" s="156"/>
      <c r="O905" s="158">
        <f>PRODUCT(C905:N905)</f>
        <v>4620</v>
      </c>
      <c r="P905" s="158" t="s">
        <v>290</v>
      </c>
      <c r="Q905" s="158">
        <v>15000</v>
      </c>
      <c r="R905" s="163">
        <f>O905*Q905</f>
        <v>69300000</v>
      </c>
    </row>
    <row r="906" spans="1:18" x14ac:dyDescent="0.3">
      <c r="A906" s="154"/>
      <c r="B906" s="165" t="s">
        <v>293</v>
      </c>
      <c r="C906" s="156">
        <f>C905</f>
        <v>165</v>
      </c>
      <c r="D906" s="156" t="s">
        <v>26</v>
      </c>
      <c r="E906" s="157" t="s">
        <v>27</v>
      </c>
      <c r="F906" s="156">
        <v>1</v>
      </c>
      <c r="G906" s="156" t="s">
        <v>292</v>
      </c>
      <c r="H906" s="157" t="s">
        <v>43</v>
      </c>
      <c r="I906" s="156">
        <f>I905</f>
        <v>7</v>
      </c>
      <c r="J906" s="156" t="s">
        <v>60</v>
      </c>
      <c r="K906" s="157"/>
      <c r="L906" s="156"/>
      <c r="M906" s="156"/>
      <c r="N906" s="156"/>
      <c r="O906" s="158">
        <f>PRODUCT(C906:N906)</f>
        <v>1155</v>
      </c>
      <c r="P906" s="158" t="s">
        <v>290</v>
      </c>
      <c r="Q906" s="158">
        <v>25000</v>
      </c>
      <c r="R906" s="163">
        <f>O906*Q906</f>
        <v>28875000</v>
      </c>
    </row>
    <row r="907" spans="1:18" x14ac:dyDescent="0.3">
      <c r="A907" s="154"/>
      <c r="B907" s="165" t="s">
        <v>294</v>
      </c>
      <c r="C907" s="156">
        <f>C906</f>
        <v>165</v>
      </c>
      <c r="D907" s="156" t="s">
        <v>26</v>
      </c>
      <c r="E907" s="157" t="s">
        <v>27</v>
      </c>
      <c r="F907" s="156">
        <v>12</v>
      </c>
      <c r="G907" s="156" t="s">
        <v>78</v>
      </c>
      <c r="H907" s="157" t="s">
        <v>43</v>
      </c>
      <c r="I907" s="156">
        <v>3</v>
      </c>
      <c r="J907" s="156" t="s">
        <v>60</v>
      </c>
      <c r="K907" s="157"/>
      <c r="L907" s="156"/>
      <c r="M907" s="156"/>
      <c r="N907" s="156"/>
      <c r="O907" s="158">
        <f>PRODUCT(C907:N907)</f>
        <v>5940</v>
      </c>
      <c r="P907" s="158" t="s">
        <v>290</v>
      </c>
      <c r="Q907" s="158">
        <v>19000</v>
      </c>
      <c r="R907" s="163">
        <f>O907*Q907</f>
        <v>112860000</v>
      </c>
    </row>
    <row r="908" spans="1:18" x14ac:dyDescent="0.3">
      <c r="A908" s="154"/>
      <c r="B908" s="165" t="s">
        <v>295</v>
      </c>
      <c r="C908" s="156">
        <f>C907</f>
        <v>165</v>
      </c>
      <c r="D908" s="156" t="s">
        <v>26</v>
      </c>
      <c r="E908" s="157" t="s">
        <v>27</v>
      </c>
      <c r="F908" s="156">
        <v>1</v>
      </c>
      <c r="G908" s="156" t="s">
        <v>292</v>
      </c>
      <c r="H908" s="157" t="s">
        <v>43</v>
      </c>
      <c r="I908" s="156">
        <v>7</v>
      </c>
      <c r="J908" s="156" t="s">
        <v>60</v>
      </c>
      <c r="K908" s="157"/>
      <c r="L908" s="156"/>
      <c r="M908" s="156"/>
      <c r="N908" s="156"/>
      <c r="O908" s="158">
        <f>PRODUCT(C908:N908)</f>
        <v>1155</v>
      </c>
      <c r="P908" s="158" t="s">
        <v>290</v>
      </c>
      <c r="Q908" s="158">
        <v>25000</v>
      </c>
      <c r="R908" s="163">
        <f>O908*Q908</f>
        <v>28875000</v>
      </c>
    </row>
    <row r="909" spans="1:18" x14ac:dyDescent="0.3">
      <c r="A909" s="154"/>
      <c r="B909" s="165" t="s">
        <v>296</v>
      </c>
      <c r="C909" s="156">
        <f>C908</f>
        <v>165</v>
      </c>
      <c r="D909" s="156" t="s">
        <v>26</v>
      </c>
      <c r="E909" s="157" t="s">
        <v>27</v>
      </c>
      <c r="F909" s="156">
        <v>1</v>
      </c>
      <c r="G909" s="156" t="s">
        <v>292</v>
      </c>
      <c r="H909" s="157"/>
      <c r="I909" s="156"/>
      <c r="J909" s="156"/>
      <c r="K909" s="157"/>
      <c r="L909" s="156"/>
      <c r="M909" s="156"/>
      <c r="N909" s="156"/>
      <c r="O909" s="158">
        <f>PRODUCT(C909:N909)</f>
        <v>165</v>
      </c>
      <c r="P909" s="158" t="s">
        <v>290</v>
      </c>
      <c r="Q909" s="158">
        <v>25000</v>
      </c>
      <c r="R909" s="163">
        <f>O909*Q909</f>
        <v>4125000</v>
      </c>
    </row>
    <row r="910" spans="1:18" x14ac:dyDescent="0.3">
      <c r="A910" s="203">
        <v>522192</v>
      </c>
      <c r="B910" s="204" t="s">
        <v>297</v>
      </c>
      <c r="C910" s="150"/>
      <c r="D910" s="150"/>
      <c r="E910" s="151"/>
      <c r="F910" s="150"/>
      <c r="G910" s="150"/>
      <c r="H910" s="151"/>
      <c r="I910" s="150"/>
      <c r="J910" s="150"/>
      <c r="K910" s="151"/>
      <c r="L910" s="150"/>
      <c r="M910" s="150"/>
      <c r="N910" s="150"/>
      <c r="O910" s="152">
        <v>0</v>
      </c>
      <c r="P910" s="152" t="s">
        <v>8</v>
      </c>
      <c r="Q910" s="152">
        <v>0</v>
      </c>
      <c r="R910" s="162">
        <f>SUM(R911:R912)</f>
        <v>277000000</v>
      </c>
    </row>
    <row r="911" spans="1:18" x14ac:dyDescent="0.3">
      <c r="A911" s="154" t="s">
        <v>8</v>
      </c>
      <c r="B911" s="165" t="s">
        <v>298</v>
      </c>
      <c r="C911" s="156">
        <f>C909</f>
        <v>165</v>
      </c>
      <c r="D911" s="156" t="s">
        <v>23</v>
      </c>
      <c r="E911" s="157" t="s">
        <v>27</v>
      </c>
      <c r="F911" s="156">
        <v>2</v>
      </c>
      <c r="G911" s="156" t="s">
        <v>78</v>
      </c>
      <c r="H911" s="157"/>
      <c r="I911" s="156"/>
      <c r="J911" s="156"/>
      <c r="K911" s="157"/>
      <c r="L911" s="156"/>
      <c r="M911" s="156"/>
      <c r="N911" s="156"/>
      <c r="O911" s="158">
        <f t="shared" ref="O911:O912" si="324">PRODUCT(C911:N911)</f>
        <v>330</v>
      </c>
      <c r="P911" s="158" t="s">
        <v>78</v>
      </c>
      <c r="Q911" s="158">
        <v>500000</v>
      </c>
      <c r="R911" s="163">
        <f t="shared" ref="R911:R912" si="325">O911*Q911</f>
        <v>165000000</v>
      </c>
    </row>
    <row r="912" spans="1:18" x14ac:dyDescent="0.3">
      <c r="A912" s="154" t="s">
        <v>8</v>
      </c>
      <c r="B912" s="165" t="s">
        <v>299</v>
      </c>
      <c r="C912" s="156">
        <v>2000</v>
      </c>
      <c r="D912" s="156" t="s">
        <v>300</v>
      </c>
      <c r="E912" s="157" t="s">
        <v>27</v>
      </c>
      <c r="F912" s="156">
        <v>1</v>
      </c>
      <c r="G912" s="156" t="s">
        <v>78</v>
      </c>
      <c r="H912" s="157" t="s">
        <v>43</v>
      </c>
      <c r="I912" s="156">
        <v>7</v>
      </c>
      <c r="J912" s="156" t="s">
        <v>60</v>
      </c>
      <c r="K912" s="157"/>
      <c r="L912" s="156"/>
      <c r="M912" s="156"/>
      <c r="N912" s="156"/>
      <c r="O912" s="158">
        <f t="shared" si="324"/>
        <v>14000</v>
      </c>
      <c r="P912" s="158" t="s">
        <v>301</v>
      </c>
      <c r="Q912" s="158">
        <v>8000</v>
      </c>
      <c r="R912" s="163">
        <f t="shared" si="325"/>
        <v>112000000</v>
      </c>
    </row>
    <row r="913" spans="1:18" ht="28.8" x14ac:dyDescent="0.3">
      <c r="A913" s="166">
        <v>524115</v>
      </c>
      <c r="B913" s="167" t="s">
        <v>302</v>
      </c>
      <c r="C913" s="168"/>
      <c r="D913" s="168"/>
      <c r="E913" s="169"/>
      <c r="F913" s="168"/>
      <c r="G913" s="168"/>
      <c r="H913" s="169"/>
      <c r="I913" s="168"/>
      <c r="J913" s="168"/>
      <c r="K913" s="169"/>
      <c r="L913" s="168"/>
      <c r="M913" s="168"/>
      <c r="N913" s="168"/>
      <c r="O913" s="170">
        <v>0</v>
      </c>
      <c r="P913" s="170" t="s">
        <v>8</v>
      </c>
      <c r="Q913" s="170">
        <v>0</v>
      </c>
      <c r="R913" s="171">
        <f>SUM(R914:R914)</f>
        <v>243000000</v>
      </c>
    </row>
    <row r="914" spans="1:18" x14ac:dyDescent="0.3">
      <c r="A914" s="154" t="s">
        <v>8</v>
      </c>
      <c r="B914" s="165" t="s">
        <v>303</v>
      </c>
      <c r="C914" s="156">
        <v>45</v>
      </c>
      <c r="D914" s="156" t="s">
        <v>26</v>
      </c>
      <c r="E914" s="157" t="s">
        <v>27</v>
      </c>
      <c r="F914" s="156">
        <v>3</v>
      </c>
      <c r="G914" s="156" t="s">
        <v>91</v>
      </c>
      <c r="H914" s="157" t="s">
        <v>27</v>
      </c>
      <c r="I914" s="156">
        <v>4</v>
      </c>
      <c r="J914" s="156" t="s">
        <v>304</v>
      </c>
      <c r="K914" s="157" t="s">
        <v>27</v>
      </c>
      <c r="L914" s="156">
        <v>3</v>
      </c>
      <c r="M914" s="156" t="s">
        <v>305</v>
      </c>
      <c r="N914" s="156"/>
      <c r="O914" s="158">
        <f t="shared" ref="O914" si="326">PRODUCT(C914:N914)</f>
        <v>1620</v>
      </c>
      <c r="P914" s="158" t="s">
        <v>28</v>
      </c>
      <c r="Q914" s="158">
        <v>150000</v>
      </c>
      <c r="R914" s="163">
        <f t="shared" ref="R914" si="327">O914*Q914</f>
        <v>243000000</v>
      </c>
    </row>
    <row r="915" spans="1:18" x14ac:dyDescent="0.3">
      <c r="A915" s="124" t="s">
        <v>306</v>
      </c>
      <c r="B915" s="125" t="s">
        <v>307</v>
      </c>
      <c r="C915" s="126"/>
      <c r="D915" s="126"/>
      <c r="E915" s="127"/>
      <c r="F915" s="126"/>
      <c r="G915" s="126"/>
      <c r="H915" s="127"/>
      <c r="I915" s="126"/>
      <c r="J915" s="126"/>
      <c r="K915" s="127"/>
      <c r="L915" s="126"/>
      <c r="M915" s="126"/>
      <c r="N915" s="126"/>
      <c r="O915" s="128">
        <v>1</v>
      </c>
      <c r="P915" s="128" t="s">
        <v>584</v>
      </c>
      <c r="Q915" s="128">
        <v>0</v>
      </c>
      <c r="R915" s="129">
        <f>R916</f>
        <v>25098404000</v>
      </c>
    </row>
    <row r="916" spans="1:18" x14ac:dyDescent="0.3">
      <c r="A916" s="130" t="s">
        <v>308</v>
      </c>
      <c r="B916" s="131" t="s">
        <v>309</v>
      </c>
      <c r="C916" s="132"/>
      <c r="D916" s="132"/>
      <c r="E916" s="133"/>
      <c r="F916" s="132"/>
      <c r="G916" s="132"/>
      <c r="H916" s="133"/>
      <c r="I916" s="132"/>
      <c r="J916" s="132"/>
      <c r="K916" s="133"/>
      <c r="L916" s="132"/>
      <c r="M916" s="132"/>
      <c r="N916" s="132"/>
      <c r="O916" s="134">
        <v>0</v>
      </c>
      <c r="P916" s="134" t="s">
        <v>8</v>
      </c>
      <c r="Q916" s="134">
        <v>0</v>
      </c>
      <c r="R916" s="135">
        <f>SUM(R917,R957)</f>
        <v>25098404000</v>
      </c>
    </row>
    <row r="917" spans="1:18" x14ac:dyDescent="0.3">
      <c r="A917" s="136" t="s">
        <v>310</v>
      </c>
      <c r="B917" s="137" t="s">
        <v>311</v>
      </c>
      <c r="C917" s="138"/>
      <c r="D917" s="138"/>
      <c r="E917" s="139"/>
      <c r="F917" s="138"/>
      <c r="G917" s="138"/>
      <c r="H917" s="139"/>
      <c r="I917" s="138"/>
      <c r="J917" s="138"/>
      <c r="K917" s="139"/>
      <c r="L917" s="138"/>
      <c r="M917" s="138"/>
      <c r="N917" s="138"/>
      <c r="O917" s="140">
        <v>0</v>
      </c>
      <c r="P917" s="140" t="s">
        <v>8</v>
      </c>
      <c r="Q917" s="140">
        <v>0</v>
      </c>
      <c r="R917" s="141">
        <f>R918</f>
        <v>15690364000</v>
      </c>
    </row>
    <row r="918" spans="1:18" x14ac:dyDescent="0.3">
      <c r="A918" s="142" t="s">
        <v>17</v>
      </c>
      <c r="B918" s="143" t="s">
        <v>312</v>
      </c>
      <c r="C918" s="144"/>
      <c r="D918" s="144"/>
      <c r="E918" s="145"/>
      <c r="F918" s="144"/>
      <c r="G918" s="144"/>
      <c r="H918" s="145"/>
      <c r="I918" s="144"/>
      <c r="J918" s="144"/>
      <c r="K918" s="145"/>
      <c r="L918" s="144"/>
      <c r="M918" s="144"/>
      <c r="N918" s="144"/>
      <c r="O918" s="146">
        <v>0</v>
      </c>
      <c r="P918" s="146" t="s">
        <v>8</v>
      </c>
      <c r="Q918" s="146">
        <v>0</v>
      </c>
      <c r="R918" s="147">
        <f>SUM(R919,R923,R927,R931,R935,R939,R943,R947,R949,R951,R955)</f>
        <v>15690364000</v>
      </c>
    </row>
    <row r="919" spans="1:18" x14ac:dyDescent="0.3">
      <c r="A919" s="179" t="s">
        <v>313</v>
      </c>
      <c r="B919" s="149" t="s">
        <v>314</v>
      </c>
      <c r="C919" s="180"/>
      <c r="D919" s="180"/>
      <c r="E919" s="181"/>
      <c r="F919" s="180"/>
      <c r="G919" s="180"/>
      <c r="H919" s="181"/>
      <c r="I919" s="180"/>
      <c r="J919" s="180"/>
      <c r="K919" s="181"/>
      <c r="L919" s="180"/>
      <c r="M919" s="180"/>
      <c r="N919" s="180"/>
      <c r="O919" s="182">
        <v>0</v>
      </c>
      <c r="P919" s="182" t="s">
        <v>8</v>
      </c>
      <c r="Q919" s="182">
        <v>0</v>
      </c>
      <c r="R919" s="153">
        <f>SUM(R920:R922)</f>
        <v>6010764000</v>
      </c>
    </row>
    <row r="920" spans="1:18" x14ac:dyDescent="0.3">
      <c r="A920" s="183" t="s">
        <v>8</v>
      </c>
      <c r="B920" s="155" t="s">
        <v>315</v>
      </c>
      <c r="C920" s="184">
        <v>1</v>
      </c>
      <c r="D920" s="184" t="s">
        <v>206</v>
      </c>
      <c r="E920" s="185"/>
      <c r="F920" s="184"/>
      <c r="G920" s="184"/>
      <c r="H920" s="185"/>
      <c r="I920" s="184"/>
      <c r="J920" s="184"/>
      <c r="K920" s="185"/>
      <c r="L920" s="184"/>
      <c r="M920" s="184"/>
      <c r="N920" s="184"/>
      <c r="O920" s="186">
        <f t="shared" ref="O920:O922" si="328">PRODUCT(C920:N920)</f>
        <v>1</v>
      </c>
      <c r="P920" s="186" t="s">
        <v>206</v>
      </c>
      <c r="Q920" s="158">
        <v>5107996000</v>
      </c>
      <c r="R920" s="159">
        <f t="shared" ref="R920:R922" si="329">O920*Q920</f>
        <v>5107996000</v>
      </c>
    </row>
    <row r="921" spans="1:18" x14ac:dyDescent="0.3">
      <c r="A921" s="183" t="s">
        <v>8</v>
      </c>
      <c r="B921" s="155" t="s">
        <v>316</v>
      </c>
      <c r="C921" s="184">
        <v>1</v>
      </c>
      <c r="D921" s="184" t="s">
        <v>60</v>
      </c>
      <c r="E921" s="185"/>
      <c r="F921" s="184"/>
      <c r="G921" s="184"/>
      <c r="H921" s="185"/>
      <c r="I921" s="184"/>
      <c r="J921" s="184"/>
      <c r="K921" s="185"/>
      <c r="L921" s="184"/>
      <c r="M921" s="184"/>
      <c r="N921" s="184"/>
      <c r="O921" s="186">
        <f t="shared" si="328"/>
        <v>1</v>
      </c>
      <c r="P921" s="186" t="s">
        <v>60</v>
      </c>
      <c r="Q921" s="186">
        <v>451384000</v>
      </c>
      <c r="R921" s="159">
        <f t="shared" si="329"/>
        <v>451384000</v>
      </c>
    </row>
    <row r="922" spans="1:18" x14ac:dyDescent="0.3">
      <c r="A922" s="183" t="s">
        <v>8</v>
      </c>
      <c r="B922" s="155" t="s">
        <v>317</v>
      </c>
      <c r="C922" s="184">
        <v>1</v>
      </c>
      <c r="D922" s="184" t="s">
        <v>60</v>
      </c>
      <c r="E922" s="185"/>
      <c r="F922" s="184"/>
      <c r="G922" s="184"/>
      <c r="H922" s="185"/>
      <c r="I922" s="184"/>
      <c r="J922" s="184"/>
      <c r="K922" s="185"/>
      <c r="L922" s="184"/>
      <c r="M922" s="184"/>
      <c r="N922" s="184"/>
      <c r="O922" s="186">
        <f t="shared" si="328"/>
        <v>1</v>
      </c>
      <c r="P922" s="186" t="s">
        <v>60</v>
      </c>
      <c r="Q922" s="186">
        <v>451384000</v>
      </c>
      <c r="R922" s="159">
        <f t="shared" si="329"/>
        <v>451384000</v>
      </c>
    </row>
    <row r="923" spans="1:18" x14ac:dyDescent="0.3">
      <c r="A923" s="179" t="s">
        <v>318</v>
      </c>
      <c r="B923" s="149" t="s">
        <v>319</v>
      </c>
      <c r="C923" s="180"/>
      <c r="D923" s="180"/>
      <c r="E923" s="181"/>
      <c r="F923" s="180"/>
      <c r="G923" s="180"/>
      <c r="H923" s="181"/>
      <c r="I923" s="180"/>
      <c r="J923" s="180"/>
      <c r="K923" s="181"/>
      <c r="L923" s="180"/>
      <c r="M923" s="180"/>
      <c r="N923" s="180"/>
      <c r="O923" s="182">
        <v>0</v>
      </c>
      <c r="P923" s="182" t="s">
        <v>8</v>
      </c>
      <c r="Q923" s="182">
        <v>0</v>
      </c>
      <c r="R923" s="153">
        <f>SUM(R924:R926)</f>
        <v>110000</v>
      </c>
    </row>
    <row r="924" spans="1:18" x14ac:dyDescent="0.3">
      <c r="A924" s="183" t="s">
        <v>8</v>
      </c>
      <c r="B924" s="155" t="s">
        <v>320</v>
      </c>
      <c r="C924" s="184">
        <v>1</v>
      </c>
      <c r="D924" s="184" t="s">
        <v>206</v>
      </c>
      <c r="E924" s="185"/>
      <c r="F924" s="184"/>
      <c r="G924" s="184"/>
      <c r="H924" s="185"/>
      <c r="I924" s="184"/>
      <c r="J924" s="184"/>
      <c r="K924" s="185"/>
      <c r="L924" s="184"/>
      <c r="M924" s="184"/>
      <c r="N924" s="184"/>
      <c r="O924" s="186">
        <f t="shared" ref="O924:O926" si="330">PRODUCT(C924:N924)</f>
        <v>1</v>
      </c>
      <c r="P924" s="186" t="s">
        <v>206</v>
      </c>
      <c r="Q924" s="186">
        <v>94000</v>
      </c>
      <c r="R924" s="159">
        <f t="shared" ref="R924:R926" si="331">O924*Q924</f>
        <v>94000</v>
      </c>
    </row>
    <row r="925" spans="1:18" x14ac:dyDescent="0.3">
      <c r="A925" s="183" t="s">
        <v>8</v>
      </c>
      <c r="B925" s="155" t="s">
        <v>321</v>
      </c>
      <c r="C925" s="184">
        <v>1</v>
      </c>
      <c r="D925" s="184" t="s">
        <v>60</v>
      </c>
      <c r="E925" s="185"/>
      <c r="F925" s="184"/>
      <c r="G925" s="184"/>
      <c r="H925" s="185"/>
      <c r="I925" s="184"/>
      <c r="J925" s="184"/>
      <c r="K925" s="185"/>
      <c r="L925" s="184"/>
      <c r="M925" s="184"/>
      <c r="N925" s="184"/>
      <c r="O925" s="186">
        <f t="shared" si="330"/>
        <v>1</v>
      </c>
      <c r="P925" s="186" t="s">
        <v>60</v>
      </c>
      <c r="Q925" s="186">
        <v>8000</v>
      </c>
      <c r="R925" s="159">
        <f t="shared" si="331"/>
        <v>8000</v>
      </c>
    </row>
    <row r="926" spans="1:18" x14ac:dyDescent="0.3">
      <c r="A926" s="183" t="s">
        <v>8</v>
      </c>
      <c r="B926" s="155" t="s">
        <v>322</v>
      </c>
      <c r="C926" s="184">
        <v>1</v>
      </c>
      <c r="D926" s="184" t="s">
        <v>60</v>
      </c>
      <c r="E926" s="185"/>
      <c r="F926" s="184"/>
      <c r="G926" s="184"/>
      <c r="H926" s="185"/>
      <c r="I926" s="184"/>
      <c r="J926" s="184"/>
      <c r="K926" s="185"/>
      <c r="L926" s="184"/>
      <c r="M926" s="184"/>
      <c r="N926" s="184"/>
      <c r="O926" s="186">
        <f t="shared" si="330"/>
        <v>1</v>
      </c>
      <c r="P926" s="186" t="s">
        <v>60</v>
      </c>
      <c r="Q926" s="186">
        <v>8000</v>
      </c>
      <c r="R926" s="159">
        <f t="shared" si="331"/>
        <v>8000</v>
      </c>
    </row>
    <row r="927" spans="1:18" x14ac:dyDescent="0.3">
      <c r="A927" s="179" t="s">
        <v>323</v>
      </c>
      <c r="B927" s="149" t="s">
        <v>324</v>
      </c>
      <c r="C927" s="180"/>
      <c r="D927" s="180"/>
      <c r="E927" s="181"/>
      <c r="F927" s="180"/>
      <c r="G927" s="180"/>
      <c r="H927" s="181"/>
      <c r="I927" s="180"/>
      <c r="J927" s="180"/>
      <c r="K927" s="181"/>
      <c r="L927" s="180"/>
      <c r="M927" s="180"/>
      <c r="N927" s="180"/>
      <c r="O927" s="182">
        <v>0</v>
      </c>
      <c r="P927" s="182" t="s">
        <v>8</v>
      </c>
      <c r="Q927" s="182">
        <v>0</v>
      </c>
      <c r="R927" s="153">
        <f>SUM(R928:R930)</f>
        <v>543634000</v>
      </c>
    </row>
    <row r="928" spans="1:18" x14ac:dyDescent="0.3">
      <c r="A928" s="183" t="s">
        <v>8</v>
      </c>
      <c r="B928" s="155" t="s">
        <v>325</v>
      </c>
      <c r="C928" s="184">
        <v>1</v>
      </c>
      <c r="D928" s="184" t="s">
        <v>206</v>
      </c>
      <c r="E928" s="185"/>
      <c r="F928" s="184"/>
      <c r="G928" s="184"/>
      <c r="H928" s="185"/>
      <c r="I928" s="184"/>
      <c r="J928" s="184"/>
      <c r="K928" s="185"/>
      <c r="L928" s="184"/>
      <c r="M928" s="184"/>
      <c r="N928" s="184"/>
      <c r="O928" s="186">
        <f t="shared" ref="O928:O930" si="332">PRODUCT(C928:N928)</f>
        <v>1</v>
      </c>
      <c r="P928" s="186" t="s">
        <v>206</v>
      </c>
      <c r="Q928" s="186">
        <v>465972000</v>
      </c>
      <c r="R928" s="159">
        <f t="shared" ref="R928:R930" si="333">O928*Q928</f>
        <v>465972000</v>
      </c>
    </row>
    <row r="929" spans="1:18" x14ac:dyDescent="0.3">
      <c r="A929" s="183" t="s">
        <v>8</v>
      </c>
      <c r="B929" s="155" t="s">
        <v>326</v>
      </c>
      <c r="C929" s="184">
        <v>1</v>
      </c>
      <c r="D929" s="184" t="s">
        <v>60</v>
      </c>
      <c r="E929" s="185"/>
      <c r="F929" s="184"/>
      <c r="G929" s="184"/>
      <c r="H929" s="185"/>
      <c r="I929" s="184"/>
      <c r="J929" s="184"/>
      <c r="K929" s="185"/>
      <c r="L929" s="184"/>
      <c r="M929" s="184"/>
      <c r="N929" s="184"/>
      <c r="O929" s="186">
        <f t="shared" si="332"/>
        <v>1</v>
      </c>
      <c r="P929" s="186" t="s">
        <v>60</v>
      </c>
      <c r="Q929" s="186">
        <v>38831000</v>
      </c>
      <c r="R929" s="159">
        <f t="shared" si="333"/>
        <v>38831000</v>
      </c>
    </row>
    <row r="930" spans="1:18" x14ac:dyDescent="0.3">
      <c r="A930" s="183" t="s">
        <v>8</v>
      </c>
      <c r="B930" s="155" t="s">
        <v>327</v>
      </c>
      <c r="C930" s="184">
        <v>1</v>
      </c>
      <c r="D930" s="184" t="s">
        <v>60</v>
      </c>
      <c r="E930" s="185"/>
      <c r="F930" s="184"/>
      <c r="G930" s="184"/>
      <c r="H930" s="185"/>
      <c r="I930" s="184"/>
      <c r="J930" s="184"/>
      <c r="K930" s="185"/>
      <c r="L930" s="184"/>
      <c r="M930" s="184"/>
      <c r="N930" s="184"/>
      <c r="O930" s="186">
        <f t="shared" si="332"/>
        <v>1</v>
      </c>
      <c r="P930" s="186" t="s">
        <v>60</v>
      </c>
      <c r="Q930" s="186">
        <v>38831000</v>
      </c>
      <c r="R930" s="159">
        <f t="shared" si="333"/>
        <v>38831000</v>
      </c>
    </row>
    <row r="931" spans="1:18" x14ac:dyDescent="0.3">
      <c r="A931" s="179" t="s">
        <v>328</v>
      </c>
      <c r="B931" s="149" t="s">
        <v>329</v>
      </c>
      <c r="C931" s="180"/>
      <c r="D931" s="180"/>
      <c r="E931" s="181"/>
      <c r="F931" s="180"/>
      <c r="G931" s="180"/>
      <c r="H931" s="181"/>
      <c r="I931" s="180"/>
      <c r="J931" s="180"/>
      <c r="K931" s="181"/>
      <c r="L931" s="180"/>
      <c r="M931" s="180"/>
      <c r="N931" s="180"/>
      <c r="O931" s="182">
        <v>0</v>
      </c>
      <c r="P931" s="182" t="s">
        <v>8</v>
      </c>
      <c r="Q931" s="182">
        <v>0</v>
      </c>
      <c r="R931" s="153">
        <f>SUM(R932:R934)</f>
        <v>157298000</v>
      </c>
    </row>
    <row r="932" spans="1:18" x14ac:dyDescent="0.3">
      <c r="A932" s="183" t="s">
        <v>8</v>
      </c>
      <c r="B932" s="155" t="s">
        <v>330</v>
      </c>
      <c r="C932" s="184">
        <v>1</v>
      </c>
      <c r="D932" s="184" t="s">
        <v>206</v>
      </c>
      <c r="E932" s="185"/>
      <c r="F932" s="184"/>
      <c r="G932" s="184"/>
      <c r="H932" s="185"/>
      <c r="I932" s="184"/>
      <c r="J932" s="184"/>
      <c r="K932" s="185"/>
      <c r="L932" s="184"/>
      <c r="M932" s="184"/>
      <c r="N932" s="184"/>
      <c r="O932" s="186">
        <f t="shared" ref="O932:O934" si="334">PRODUCT(C932:N932)</f>
        <v>1</v>
      </c>
      <c r="P932" s="186" t="s">
        <v>206</v>
      </c>
      <c r="Q932" s="186">
        <v>134826000</v>
      </c>
      <c r="R932" s="159">
        <f t="shared" ref="R932:R934" si="335">O932*Q932</f>
        <v>134826000</v>
      </c>
    </row>
    <row r="933" spans="1:18" x14ac:dyDescent="0.3">
      <c r="A933" s="183" t="s">
        <v>8</v>
      </c>
      <c r="B933" s="155" t="s">
        <v>331</v>
      </c>
      <c r="C933" s="184">
        <v>1</v>
      </c>
      <c r="D933" s="184" t="s">
        <v>60</v>
      </c>
      <c r="E933" s="185"/>
      <c r="F933" s="184"/>
      <c r="G933" s="184"/>
      <c r="H933" s="185"/>
      <c r="I933" s="184"/>
      <c r="J933" s="184"/>
      <c r="K933" s="185"/>
      <c r="L933" s="184"/>
      <c r="M933" s="184"/>
      <c r="N933" s="184"/>
      <c r="O933" s="186">
        <f t="shared" si="334"/>
        <v>1</v>
      </c>
      <c r="P933" s="186" t="s">
        <v>60</v>
      </c>
      <c r="Q933" s="186">
        <v>11236000</v>
      </c>
      <c r="R933" s="159">
        <f t="shared" si="335"/>
        <v>11236000</v>
      </c>
    </row>
    <row r="934" spans="1:18" x14ac:dyDescent="0.3">
      <c r="A934" s="183" t="s">
        <v>8</v>
      </c>
      <c r="B934" s="155" t="s">
        <v>332</v>
      </c>
      <c r="C934" s="184">
        <v>1</v>
      </c>
      <c r="D934" s="184" t="s">
        <v>60</v>
      </c>
      <c r="E934" s="185"/>
      <c r="F934" s="184"/>
      <c r="G934" s="184"/>
      <c r="H934" s="185"/>
      <c r="I934" s="184"/>
      <c r="J934" s="184"/>
      <c r="K934" s="185"/>
      <c r="L934" s="184"/>
      <c r="M934" s="184"/>
      <c r="N934" s="184"/>
      <c r="O934" s="186">
        <f t="shared" si="334"/>
        <v>1</v>
      </c>
      <c r="P934" s="186" t="s">
        <v>60</v>
      </c>
      <c r="Q934" s="186">
        <v>11236000</v>
      </c>
      <c r="R934" s="159">
        <f t="shared" si="335"/>
        <v>11236000</v>
      </c>
    </row>
    <row r="935" spans="1:18" x14ac:dyDescent="0.3">
      <c r="A935" s="179" t="s">
        <v>333</v>
      </c>
      <c r="B935" s="149" t="s">
        <v>334</v>
      </c>
      <c r="C935" s="180"/>
      <c r="D935" s="180"/>
      <c r="E935" s="181"/>
      <c r="F935" s="180"/>
      <c r="G935" s="180"/>
      <c r="H935" s="181"/>
      <c r="I935" s="180"/>
      <c r="J935" s="180"/>
      <c r="K935" s="181"/>
      <c r="L935" s="180"/>
      <c r="M935" s="180"/>
      <c r="N935" s="180"/>
      <c r="O935" s="182">
        <v>0</v>
      </c>
      <c r="P935" s="182" t="s">
        <v>8</v>
      </c>
      <c r="Q935" s="182">
        <v>0</v>
      </c>
      <c r="R935" s="153">
        <f>SUM(R936:R938)</f>
        <v>47880000</v>
      </c>
    </row>
    <row r="936" spans="1:18" x14ac:dyDescent="0.3">
      <c r="A936" s="183" t="s">
        <v>8</v>
      </c>
      <c r="B936" s="155" t="s">
        <v>335</v>
      </c>
      <c r="C936" s="184">
        <v>1</v>
      </c>
      <c r="D936" s="184" t="s">
        <v>206</v>
      </c>
      <c r="E936" s="185"/>
      <c r="F936" s="184"/>
      <c r="G936" s="184"/>
      <c r="H936" s="185"/>
      <c r="I936" s="184"/>
      <c r="J936" s="184"/>
      <c r="K936" s="185"/>
      <c r="L936" s="184"/>
      <c r="M936" s="184"/>
      <c r="N936" s="184"/>
      <c r="O936" s="186">
        <f t="shared" ref="O936:O938" si="336">PRODUCT(C936:N936)</f>
        <v>1</v>
      </c>
      <c r="P936" s="186" t="s">
        <v>206</v>
      </c>
      <c r="Q936" s="186">
        <v>41040000</v>
      </c>
      <c r="R936" s="159">
        <f t="shared" ref="R936:R938" si="337">O936*Q936</f>
        <v>41040000</v>
      </c>
    </row>
    <row r="937" spans="1:18" x14ac:dyDescent="0.3">
      <c r="A937" s="183" t="s">
        <v>8</v>
      </c>
      <c r="B937" s="155" t="s">
        <v>336</v>
      </c>
      <c r="C937" s="184">
        <v>1</v>
      </c>
      <c r="D937" s="184" t="s">
        <v>60</v>
      </c>
      <c r="E937" s="185"/>
      <c r="F937" s="184"/>
      <c r="G937" s="184"/>
      <c r="H937" s="185"/>
      <c r="I937" s="184"/>
      <c r="J937" s="184"/>
      <c r="K937" s="185"/>
      <c r="L937" s="184"/>
      <c r="M937" s="184"/>
      <c r="N937" s="184"/>
      <c r="O937" s="186">
        <f t="shared" si="336"/>
        <v>1</v>
      </c>
      <c r="P937" s="186" t="s">
        <v>60</v>
      </c>
      <c r="Q937" s="186">
        <v>3420000</v>
      </c>
      <c r="R937" s="159">
        <f t="shared" si="337"/>
        <v>3420000</v>
      </c>
    </row>
    <row r="938" spans="1:18" x14ac:dyDescent="0.3">
      <c r="A938" s="183" t="s">
        <v>8</v>
      </c>
      <c r="B938" s="155" t="s">
        <v>337</v>
      </c>
      <c r="C938" s="184">
        <v>1</v>
      </c>
      <c r="D938" s="184" t="s">
        <v>60</v>
      </c>
      <c r="E938" s="185"/>
      <c r="F938" s="184"/>
      <c r="G938" s="184"/>
      <c r="H938" s="185"/>
      <c r="I938" s="184"/>
      <c r="J938" s="184"/>
      <c r="K938" s="185"/>
      <c r="L938" s="184"/>
      <c r="M938" s="184"/>
      <c r="N938" s="184"/>
      <c r="O938" s="186">
        <f t="shared" si="336"/>
        <v>1</v>
      </c>
      <c r="P938" s="186" t="s">
        <v>60</v>
      </c>
      <c r="Q938" s="186">
        <v>3420000</v>
      </c>
      <c r="R938" s="159">
        <f t="shared" si="337"/>
        <v>3420000</v>
      </c>
    </row>
    <row r="939" spans="1:18" x14ac:dyDescent="0.3">
      <c r="A939" s="179" t="s">
        <v>338</v>
      </c>
      <c r="B939" s="149" t="s">
        <v>339</v>
      </c>
      <c r="C939" s="180"/>
      <c r="D939" s="180"/>
      <c r="E939" s="181"/>
      <c r="F939" s="180"/>
      <c r="G939" s="180"/>
      <c r="H939" s="181"/>
      <c r="I939" s="180"/>
      <c r="J939" s="180"/>
      <c r="K939" s="181"/>
      <c r="L939" s="180"/>
      <c r="M939" s="180"/>
      <c r="N939" s="180"/>
      <c r="O939" s="182">
        <v>0</v>
      </c>
      <c r="P939" s="182" t="s">
        <v>8</v>
      </c>
      <c r="Q939" s="182">
        <v>0</v>
      </c>
      <c r="R939" s="153">
        <f>SUM(R940:R942)</f>
        <v>298760000</v>
      </c>
    </row>
    <row r="940" spans="1:18" x14ac:dyDescent="0.3">
      <c r="A940" s="183" t="s">
        <v>8</v>
      </c>
      <c r="B940" s="155" t="s">
        <v>340</v>
      </c>
      <c r="C940" s="184">
        <v>1</v>
      </c>
      <c r="D940" s="184" t="s">
        <v>206</v>
      </c>
      <c r="E940" s="185"/>
      <c r="F940" s="184"/>
      <c r="G940" s="184"/>
      <c r="H940" s="185"/>
      <c r="I940" s="184"/>
      <c r="J940" s="184"/>
      <c r="K940" s="185"/>
      <c r="L940" s="184"/>
      <c r="M940" s="184"/>
      <c r="N940" s="184"/>
      <c r="O940" s="186">
        <f t="shared" ref="O940:O942" si="338">PRODUCT(C940:N940)</f>
        <v>1</v>
      </c>
      <c r="P940" s="186" t="s">
        <v>206</v>
      </c>
      <c r="Q940" s="186">
        <v>256080000</v>
      </c>
      <c r="R940" s="159">
        <f t="shared" ref="R940:R942" si="339">O940*Q940</f>
        <v>256080000</v>
      </c>
    </row>
    <row r="941" spans="1:18" x14ac:dyDescent="0.3">
      <c r="A941" s="183" t="s">
        <v>8</v>
      </c>
      <c r="B941" s="155" t="s">
        <v>341</v>
      </c>
      <c r="C941" s="184">
        <v>1</v>
      </c>
      <c r="D941" s="184" t="s">
        <v>60</v>
      </c>
      <c r="E941" s="185"/>
      <c r="F941" s="184"/>
      <c r="G941" s="184"/>
      <c r="H941" s="185"/>
      <c r="I941" s="184"/>
      <c r="J941" s="184"/>
      <c r="K941" s="185"/>
      <c r="L941" s="184"/>
      <c r="M941" s="184"/>
      <c r="N941" s="184"/>
      <c r="O941" s="186">
        <f t="shared" si="338"/>
        <v>1</v>
      </c>
      <c r="P941" s="186" t="s">
        <v>60</v>
      </c>
      <c r="Q941" s="186">
        <v>21340000</v>
      </c>
      <c r="R941" s="159">
        <f t="shared" si="339"/>
        <v>21340000</v>
      </c>
    </row>
    <row r="942" spans="1:18" x14ac:dyDescent="0.3">
      <c r="A942" s="183" t="s">
        <v>8</v>
      </c>
      <c r="B942" s="155" t="s">
        <v>342</v>
      </c>
      <c r="C942" s="184">
        <v>1</v>
      </c>
      <c r="D942" s="184" t="s">
        <v>60</v>
      </c>
      <c r="E942" s="185"/>
      <c r="F942" s="184"/>
      <c r="G942" s="184"/>
      <c r="H942" s="185"/>
      <c r="I942" s="184"/>
      <c r="J942" s="184"/>
      <c r="K942" s="185"/>
      <c r="L942" s="184"/>
      <c r="M942" s="184"/>
      <c r="N942" s="184"/>
      <c r="O942" s="186">
        <f t="shared" si="338"/>
        <v>1</v>
      </c>
      <c r="P942" s="186" t="s">
        <v>60</v>
      </c>
      <c r="Q942" s="186">
        <v>21340000</v>
      </c>
      <c r="R942" s="159">
        <f t="shared" si="339"/>
        <v>21340000</v>
      </c>
    </row>
    <row r="943" spans="1:18" x14ac:dyDescent="0.3">
      <c r="A943" s="179" t="s">
        <v>343</v>
      </c>
      <c r="B943" s="149" t="s">
        <v>344</v>
      </c>
      <c r="C943" s="180"/>
      <c r="D943" s="180"/>
      <c r="E943" s="181"/>
      <c r="F943" s="180"/>
      <c r="G943" s="180"/>
      <c r="H943" s="181"/>
      <c r="I943" s="180"/>
      <c r="J943" s="180"/>
      <c r="K943" s="181"/>
      <c r="L943" s="180"/>
      <c r="M943" s="180"/>
      <c r="N943" s="180"/>
      <c r="O943" s="182">
        <v>0</v>
      </c>
      <c r="P943" s="182" t="s">
        <v>8</v>
      </c>
      <c r="Q943" s="182">
        <v>0</v>
      </c>
      <c r="R943" s="153">
        <f>SUM(R944:R946)</f>
        <v>78187000</v>
      </c>
    </row>
    <row r="944" spans="1:18" x14ac:dyDescent="0.3">
      <c r="A944" s="183" t="s">
        <v>8</v>
      </c>
      <c r="B944" s="155" t="s">
        <v>345</v>
      </c>
      <c r="C944" s="184">
        <v>1</v>
      </c>
      <c r="D944" s="184" t="s">
        <v>206</v>
      </c>
      <c r="E944" s="185"/>
      <c r="F944" s="184"/>
      <c r="G944" s="184"/>
      <c r="H944" s="185"/>
      <c r="I944" s="184"/>
      <c r="J944" s="184"/>
      <c r="K944" s="185"/>
      <c r="L944" s="184"/>
      <c r="M944" s="184"/>
      <c r="N944" s="184"/>
      <c r="O944" s="186">
        <f t="shared" ref="O944:O946" si="340">PRODUCT(C944:N944)</f>
        <v>1</v>
      </c>
      <c r="P944" s="186" t="s">
        <v>206</v>
      </c>
      <c r="Q944" s="186">
        <v>67021000</v>
      </c>
      <c r="R944" s="159">
        <f t="shared" ref="R944:R946" si="341">O944*Q944</f>
        <v>67021000</v>
      </c>
    </row>
    <row r="945" spans="1:18" x14ac:dyDescent="0.3">
      <c r="A945" s="183" t="s">
        <v>8</v>
      </c>
      <c r="B945" s="155" t="s">
        <v>346</v>
      </c>
      <c r="C945" s="184">
        <v>1</v>
      </c>
      <c r="D945" s="184" t="s">
        <v>60</v>
      </c>
      <c r="E945" s="185"/>
      <c r="F945" s="184"/>
      <c r="G945" s="184"/>
      <c r="H945" s="185"/>
      <c r="I945" s="184"/>
      <c r="J945" s="184"/>
      <c r="K945" s="185"/>
      <c r="L945" s="184"/>
      <c r="M945" s="184"/>
      <c r="N945" s="184"/>
      <c r="O945" s="186">
        <f t="shared" si="340"/>
        <v>1</v>
      </c>
      <c r="P945" s="186" t="s">
        <v>60</v>
      </c>
      <c r="Q945" s="186">
        <v>5583000</v>
      </c>
      <c r="R945" s="159">
        <f t="shared" si="341"/>
        <v>5583000</v>
      </c>
    </row>
    <row r="946" spans="1:18" x14ac:dyDescent="0.3">
      <c r="A946" s="183" t="s">
        <v>8</v>
      </c>
      <c r="B946" s="155" t="s">
        <v>347</v>
      </c>
      <c r="C946" s="184">
        <v>1</v>
      </c>
      <c r="D946" s="184" t="s">
        <v>60</v>
      </c>
      <c r="E946" s="185"/>
      <c r="F946" s="184"/>
      <c r="G946" s="184"/>
      <c r="H946" s="185"/>
      <c r="I946" s="184"/>
      <c r="J946" s="184"/>
      <c r="K946" s="185"/>
      <c r="L946" s="184"/>
      <c r="M946" s="184"/>
      <c r="N946" s="184"/>
      <c r="O946" s="186">
        <f t="shared" si="340"/>
        <v>1</v>
      </c>
      <c r="P946" s="186" t="s">
        <v>60</v>
      </c>
      <c r="Q946" s="186">
        <v>5583000</v>
      </c>
      <c r="R946" s="159">
        <f t="shared" si="341"/>
        <v>5583000</v>
      </c>
    </row>
    <row r="947" spans="1:18" x14ac:dyDescent="0.3">
      <c r="A947" s="179" t="s">
        <v>348</v>
      </c>
      <c r="B947" s="149" t="s">
        <v>349</v>
      </c>
      <c r="C947" s="180"/>
      <c r="D947" s="180"/>
      <c r="E947" s="181"/>
      <c r="F947" s="180"/>
      <c r="G947" s="180"/>
      <c r="H947" s="181"/>
      <c r="I947" s="180"/>
      <c r="J947" s="180"/>
      <c r="K947" s="181"/>
      <c r="L947" s="180"/>
      <c r="M947" s="180"/>
      <c r="N947" s="180"/>
      <c r="O947" s="182">
        <v>0</v>
      </c>
      <c r="P947" s="182" t="s">
        <v>8</v>
      </c>
      <c r="Q947" s="182">
        <v>0</v>
      </c>
      <c r="R947" s="153">
        <f>R948</f>
        <v>351631000</v>
      </c>
    </row>
    <row r="948" spans="1:18" x14ac:dyDescent="0.3">
      <c r="A948" s="183" t="s">
        <v>8</v>
      </c>
      <c r="B948" s="155" t="s">
        <v>350</v>
      </c>
      <c r="C948" s="186">
        <v>1</v>
      </c>
      <c r="D948" s="186" t="s">
        <v>206</v>
      </c>
      <c r="E948" s="185"/>
      <c r="F948" s="184"/>
      <c r="G948" s="184"/>
      <c r="H948" s="185"/>
      <c r="I948" s="184"/>
      <c r="J948" s="184"/>
      <c r="K948" s="185"/>
      <c r="L948" s="184"/>
      <c r="M948" s="184"/>
      <c r="N948" s="184"/>
      <c r="O948" s="186">
        <f t="shared" ref="O948" si="342">PRODUCT(C948:N948)</f>
        <v>1</v>
      </c>
      <c r="P948" s="186" t="s">
        <v>206</v>
      </c>
      <c r="Q948" s="186">
        <v>351631000</v>
      </c>
      <c r="R948" s="159">
        <f>O948*Q948</f>
        <v>351631000</v>
      </c>
    </row>
    <row r="949" spans="1:18" x14ac:dyDescent="0.3">
      <c r="A949" s="179" t="s">
        <v>351</v>
      </c>
      <c r="B949" s="149" t="s">
        <v>352</v>
      </c>
      <c r="C949" s="180"/>
      <c r="D949" s="180"/>
      <c r="E949" s="181"/>
      <c r="F949" s="180"/>
      <c r="G949" s="180"/>
      <c r="H949" s="181"/>
      <c r="I949" s="180"/>
      <c r="J949" s="180"/>
      <c r="K949" s="181"/>
      <c r="L949" s="180"/>
      <c r="M949" s="180"/>
      <c r="N949" s="180"/>
      <c r="O949" s="182">
        <v>0</v>
      </c>
      <c r="P949" s="182" t="s">
        <v>8</v>
      </c>
      <c r="Q949" s="182">
        <v>0</v>
      </c>
      <c r="R949" s="153">
        <f>R950</f>
        <v>1210968000</v>
      </c>
    </row>
    <row r="950" spans="1:18" x14ac:dyDescent="0.3">
      <c r="A950" s="183" t="s">
        <v>8</v>
      </c>
      <c r="B950" s="155" t="s">
        <v>353</v>
      </c>
      <c r="C950" s="186">
        <v>1</v>
      </c>
      <c r="D950" s="186" t="s">
        <v>206</v>
      </c>
      <c r="E950" s="185"/>
      <c r="F950" s="184"/>
      <c r="G950" s="184"/>
      <c r="H950" s="185"/>
      <c r="I950" s="184"/>
      <c r="J950" s="184"/>
      <c r="K950" s="185"/>
      <c r="L950" s="184"/>
      <c r="M950" s="184"/>
      <c r="N950" s="184"/>
      <c r="O950" s="186">
        <f t="shared" ref="O950" si="343">PRODUCT(C950:N950)</f>
        <v>1</v>
      </c>
      <c r="P950" s="186" t="s">
        <v>206</v>
      </c>
      <c r="Q950" s="186">
        <v>1210968000</v>
      </c>
      <c r="R950" s="159">
        <f>O950*Q950</f>
        <v>1210968000</v>
      </c>
    </row>
    <row r="951" spans="1:18" x14ac:dyDescent="0.3">
      <c r="A951" s="179" t="s">
        <v>354</v>
      </c>
      <c r="B951" s="149" t="s">
        <v>355</v>
      </c>
      <c r="C951" s="180"/>
      <c r="D951" s="180"/>
      <c r="E951" s="181"/>
      <c r="F951" s="180"/>
      <c r="G951" s="180"/>
      <c r="H951" s="181"/>
      <c r="I951" s="180"/>
      <c r="J951" s="180"/>
      <c r="K951" s="181"/>
      <c r="L951" s="180"/>
      <c r="M951" s="180"/>
      <c r="N951" s="180"/>
      <c r="O951" s="182">
        <v>0</v>
      </c>
      <c r="P951" s="182" t="s">
        <v>8</v>
      </c>
      <c r="Q951" s="182">
        <v>0</v>
      </c>
      <c r="R951" s="153">
        <f>SUM(R952:R954)</f>
        <v>257599000</v>
      </c>
    </row>
    <row r="952" spans="1:18" x14ac:dyDescent="0.3">
      <c r="A952" s="183" t="s">
        <v>8</v>
      </c>
      <c r="B952" s="155" t="s">
        <v>356</v>
      </c>
      <c r="C952" s="184">
        <v>1</v>
      </c>
      <c r="D952" s="184" t="s">
        <v>206</v>
      </c>
      <c r="E952" s="185"/>
      <c r="F952" s="184"/>
      <c r="G952" s="184"/>
      <c r="H952" s="185"/>
      <c r="I952" s="184"/>
      <c r="J952" s="184"/>
      <c r="K952" s="185"/>
      <c r="L952" s="184"/>
      <c r="M952" s="184"/>
      <c r="N952" s="184"/>
      <c r="O952" s="186">
        <f t="shared" ref="O952:O954" si="344">PRODUCT(C952:N952)</f>
        <v>1</v>
      </c>
      <c r="P952" s="186" t="s">
        <v>206</v>
      </c>
      <c r="Q952" s="186">
        <v>220799000</v>
      </c>
      <c r="R952" s="159">
        <f t="shared" ref="R952:R954" si="345">O952*Q952</f>
        <v>220799000</v>
      </c>
    </row>
    <row r="953" spans="1:18" x14ac:dyDescent="0.3">
      <c r="A953" s="183" t="s">
        <v>8</v>
      </c>
      <c r="B953" s="155" t="s">
        <v>357</v>
      </c>
      <c r="C953" s="184">
        <v>1</v>
      </c>
      <c r="D953" s="184" t="s">
        <v>60</v>
      </c>
      <c r="E953" s="185"/>
      <c r="F953" s="184"/>
      <c r="G953" s="184"/>
      <c r="H953" s="185"/>
      <c r="I953" s="184"/>
      <c r="J953" s="184"/>
      <c r="K953" s="185"/>
      <c r="L953" s="184"/>
      <c r="M953" s="184"/>
      <c r="N953" s="184"/>
      <c r="O953" s="186">
        <f t="shared" si="344"/>
        <v>1</v>
      </c>
      <c r="P953" s="186" t="s">
        <v>60</v>
      </c>
      <c r="Q953" s="186">
        <v>18400000</v>
      </c>
      <c r="R953" s="159">
        <f t="shared" si="345"/>
        <v>18400000</v>
      </c>
    </row>
    <row r="954" spans="1:18" x14ac:dyDescent="0.3">
      <c r="A954" s="183" t="s">
        <v>8</v>
      </c>
      <c r="B954" s="155" t="s">
        <v>358</v>
      </c>
      <c r="C954" s="184">
        <v>1</v>
      </c>
      <c r="D954" s="184" t="s">
        <v>60</v>
      </c>
      <c r="E954" s="185"/>
      <c r="F954" s="184"/>
      <c r="G954" s="184"/>
      <c r="H954" s="185"/>
      <c r="I954" s="184"/>
      <c r="J954" s="184"/>
      <c r="K954" s="185"/>
      <c r="L954" s="184"/>
      <c r="M954" s="184"/>
      <c r="N954" s="184"/>
      <c r="O954" s="186">
        <f t="shared" si="344"/>
        <v>1</v>
      </c>
      <c r="P954" s="186" t="s">
        <v>60</v>
      </c>
      <c r="Q954" s="186">
        <v>18400000</v>
      </c>
      <c r="R954" s="159">
        <f t="shared" si="345"/>
        <v>18400000</v>
      </c>
    </row>
    <row r="955" spans="1:18" ht="28.8" x14ac:dyDescent="0.3">
      <c r="A955" s="179" t="s">
        <v>359</v>
      </c>
      <c r="B955" s="149" t="s">
        <v>360</v>
      </c>
      <c r="C955" s="180"/>
      <c r="D955" s="180"/>
      <c r="E955" s="181"/>
      <c r="F955" s="180"/>
      <c r="G955" s="180"/>
      <c r="H955" s="181"/>
      <c r="I955" s="180"/>
      <c r="J955" s="180"/>
      <c r="K955" s="181"/>
      <c r="L955" s="180"/>
      <c r="M955" s="180"/>
      <c r="N955" s="180"/>
      <c r="O955" s="182">
        <v>0</v>
      </c>
      <c r="P955" s="182" t="s">
        <v>8</v>
      </c>
      <c r="Q955" s="182">
        <v>0</v>
      </c>
      <c r="R955" s="153">
        <f>R956</f>
        <v>6733533000</v>
      </c>
    </row>
    <row r="956" spans="1:18" x14ac:dyDescent="0.3">
      <c r="A956" s="183" t="s">
        <v>8</v>
      </c>
      <c r="B956" s="155" t="s">
        <v>361</v>
      </c>
      <c r="C956" s="184">
        <v>1</v>
      </c>
      <c r="D956" s="184" t="s">
        <v>206</v>
      </c>
      <c r="E956" s="185"/>
      <c r="F956" s="184"/>
      <c r="G956" s="184"/>
      <c r="H956" s="185"/>
      <c r="I956" s="184"/>
      <c r="J956" s="184"/>
      <c r="K956" s="185"/>
      <c r="L956" s="184"/>
      <c r="M956" s="184"/>
      <c r="N956" s="184"/>
      <c r="O956" s="186">
        <f t="shared" ref="O956" si="346">PRODUCT(C956:N956)</f>
        <v>1</v>
      </c>
      <c r="P956" s="186" t="s">
        <v>206</v>
      </c>
      <c r="Q956" s="205">
        <v>6733533115</v>
      </c>
      <c r="R956" s="163">
        <v>6733533000</v>
      </c>
    </row>
    <row r="957" spans="1:18" x14ac:dyDescent="0.3">
      <c r="A957" s="136" t="s">
        <v>362</v>
      </c>
      <c r="B957" s="137" t="s">
        <v>363</v>
      </c>
      <c r="C957" s="138"/>
      <c r="D957" s="138"/>
      <c r="E957" s="139"/>
      <c r="F957" s="138"/>
      <c r="G957" s="138"/>
      <c r="H957" s="139"/>
      <c r="I957" s="138"/>
      <c r="J957" s="138"/>
      <c r="K957" s="139"/>
      <c r="L957" s="138"/>
      <c r="M957" s="138"/>
      <c r="N957" s="138"/>
      <c r="O957" s="140">
        <v>0</v>
      </c>
      <c r="P957" s="140" t="s">
        <v>8</v>
      </c>
      <c r="Q957" s="140">
        <v>0</v>
      </c>
      <c r="R957" s="141">
        <f>SUM(R958,R968,R978,R1013,R1016)</f>
        <v>9408040000</v>
      </c>
    </row>
    <row r="958" spans="1:18" x14ac:dyDescent="0.3">
      <c r="A958" s="142" t="s">
        <v>17</v>
      </c>
      <c r="B958" s="143" t="s">
        <v>364</v>
      </c>
      <c r="C958" s="144"/>
      <c r="D958" s="144"/>
      <c r="E958" s="145"/>
      <c r="F958" s="144"/>
      <c r="G958" s="144"/>
      <c r="H958" s="145"/>
      <c r="I958" s="144"/>
      <c r="J958" s="144"/>
      <c r="K958" s="145"/>
      <c r="L958" s="144"/>
      <c r="M958" s="144"/>
      <c r="N958" s="144"/>
      <c r="O958" s="146">
        <v>0</v>
      </c>
      <c r="P958" s="146" t="s">
        <v>8</v>
      </c>
      <c r="Q958" s="146">
        <v>0</v>
      </c>
      <c r="R958" s="147">
        <f>SUM(R959,R964)</f>
        <v>2418970000</v>
      </c>
    </row>
    <row r="959" spans="1:18" x14ac:dyDescent="0.3">
      <c r="A959" s="179" t="s">
        <v>365</v>
      </c>
      <c r="B959" s="149" t="s">
        <v>366</v>
      </c>
      <c r="C959" s="180"/>
      <c r="D959" s="180"/>
      <c r="E959" s="181"/>
      <c r="F959" s="180"/>
      <c r="G959" s="180"/>
      <c r="H959" s="181"/>
      <c r="I959" s="180"/>
      <c r="J959" s="180"/>
      <c r="K959" s="181"/>
      <c r="L959" s="180"/>
      <c r="M959" s="180"/>
      <c r="N959" s="180"/>
      <c r="O959" s="182">
        <v>0</v>
      </c>
      <c r="P959" s="182" t="s">
        <v>8</v>
      </c>
      <c r="Q959" s="182">
        <v>0</v>
      </c>
      <c r="R959" s="153">
        <f>SUM(R960:R963)</f>
        <v>2226740000</v>
      </c>
    </row>
    <row r="960" spans="1:18" ht="28.8" x14ac:dyDescent="0.3">
      <c r="A960" s="183" t="s">
        <v>8</v>
      </c>
      <c r="B960" s="155" t="s">
        <v>367</v>
      </c>
      <c r="C960" s="184">
        <v>212</v>
      </c>
      <c r="D960" s="184" t="s">
        <v>290</v>
      </c>
      <c r="E960" s="185"/>
      <c r="F960" s="184"/>
      <c r="G960" s="184"/>
      <c r="H960" s="185"/>
      <c r="I960" s="184"/>
      <c r="J960" s="184"/>
      <c r="K960" s="185"/>
      <c r="L960" s="184"/>
      <c r="M960" s="184"/>
      <c r="N960" s="184"/>
      <c r="O960" s="186">
        <f t="shared" ref="O960:O963" si="347">PRODUCT(C960:N960)</f>
        <v>212</v>
      </c>
      <c r="P960" s="186" t="s">
        <v>290</v>
      </c>
      <c r="Q960" s="186">
        <v>1520000</v>
      </c>
      <c r="R960" s="159">
        <f t="shared" ref="R960:R963" si="348">O960*Q960</f>
        <v>322240000</v>
      </c>
    </row>
    <row r="961" spans="1:18" ht="28.8" x14ac:dyDescent="0.3">
      <c r="A961" s="183" t="s">
        <v>8</v>
      </c>
      <c r="B961" s="155" t="s">
        <v>560</v>
      </c>
      <c r="C961" s="184">
        <v>14</v>
      </c>
      <c r="D961" s="184" t="s">
        <v>26</v>
      </c>
      <c r="E961" s="185" t="s">
        <v>27</v>
      </c>
      <c r="F961" s="184">
        <v>13</v>
      </c>
      <c r="G961" s="184" t="s">
        <v>60</v>
      </c>
      <c r="H961" s="185"/>
      <c r="I961" s="184"/>
      <c r="J961" s="184"/>
      <c r="K961" s="185"/>
      <c r="L961" s="184"/>
      <c r="M961" s="184"/>
      <c r="N961" s="184"/>
      <c r="O961" s="186">
        <f t="shared" si="347"/>
        <v>182</v>
      </c>
      <c r="P961" s="186" t="s">
        <v>368</v>
      </c>
      <c r="Q961" s="186">
        <v>2750000</v>
      </c>
      <c r="R961" s="159">
        <f t="shared" si="348"/>
        <v>500500000</v>
      </c>
    </row>
    <row r="962" spans="1:18" x14ac:dyDescent="0.3">
      <c r="A962" s="183" t="s">
        <v>8</v>
      </c>
      <c r="B962" s="155" t="s">
        <v>561</v>
      </c>
      <c r="C962" s="184">
        <v>1</v>
      </c>
      <c r="D962" s="184" t="s">
        <v>26</v>
      </c>
      <c r="E962" s="185" t="s">
        <v>27</v>
      </c>
      <c r="F962" s="184">
        <v>13</v>
      </c>
      <c r="G962" s="184" t="s">
        <v>60</v>
      </c>
      <c r="H962" s="185"/>
      <c r="I962" s="184"/>
      <c r="J962" s="184"/>
      <c r="K962" s="185"/>
      <c r="L962" s="184"/>
      <c r="M962" s="184"/>
      <c r="N962" s="184"/>
      <c r="O962" s="186">
        <f t="shared" si="347"/>
        <v>13</v>
      </c>
      <c r="P962" s="186" t="s">
        <v>368</v>
      </c>
      <c r="Q962" s="186">
        <v>3000000</v>
      </c>
      <c r="R962" s="159">
        <f t="shared" si="348"/>
        <v>39000000</v>
      </c>
    </row>
    <row r="963" spans="1:18" ht="28.8" x14ac:dyDescent="0.3">
      <c r="A963" s="183" t="s">
        <v>8</v>
      </c>
      <c r="B963" s="155" t="s">
        <v>562</v>
      </c>
      <c r="C963" s="184">
        <v>42</v>
      </c>
      <c r="D963" s="184" t="s">
        <v>26</v>
      </c>
      <c r="E963" s="185" t="s">
        <v>27</v>
      </c>
      <c r="F963" s="184">
        <v>13</v>
      </c>
      <c r="G963" s="184" t="s">
        <v>60</v>
      </c>
      <c r="H963" s="185"/>
      <c r="I963" s="184"/>
      <c r="J963" s="184"/>
      <c r="K963" s="185"/>
      <c r="L963" s="184"/>
      <c r="M963" s="184"/>
      <c r="N963" s="184"/>
      <c r="O963" s="186">
        <f t="shared" si="347"/>
        <v>546</v>
      </c>
      <c r="P963" s="186" t="s">
        <v>368</v>
      </c>
      <c r="Q963" s="186">
        <v>2500000</v>
      </c>
      <c r="R963" s="159">
        <f t="shared" si="348"/>
        <v>1365000000</v>
      </c>
    </row>
    <row r="964" spans="1:18" x14ac:dyDescent="0.3">
      <c r="A964" s="179" t="s">
        <v>369</v>
      </c>
      <c r="B964" s="149" t="s">
        <v>370</v>
      </c>
      <c r="C964" s="180"/>
      <c r="D964" s="180"/>
      <c r="E964" s="181"/>
      <c r="F964" s="180"/>
      <c r="G964" s="180"/>
      <c r="H964" s="181"/>
      <c r="I964" s="180"/>
      <c r="J964" s="180"/>
      <c r="K964" s="181"/>
      <c r="L964" s="180"/>
      <c r="M964" s="180"/>
      <c r="N964" s="180"/>
      <c r="O964" s="182">
        <v>0</v>
      </c>
      <c r="P964" s="182" t="s">
        <v>8</v>
      </c>
      <c r="Q964" s="182">
        <v>0</v>
      </c>
      <c r="R964" s="153">
        <f>SUM(R965:R967)</f>
        <v>192230000</v>
      </c>
    </row>
    <row r="965" spans="1:18" x14ac:dyDescent="0.3">
      <c r="A965" s="183" t="s">
        <v>8</v>
      </c>
      <c r="B965" s="155" t="s">
        <v>563</v>
      </c>
      <c r="C965" s="184">
        <v>130</v>
      </c>
      <c r="D965" s="184" t="s">
        <v>26</v>
      </c>
      <c r="E965" s="185" t="s">
        <v>27</v>
      </c>
      <c r="F965" s="184">
        <v>2</v>
      </c>
      <c r="G965" s="184" t="s">
        <v>371</v>
      </c>
      <c r="H965" s="185"/>
      <c r="I965" s="184"/>
      <c r="J965" s="184"/>
      <c r="K965" s="185"/>
      <c r="L965" s="184"/>
      <c r="M965" s="184"/>
      <c r="N965" s="184"/>
      <c r="O965" s="186">
        <f t="shared" ref="O965:O967" si="349">PRODUCT(C965:N965)</f>
        <v>260</v>
      </c>
      <c r="P965" s="186" t="s">
        <v>290</v>
      </c>
      <c r="Q965" s="186">
        <v>460000</v>
      </c>
      <c r="R965" s="159">
        <f t="shared" ref="R965:R967" si="350">O965*Q965</f>
        <v>119600000</v>
      </c>
    </row>
    <row r="966" spans="1:18" x14ac:dyDescent="0.3">
      <c r="A966" s="183" t="s">
        <v>8</v>
      </c>
      <c r="B966" s="155" t="s">
        <v>564</v>
      </c>
      <c r="C966" s="184">
        <v>15</v>
      </c>
      <c r="D966" s="184" t="s">
        <v>26</v>
      </c>
      <c r="E966" s="185" t="s">
        <v>27</v>
      </c>
      <c r="F966" s="184">
        <v>2</v>
      </c>
      <c r="G966" s="184" t="s">
        <v>371</v>
      </c>
      <c r="H966" s="185"/>
      <c r="I966" s="184"/>
      <c r="J966" s="184"/>
      <c r="K966" s="185"/>
      <c r="L966" s="184"/>
      <c r="M966" s="184"/>
      <c r="N966" s="184"/>
      <c r="O966" s="186">
        <f t="shared" si="349"/>
        <v>30</v>
      </c>
      <c r="P966" s="186" t="s">
        <v>290</v>
      </c>
      <c r="Q966" s="186">
        <v>1329000</v>
      </c>
      <c r="R966" s="159">
        <f t="shared" si="350"/>
        <v>39870000</v>
      </c>
    </row>
    <row r="967" spans="1:18" ht="28.8" x14ac:dyDescent="0.3">
      <c r="A967" s="183" t="s">
        <v>8</v>
      </c>
      <c r="B967" s="155" t="s">
        <v>565</v>
      </c>
      <c r="C967" s="184">
        <v>42</v>
      </c>
      <c r="D967" s="184" t="s">
        <v>26</v>
      </c>
      <c r="E967" s="185" t="s">
        <v>27</v>
      </c>
      <c r="F967" s="184">
        <v>2</v>
      </c>
      <c r="G967" s="184" t="s">
        <v>371</v>
      </c>
      <c r="H967" s="185"/>
      <c r="I967" s="184"/>
      <c r="J967" s="184"/>
      <c r="K967" s="185"/>
      <c r="L967" s="184"/>
      <c r="M967" s="184"/>
      <c r="N967" s="184"/>
      <c r="O967" s="186">
        <f t="shared" si="349"/>
        <v>84</v>
      </c>
      <c r="P967" s="186" t="s">
        <v>290</v>
      </c>
      <c r="Q967" s="186">
        <v>390000</v>
      </c>
      <c r="R967" s="159">
        <f t="shared" si="350"/>
        <v>32760000</v>
      </c>
    </row>
    <row r="968" spans="1:18" x14ac:dyDescent="0.3">
      <c r="A968" s="142" t="s">
        <v>70</v>
      </c>
      <c r="B968" s="143" t="s">
        <v>372</v>
      </c>
      <c r="C968" s="144"/>
      <c r="D968" s="144"/>
      <c r="E968" s="145"/>
      <c r="F968" s="144"/>
      <c r="G968" s="144"/>
      <c r="H968" s="145"/>
      <c r="I968" s="144"/>
      <c r="J968" s="144"/>
      <c r="K968" s="145"/>
      <c r="L968" s="144"/>
      <c r="M968" s="144"/>
      <c r="N968" s="144"/>
      <c r="O968" s="146">
        <v>0</v>
      </c>
      <c r="P968" s="146" t="s">
        <v>8</v>
      </c>
      <c r="Q968" s="146">
        <v>0</v>
      </c>
      <c r="R968" s="147">
        <f>SUM(R969,R972,R974,R976)</f>
        <v>2148000000</v>
      </c>
    </row>
    <row r="969" spans="1:18" x14ac:dyDescent="0.3">
      <c r="A969" s="179" t="s">
        <v>365</v>
      </c>
      <c r="B969" s="149" t="s">
        <v>366</v>
      </c>
      <c r="C969" s="180"/>
      <c r="D969" s="180"/>
      <c r="E969" s="181"/>
      <c r="F969" s="180"/>
      <c r="G969" s="180"/>
      <c r="H969" s="181"/>
      <c r="I969" s="180"/>
      <c r="J969" s="180"/>
      <c r="K969" s="181"/>
      <c r="L969" s="180"/>
      <c r="M969" s="180"/>
      <c r="N969" s="180"/>
      <c r="O969" s="182">
        <v>0</v>
      </c>
      <c r="P969" s="182" t="s">
        <v>8</v>
      </c>
      <c r="Q969" s="182">
        <v>0</v>
      </c>
      <c r="R969" s="153">
        <f>SUM(R970:R971)</f>
        <v>690000000</v>
      </c>
    </row>
    <row r="970" spans="1:18" x14ac:dyDescent="0.3">
      <c r="A970" s="183" t="s">
        <v>8</v>
      </c>
      <c r="B970" s="155" t="s">
        <v>373</v>
      </c>
      <c r="C970" s="184">
        <v>12</v>
      </c>
      <c r="D970" s="184" t="s">
        <v>374</v>
      </c>
      <c r="E970" s="185"/>
      <c r="F970" s="184"/>
      <c r="G970" s="184"/>
      <c r="H970" s="185"/>
      <c r="I970" s="184"/>
      <c r="J970" s="184"/>
      <c r="K970" s="185"/>
      <c r="L970" s="184"/>
      <c r="M970" s="184"/>
      <c r="N970" s="184"/>
      <c r="O970" s="186">
        <f t="shared" ref="O970:O971" si="351">PRODUCT(C970:N970)</f>
        <v>12</v>
      </c>
      <c r="P970" s="186" t="s">
        <v>374</v>
      </c>
      <c r="Q970" s="186">
        <v>45000000</v>
      </c>
      <c r="R970" s="159">
        <f t="shared" ref="R970:R971" si="352">O970*Q970</f>
        <v>540000000</v>
      </c>
    </row>
    <row r="971" spans="1:18" x14ac:dyDescent="0.3">
      <c r="A971" s="183" t="s">
        <v>8</v>
      </c>
      <c r="B971" s="155" t="s">
        <v>375</v>
      </c>
      <c r="C971" s="184">
        <v>1</v>
      </c>
      <c r="D971" s="184" t="s">
        <v>206</v>
      </c>
      <c r="E971" s="185"/>
      <c r="F971" s="184"/>
      <c r="G971" s="184"/>
      <c r="H971" s="185"/>
      <c r="I971" s="184"/>
      <c r="J971" s="184"/>
      <c r="K971" s="185"/>
      <c r="L971" s="184"/>
      <c r="M971" s="184"/>
      <c r="N971" s="184"/>
      <c r="O971" s="186">
        <f t="shared" si="351"/>
        <v>1</v>
      </c>
      <c r="P971" s="186" t="s">
        <v>206</v>
      </c>
      <c r="Q971" s="158">
        <v>150000000</v>
      </c>
      <c r="R971" s="159">
        <f t="shared" si="352"/>
        <v>150000000</v>
      </c>
    </row>
    <row r="972" spans="1:18" x14ac:dyDescent="0.3">
      <c r="A972" s="179" t="s">
        <v>376</v>
      </c>
      <c r="B972" s="149" t="s">
        <v>377</v>
      </c>
      <c r="C972" s="180"/>
      <c r="D972" s="180"/>
      <c r="E972" s="181"/>
      <c r="F972" s="180"/>
      <c r="G972" s="180"/>
      <c r="H972" s="181"/>
      <c r="I972" s="180"/>
      <c r="J972" s="180"/>
      <c r="K972" s="181"/>
      <c r="L972" s="180"/>
      <c r="M972" s="180"/>
      <c r="N972" s="180"/>
      <c r="O972" s="182">
        <v>0</v>
      </c>
      <c r="P972" s="182" t="s">
        <v>8</v>
      </c>
      <c r="Q972" s="152">
        <v>0</v>
      </c>
      <c r="R972" s="153">
        <f>R973</f>
        <v>960000000</v>
      </c>
    </row>
    <row r="973" spans="1:18" x14ac:dyDescent="0.3">
      <c r="A973" s="183" t="s">
        <v>8</v>
      </c>
      <c r="B973" s="155" t="s">
        <v>378</v>
      </c>
      <c r="C973" s="184">
        <v>12</v>
      </c>
      <c r="D973" s="184" t="s">
        <v>374</v>
      </c>
      <c r="E973" s="185"/>
      <c r="F973" s="184"/>
      <c r="G973" s="184"/>
      <c r="H973" s="185"/>
      <c r="I973" s="184"/>
      <c r="J973" s="184"/>
      <c r="K973" s="185"/>
      <c r="L973" s="184"/>
      <c r="M973" s="184"/>
      <c r="N973" s="184"/>
      <c r="O973" s="186">
        <f t="shared" ref="O973" si="353">PRODUCT(C973:N973)</f>
        <v>12</v>
      </c>
      <c r="P973" s="186" t="s">
        <v>374</v>
      </c>
      <c r="Q973" s="158">
        <v>80000000</v>
      </c>
      <c r="R973" s="159">
        <f>O973*Q973</f>
        <v>960000000</v>
      </c>
    </row>
    <row r="974" spans="1:18" x14ac:dyDescent="0.3">
      <c r="A974" s="179" t="s">
        <v>379</v>
      </c>
      <c r="B974" s="149" t="s">
        <v>380</v>
      </c>
      <c r="C974" s="180"/>
      <c r="D974" s="180"/>
      <c r="E974" s="181"/>
      <c r="F974" s="180"/>
      <c r="G974" s="180"/>
      <c r="H974" s="181"/>
      <c r="I974" s="180"/>
      <c r="J974" s="180"/>
      <c r="K974" s="181"/>
      <c r="L974" s="180"/>
      <c r="M974" s="180"/>
      <c r="N974" s="180"/>
      <c r="O974" s="182">
        <v>0</v>
      </c>
      <c r="P974" s="182" t="s">
        <v>8</v>
      </c>
      <c r="Q974" s="152">
        <v>0</v>
      </c>
      <c r="R974" s="153">
        <f>R975</f>
        <v>54000000</v>
      </c>
    </row>
    <row r="975" spans="1:18" x14ac:dyDescent="0.3">
      <c r="A975" s="183" t="s">
        <v>8</v>
      </c>
      <c r="B975" s="155" t="s">
        <v>381</v>
      </c>
      <c r="C975" s="184">
        <v>12</v>
      </c>
      <c r="D975" s="184" t="s">
        <v>374</v>
      </c>
      <c r="E975" s="185"/>
      <c r="F975" s="184"/>
      <c r="G975" s="184"/>
      <c r="H975" s="185"/>
      <c r="I975" s="184"/>
      <c r="J975" s="184"/>
      <c r="K975" s="185"/>
      <c r="L975" s="184"/>
      <c r="M975" s="184"/>
      <c r="N975" s="184"/>
      <c r="O975" s="186">
        <f t="shared" ref="O975" si="354">PRODUCT(C975:N975)</f>
        <v>12</v>
      </c>
      <c r="P975" s="186" t="s">
        <v>374</v>
      </c>
      <c r="Q975" s="158">
        <v>4500000</v>
      </c>
      <c r="R975" s="159">
        <f>O975*Q975</f>
        <v>54000000</v>
      </c>
    </row>
    <row r="976" spans="1:18" x14ac:dyDescent="0.3">
      <c r="A976" s="179" t="s">
        <v>382</v>
      </c>
      <c r="B976" s="149" t="s">
        <v>383</v>
      </c>
      <c r="C976" s="180"/>
      <c r="D976" s="180"/>
      <c r="E976" s="181"/>
      <c r="F976" s="180"/>
      <c r="G976" s="180"/>
      <c r="H976" s="181"/>
      <c r="I976" s="180"/>
      <c r="J976" s="180"/>
      <c r="K976" s="181"/>
      <c r="L976" s="180"/>
      <c r="M976" s="180"/>
      <c r="N976" s="180"/>
      <c r="O976" s="182">
        <v>0</v>
      </c>
      <c r="P976" s="182" t="s">
        <v>8</v>
      </c>
      <c r="Q976" s="152">
        <v>0</v>
      </c>
      <c r="R976" s="153">
        <f>R977</f>
        <v>444000000</v>
      </c>
    </row>
    <row r="977" spans="1:18" x14ac:dyDescent="0.3">
      <c r="A977" s="183" t="s">
        <v>8</v>
      </c>
      <c r="B977" s="155" t="s">
        <v>384</v>
      </c>
      <c r="C977" s="184">
        <v>12</v>
      </c>
      <c r="D977" s="184" t="s">
        <v>374</v>
      </c>
      <c r="E977" s="185"/>
      <c r="F977" s="184"/>
      <c r="G977" s="184"/>
      <c r="H977" s="185"/>
      <c r="I977" s="184"/>
      <c r="J977" s="184"/>
      <c r="K977" s="185"/>
      <c r="L977" s="184"/>
      <c r="M977" s="184"/>
      <c r="N977" s="184"/>
      <c r="O977" s="186">
        <f t="shared" ref="O977" si="355">PRODUCT(C977:N977)</f>
        <v>12</v>
      </c>
      <c r="P977" s="186" t="s">
        <v>374</v>
      </c>
      <c r="Q977" s="158">
        <v>37000000</v>
      </c>
      <c r="R977" s="159">
        <f>O977*Q977</f>
        <v>444000000</v>
      </c>
    </row>
    <row r="978" spans="1:18" x14ac:dyDescent="0.3">
      <c r="A978" s="142" t="s">
        <v>130</v>
      </c>
      <c r="B978" s="143" t="s">
        <v>385</v>
      </c>
      <c r="C978" s="144"/>
      <c r="D978" s="144"/>
      <c r="E978" s="145"/>
      <c r="F978" s="144"/>
      <c r="G978" s="144"/>
      <c r="H978" s="145"/>
      <c r="I978" s="144"/>
      <c r="J978" s="144"/>
      <c r="K978" s="145"/>
      <c r="L978" s="144"/>
      <c r="M978" s="144"/>
      <c r="N978" s="144"/>
      <c r="O978" s="146">
        <v>0</v>
      </c>
      <c r="P978" s="146" t="s">
        <v>8</v>
      </c>
      <c r="Q978" s="146">
        <v>0</v>
      </c>
      <c r="R978" s="147">
        <f>SUM(R979,R982,R987)</f>
        <v>4256958000</v>
      </c>
    </row>
    <row r="979" spans="1:18" x14ac:dyDescent="0.3">
      <c r="A979" s="179" t="s">
        <v>235</v>
      </c>
      <c r="B979" s="149" t="s">
        <v>236</v>
      </c>
      <c r="C979" s="180"/>
      <c r="D979" s="180"/>
      <c r="E979" s="181"/>
      <c r="F979" s="180"/>
      <c r="G979" s="180"/>
      <c r="H979" s="181"/>
      <c r="I979" s="180"/>
      <c r="J979" s="180"/>
      <c r="K979" s="181"/>
      <c r="L979" s="180"/>
      <c r="M979" s="180"/>
      <c r="N979" s="180"/>
      <c r="O979" s="182">
        <v>0</v>
      </c>
      <c r="P979" s="182" t="s">
        <v>8</v>
      </c>
      <c r="Q979" s="182">
        <v>0</v>
      </c>
      <c r="R979" s="153">
        <f>SUM(R980:R981)</f>
        <v>190000000</v>
      </c>
    </row>
    <row r="980" spans="1:18" ht="28.8" x14ac:dyDescent="0.3">
      <c r="A980" s="183" t="s">
        <v>8</v>
      </c>
      <c r="B980" s="155" t="s">
        <v>386</v>
      </c>
      <c r="C980" s="184">
        <v>1</v>
      </c>
      <c r="D980" s="184" t="s">
        <v>206</v>
      </c>
      <c r="E980" s="185"/>
      <c r="F980" s="184"/>
      <c r="G980" s="184"/>
      <c r="H980" s="185"/>
      <c r="I980" s="184"/>
      <c r="J980" s="184"/>
      <c r="K980" s="185"/>
      <c r="L980" s="184"/>
      <c r="M980" s="184"/>
      <c r="N980" s="184"/>
      <c r="O980" s="186">
        <f t="shared" ref="O980:O981" si="356">PRODUCT(C980:N980)</f>
        <v>1</v>
      </c>
      <c r="P980" s="186" t="s">
        <v>206</v>
      </c>
      <c r="Q980" s="186">
        <v>100000000</v>
      </c>
      <c r="R980" s="159">
        <f t="shared" ref="R980:R981" si="357">O980*Q980</f>
        <v>100000000</v>
      </c>
    </row>
    <row r="981" spans="1:18" ht="28.8" x14ac:dyDescent="0.3">
      <c r="A981" s="183" t="s">
        <v>8</v>
      </c>
      <c r="B981" s="155" t="s">
        <v>387</v>
      </c>
      <c r="C981" s="184">
        <v>1</v>
      </c>
      <c r="D981" s="184" t="s">
        <v>206</v>
      </c>
      <c r="E981" s="185"/>
      <c r="F981" s="184"/>
      <c r="G981" s="184"/>
      <c r="H981" s="185"/>
      <c r="I981" s="184"/>
      <c r="J981" s="184"/>
      <c r="K981" s="185"/>
      <c r="L981" s="184"/>
      <c r="M981" s="184"/>
      <c r="N981" s="184"/>
      <c r="O981" s="186">
        <f t="shared" si="356"/>
        <v>1</v>
      </c>
      <c r="P981" s="186" t="s">
        <v>206</v>
      </c>
      <c r="Q981" s="186">
        <v>90000000</v>
      </c>
      <c r="R981" s="159">
        <f t="shared" si="357"/>
        <v>90000000</v>
      </c>
    </row>
    <row r="982" spans="1:18" x14ac:dyDescent="0.3">
      <c r="A982" s="179" t="s">
        <v>388</v>
      </c>
      <c r="B982" s="149" t="s">
        <v>389</v>
      </c>
      <c r="C982" s="180"/>
      <c r="D982" s="180"/>
      <c r="E982" s="181"/>
      <c r="F982" s="180"/>
      <c r="G982" s="180"/>
      <c r="H982" s="181"/>
      <c r="I982" s="180"/>
      <c r="J982" s="180"/>
      <c r="K982" s="181"/>
      <c r="L982" s="180"/>
      <c r="M982" s="180"/>
      <c r="N982" s="180"/>
      <c r="O982" s="182">
        <v>0</v>
      </c>
      <c r="P982" s="182" t="s">
        <v>8</v>
      </c>
      <c r="Q982" s="182">
        <v>0</v>
      </c>
      <c r="R982" s="153">
        <f>SUM(R983,R985)</f>
        <v>3146310000</v>
      </c>
    </row>
    <row r="983" spans="1:18" x14ac:dyDescent="0.3">
      <c r="A983" s="179" t="s">
        <v>8</v>
      </c>
      <c r="B983" s="149" t="s">
        <v>390</v>
      </c>
      <c r="C983" s="180"/>
      <c r="D983" s="180"/>
      <c r="E983" s="181"/>
      <c r="F983" s="180"/>
      <c r="G983" s="180"/>
      <c r="H983" s="181"/>
      <c r="I983" s="180"/>
      <c r="J983" s="180"/>
      <c r="K983" s="181"/>
      <c r="L983" s="180"/>
      <c r="M983" s="180"/>
      <c r="N983" s="180"/>
      <c r="O983" s="182">
        <v>0</v>
      </c>
      <c r="P983" s="182" t="s">
        <v>8</v>
      </c>
      <c r="Q983" s="182">
        <v>0</v>
      </c>
      <c r="R983" s="153">
        <f>R984</f>
        <v>15210000</v>
      </c>
    </row>
    <row r="984" spans="1:18" ht="28.8" x14ac:dyDescent="0.3">
      <c r="A984" s="183" t="s">
        <v>8</v>
      </c>
      <c r="B984" s="155" t="s">
        <v>391</v>
      </c>
      <c r="C984" s="184">
        <v>1521</v>
      </c>
      <c r="D984" s="184" t="s">
        <v>301</v>
      </c>
      <c r="E984" s="185"/>
      <c r="F984" s="184"/>
      <c r="G984" s="184"/>
      <c r="H984" s="185"/>
      <c r="I984" s="184"/>
      <c r="J984" s="184"/>
      <c r="K984" s="185"/>
      <c r="L984" s="184"/>
      <c r="M984" s="184"/>
      <c r="N984" s="184"/>
      <c r="O984" s="186">
        <f t="shared" ref="O984" si="358">PRODUCT(C984:N984)</f>
        <v>1521</v>
      </c>
      <c r="P984" s="186" t="s">
        <v>301</v>
      </c>
      <c r="Q984" s="186">
        <v>10000</v>
      </c>
      <c r="R984" s="159">
        <f>O984*Q984</f>
        <v>15210000</v>
      </c>
    </row>
    <row r="985" spans="1:18" x14ac:dyDescent="0.3">
      <c r="A985" s="179" t="s">
        <v>8</v>
      </c>
      <c r="B985" s="149" t="s">
        <v>392</v>
      </c>
      <c r="C985" s="180"/>
      <c r="D985" s="180"/>
      <c r="E985" s="181"/>
      <c r="F985" s="180"/>
      <c r="G985" s="180"/>
      <c r="H985" s="181"/>
      <c r="I985" s="180"/>
      <c r="J985" s="180"/>
      <c r="K985" s="181"/>
      <c r="L985" s="180"/>
      <c r="M985" s="180"/>
      <c r="N985" s="180"/>
      <c r="O985" s="182">
        <v>0</v>
      </c>
      <c r="P985" s="182" t="s">
        <v>8</v>
      </c>
      <c r="Q985" s="182">
        <v>0</v>
      </c>
      <c r="R985" s="153">
        <f>R986</f>
        <v>3131100000</v>
      </c>
    </row>
    <row r="986" spans="1:18" ht="28.8" x14ac:dyDescent="0.3">
      <c r="A986" s="183" t="s">
        <v>8</v>
      </c>
      <c r="B986" s="155" t="s">
        <v>393</v>
      </c>
      <c r="C986" s="156">
        <v>14675</v>
      </c>
      <c r="D986" s="184" t="s">
        <v>301</v>
      </c>
      <c r="E986" s="185"/>
      <c r="F986" s="184"/>
      <c r="G986" s="184"/>
      <c r="H986" s="185"/>
      <c r="I986" s="184"/>
      <c r="J986" s="184"/>
      <c r="K986" s="185"/>
      <c r="L986" s="184"/>
      <c r="M986" s="184"/>
      <c r="N986" s="184"/>
      <c r="O986" s="186">
        <v>15975</v>
      </c>
      <c r="P986" s="186" t="s">
        <v>301</v>
      </c>
      <c r="Q986" s="186">
        <v>196000</v>
      </c>
      <c r="R986" s="159">
        <f>O986*Q986</f>
        <v>3131100000</v>
      </c>
    </row>
    <row r="987" spans="1:18" x14ac:dyDescent="0.3">
      <c r="A987" s="179" t="s">
        <v>394</v>
      </c>
      <c r="B987" s="149" t="s">
        <v>395</v>
      </c>
      <c r="C987" s="180"/>
      <c r="D987" s="180"/>
      <c r="E987" s="181"/>
      <c r="F987" s="180"/>
      <c r="G987" s="180"/>
      <c r="H987" s="181"/>
      <c r="I987" s="180"/>
      <c r="J987" s="180"/>
      <c r="K987" s="181"/>
      <c r="L987" s="180"/>
      <c r="M987" s="180"/>
      <c r="N987" s="180"/>
      <c r="O987" s="182">
        <v>0</v>
      </c>
      <c r="P987" s="182" t="s">
        <v>8</v>
      </c>
      <c r="Q987" s="182">
        <v>0</v>
      </c>
      <c r="R987" s="153">
        <f>SUM(R988,R989,R990,R1002)</f>
        <v>920648000</v>
      </c>
    </row>
    <row r="988" spans="1:18" ht="28.8" x14ac:dyDescent="0.3">
      <c r="A988" s="183" t="s">
        <v>8</v>
      </c>
      <c r="B988" s="155" t="s">
        <v>396</v>
      </c>
      <c r="C988" s="184">
        <v>12</v>
      </c>
      <c r="D988" s="184" t="s">
        <v>170</v>
      </c>
      <c r="E988" s="185"/>
      <c r="F988" s="184"/>
      <c r="G988" s="184"/>
      <c r="H988" s="185"/>
      <c r="I988" s="184"/>
      <c r="J988" s="184"/>
      <c r="K988" s="185"/>
      <c r="L988" s="184"/>
      <c r="M988" s="184"/>
      <c r="N988" s="184"/>
      <c r="O988" s="186">
        <f t="shared" ref="O988:O989" si="359">PRODUCT(C988:N988)</f>
        <v>12</v>
      </c>
      <c r="P988" s="186" t="s">
        <v>170</v>
      </c>
      <c r="Q988" s="186">
        <v>33600000</v>
      </c>
      <c r="R988" s="159">
        <f t="shared" ref="R988:R989" si="360">O988*Q988</f>
        <v>403200000</v>
      </c>
    </row>
    <row r="989" spans="1:18" ht="28.8" x14ac:dyDescent="0.3">
      <c r="A989" s="183" t="s">
        <v>8</v>
      </c>
      <c r="B989" s="155" t="s">
        <v>397</v>
      </c>
      <c r="C989" s="184">
        <v>8</v>
      </c>
      <c r="D989" s="184" t="s">
        <v>170</v>
      </c>
      <c r="E989" s="185"/>
      <c r="F989" s="184"/>
      <c r="G989" s="184"/>
      <c r="H989" s="185"/>
      <c r="I989" s="184"/>
      <c r="J989" s="184"/>
      <c r="K989" s="185"/>
      <c r="L989" s="184"/>
      <c r="M989" s="184"/>
      <c r="N989" s="184"/>
      <c r="O989" s="186">
        <f t="shared" si="359"/>
        <v>8</v>
      </c>
      <c r="P989" s="186" t="s">
        <v>170</v>
      </c>
      <c r="Q989" s="186">
        <v>3650000</v>
      </c>
      <c r="R989" s="159">
        <f t="shared" si="360"/>
        <v>29200000</v>
      </c>
    </row>
    <row r="990" spans="1:18" s="23" customFormat="1" x14ac:dyDescent="0.3">
      <c r="A990" s="179" t="s">
        <v>8</v>
      </c>
      <c r="B990" s="149" t="s">
        <v>398</v>
      </c>
      <c r="C990" s="180"/>
      <c r="D990" s="180"/>
      <c r="E990" s="181"/>
      <c r="F990" s="180"/>
      <c r="G990" s="180"/>
      <c r="H990" s="181"/>
      <c r="I990" s="180"/>
      <c r="J990" s="180"/>
      <c r="K990" s="181"/>
      <c r="L990" s="180"/>
      <c r="M990" s="180"/>
      <c r="N990" s="180"/>
      <c r="O990" s="182">
        <v>0</v>
      </c>
      <c r="P990" s="182" t="s">
        <v>8</v>
      </c>
      <c r="Q990" s="182">
        <v>0</v>
      </c>
      <c r="R990" s="153">
        <f>SUM(R991:R1001)</f>
        <v>151523000</v>
      </c>
    </row>
    <row r="991" spans="1:18" x14ac:dyDescent="0.3">
      <c r="A991" s="183" t="s">
        <v>8</v>
      </c>
      <c r="B991" s="155" t="s">
        <v>399</v>
      </c>
      <c r="C991" s="184">
        <v>1</v>
      </c>
      <c r="D991" s="184" t="s">
        <v>170</v>
      </c>
      <c r="E991" s="185"/>
      <c r="F991" s="184"/>
      <c r="G991" s="184"/>
      <c r="H991" s="185"/>
      <c r="I991" s="184"/>
      <c r="J991" s="184"/>
      <c r="K991" s="185"/>
      <c r="L991" s="184"/>
      <c r="M991" s="184"/>
      <c r="N991" s="184"/>
      <c r="O991" s="186">
        <f t="shared" ref="O991:O1001" si="361">PRODUCT(C991:N991)</f>
        <v>1</v>
      </c>
      <c r="P991" s="186" t="s">
        <v>170</v>
      </c>
      <c r="Q991" s="186">
        <v>495000</v>
      </c>
      <c r="R991" s="159">
        <f t="shared" ref="R991:R1001" si="362">O991*Q991</f>
        <v>495000</v>
      </c>
    </row>
    <row r="992" spans="1:18" s="23" customFormat="1" x14ac:dyDescent="0.3">
      <c r="A992" s="183" t="s">
        <v>8</v>
      </c>
      <c r="B992" s="155" t="s">
        <v>400</v>
      </c>
      <c r="C992" s="184">
        <v>22</v>
      </c>
      <c r="D992" s="184" t="s">
        <v>170</v>
      </c>
      <c r="E992" s="185"/>
      <c r="F992" s="184"/>
      <c r="G992" s="184"/>
      <c r="H992" s="185"/>
      <c r="I992" s="184"/>
      <c r="J992" s="184"/>
      <c r="K992" s="185"/>
      <c r="L992" s="184"/>
      <c r="M992" s="184"/>
      <c r="N992" s="184"/>
      <c r="O992" s="186">
        <f t="shared" si="361"/>
        <v>22</v>
      </c>
      <c r="P992" s="186" t="s">
        <v>170</v>
      </c>
      <c r="Q992" s="186">
        <v>75000</v>
      </c>
      <c r="R992" s="159">
        <f t="shared" si="362"/>
        <v>1650000</v>
      </c>
    </row>
    <row r="993" spans="1:18" x14ac:dyDescent="0.3">
      <c r="A993" s="183" t="s">
        <v>8</v>
      </c>
      <c r="B993" s="155" t="s">
        <v>401</v>
      </c>
      <c r="C993" s="184">
        <v>72</v>
      </c>
      <c r="D993" s="184" t="s">
        <v>402</v>
      </c>
      <c r="E993" s="185"/>
      <c r="F993" s="184"/>
      <c r="G993" s="184"/>
      <c r="H993" s="185"/>
      <c r="I993" s="184"/>
      <c r="J993" s="184"/>
      <c r="K993" s="185"/>
      <c r="L993" s="184"/>
      <c r="M993" s="184"/>
      <c r="N993" s="184"/>
      <c r="O993" s="186">
        <f t="shared" si="361"/>
        <v>72</v>
      </c>
      <c r="P993" s="186" t="s">
        <v>402</v>
      </c>
      <c r="Q993" s="186">
        <v>80000</v>
      </c>
      <c r="R993" s="159">
        <f t="shared" si="362"/>
        <v>5760000</v>
      </c>
    </row>
    <row r="994" spans="1:18" x14ac:dyDescent="0.3">
      <c r="A994" s="183" t="s">
        <v>8</v>
      </c>
      <c r="B994" s="155" t="s">
        <v>403</v>
      </c>
      <c r="C994" s="184">
        <v>5</v>
      </c>
      <c r="D994" s="184" t="s">
        <v>170</v>
      </c>
      <c r="E994" s="185"/>
      <c r="F994" s="184"/>
      <c r="G994" s="184"/>
      <c r="H994" s="185"/>
      <c r="I994" s="184"/>
      <c r="J994" s="184"/>
      <c r="K994" s="185"/>
      <c r="L994" s="184"/>
      <c r="M994" s="184"/>
      <c r="N994" s="184"/>
      <c r="O994" s="186">
        <f t="shared" si="361"/>
        <v>5</v>
      </c>
      <c r="P994" s="186" t="s">
        <v>170</v>
      </c>
      <c r="Q994" s="186">
        <v>53000</v>
      </c>
      <c r="R994" s="159">
        <f t="shared" si="362"/>
        <v>265000</v>
      </c>
    </row>
    <row r="995" spans="1:18" x14ac:dyDescent="0.3">
      <c r="A995" s="183" t="s">
        <v>8</v>
      </c>
      <c r="B995" s="155" t="s">
        <v>404</v>
      </c>
      <c r="C995" s="184">
        <v>1</v>
      </c>
      <c r="D995" s="184" t="s">
        <v>170</v>
      </c>
      <c r="E995" s="185"/>
      <c r="F995" s="184"/>
      <c r="G995" s="184"/>
      <c r="H995" s="185"/>
      <c r="I995" s="184"/>
      <c r="J995" s="184"/>
      <c r="K995" s="185"/>
      <c r="L995" s="184"/>
      <c r="M995" s="184"/>
      <c r="N995" s="184"/>
      <c r="O995" s="186">
        <f t="shared" si="361"/>
        <v>1</v>
      </c>
      <c r="P995" s="186" t="s">
        <v>170</v>
      </c>
      <c r="Q995" s="186">
        <v>343000</v>
      </c>
      <c r="R995" s="159">
        <f t="shared" si="362"/>
        <v>343000</v>
      </c>
    </row>
    <row r="996" spans="1:18" s="23" customFormat="1" x14ac:dyDescent="0.3">
      <c r="A996" s="183" t="s">
        <v>8</v>
      </c>
      <c r="B996" s="155" t="s">
        <v>405</v>
      </c>
      <c r="C996" s="184">
        <v>12</v>
      </c>
      <c r="D996" s="184" t="s">
        <v>170</v>
      </c>
      <c r="E996" s="185"/>
      <c r="F996" s="184"/>
      <c r="G996" s="184"/>
      <c r="H996" s="185"/>
      <c r="I996" s="184"/>
      <c r="J996" s="184"/>
      <c r="K996" s="185"/>
      <c r="L996" s="184"/>
      <c r="M996" s="184"/>
      <c r="N996" s="184"/>
      <c r="O996" s="186">
        <f t="shared" si="361"/>
        <v>12</v>
      </c>
      <c r="P996" s="186" t="s">
        <v>170</v>
      </c>
      <c r="Q996" s="186">
        <v>300000</v>
      </c>
      <c r="R996" s="159">
        <f t="shared" si="362"/>
        <v>3600000</v>
      </c>
    </row>
    <row r="997" spans="1:18" x14ac:dyDescent="0.3">
      <c r="A997" s="183" t="s">
        <v>8</v>
      </c>
      <c r="B997" s="155" t="s">
        <v>406</v>
      </c>
      <c r="C997" s="184">
        <v>2</v>
      </c>
      <c r="D997" s="184" t="s">
        <v>170</v>
      </c>
      <c r="E997" s="185"/>
      <c r="F997" s="184"/>
      <c r="G997" s="184"/>
      <c r="H997" s="185"/>
      <c r="I997" s="184"/>
      <c r="J997" s="184"/>
      <c r="K997" s="185"/>
      <c r="L997" s="184"/>
      <c r="M997" s="184"/>
      <c r="N997" s="184"/>
      <c r="O997" s="186">
        <f t="shared" si="361"/>
        <v>2</v>
      </c>
      <c r="P997" s="186" t="s">
        <v>170</v>
      </c>
      <c r="Q997" s="186">
        <v>365000</v>
      </c>
      <c r="R997" s="159">
        <f t="shared" si="362"/>
        <v>730000</v>
      </c>
    </row>
    <row r="998" spans="1:18" x14ac:dyDescent="0.3">
      <c r="A998" s="183" t="s">
        <v>8</v>
      </c>
      <c r="B998" s="155" t="s">
        <v>407</v>
      </c>
      <c r="C998" s="184">
        <v>73</v>
      </c>
      <c r="D998" s="184" t="s">
        <v>170</v>
      </c>
      <c r="E998" s="185"/>
      <c r="F998" s="184"/>
      <c r="G998" s="184"/>
      <c r="H998" s="185"/>
      <c r="I998" s="184"/>
      <c r="J998" s="184"/>
      <c r="K998" s="185"/>
      <c r="L998" s="184"/>
      <c r="M998" s="184"/>
      <c r="N998" s="184"/>
      <c r="O998" s="186">
        <f t="shared" si="361"/>
        <v>73</v>
      </c>
      <c r="P998" s="186" t="s">
        <v>170</v>
      </c>
      <c r="Q998" s="186">
        <v>690000</v>
      </c>
      <c r="R998" s="159">
        <f t="shared" si="362"/>
        <v>50370000</v>
      </c>
    </row>
    <row r="999" spans="1:18" x14ac:dyDescent="0.3">
      <c r="A999" s="183" t="s">
        <v>8</v>
      </c>
      <c r="B999" s="155" t="s">
        <v>408</v>
      </c>
      <c r="C999" s="184">
        <v>88</v>
      </c>
      <c r="D999" s="184" t="s">
        <v>170</v>
      </c>
      <c r="E999" s="185"/>
      <c r="F999" s="184"/>
      <c r="G999" s="184"/>
      <c r="H999" s="185"/>
      <c r="I999" s="184"/>
      <c r="J999" s="184"/>
      <c r="K999" s="185"/>
      <c r="L999" s="184"/>
      <c r="M999" s="184"/>
      <c r="N999" s="184"/>
      <c r="O999" s="186">
        <f t="shared" si="361"/>
        <v>88</v>
      </c>
      <c r="P999" s="186" t="s">
        <v>170</v>
      </c>
      <c r="Q999" s="186">
        <v>730000</v>
      </c>
      <c r="R999" s="159">
        <f t="shared" si="362"/>
        <v>64240000</v>
      </c>
    </row>
    <row r="1000" spans="1:18" x14ac:dyDescent="0.3">
      <c r="A1000" s="183" t="s">
        <v>8</v>
      </c>
      <c r="B1000" s="155" t="s">
        <v>409</v>
      </c>
      <c r="C1000" s="184">
        <v>3</v>
      </c>
      <c r="D1000" s="184" t="s">
        <v>170</v>
      </c>
      <c r="E1000" s="185"/>
      <c r="F1000" s="184"/>
      <c r="G1000" s="184"/>
      <c r="H1000" s="185"/>
      <c r="I1000" s="184"/>
      <c r="J1000" s="184"/>
      <c r="K1000" s="185"/>
      <c r="L1000" s="184"/>
      <c r="M1000" s="184"/>
      <c r="N1000" s="184"/>
      <c r="O1000" s="186">
        <f t="shared" si="361"/>
        <v>3</v>
      </c>
      <c r="P1000" s="186" t="s">
        <v>170</v>
      </c>
      <c r="Q1000" s="186">
        <v>7190000</v>
      </c>
      <c r="R1000" s="159">
        <f t="shared" si="362"/>
        <v>21570000</v>
      </c>
    </row>
    <row r="1001" spans="1:18" x14ac:dyDescent="0.3">
      <c r="A1001" s="183" t="s">
        <v>8</v>
      </c>
      <c r="B1001" s="155" t="s">
        <v>410</v>
      </c>
      <c r="C1001" s="184">
        <v>25</v>
      </c>
      <c r="D1001" s="184" t="s">
        <v>170</v>
      </c>
      <c r="E1001" s="185"/>
      <c r="F1001" s="184"/>
      <c r="G1001" s="184"/>
      <c r="H1001" s="185"/>
      <c r="I1001" s="184"/>
      <c r="J1001" s="184"/>
      <c r="K1001" s="185"/>
      <c r="L1001" s="184"/>
      <c r="M1001" s="184"/>
      <c r="N1001" s="184"/>
      <c r="O1001" s="186">
        <f t="shared" si="361"/>
        <v>25</v>
      </c>
      <c r="P1001" s="186" t="s">
        <v>170</v>
      </c>
      <c r="Q1001" s="186">
        <v>100000</v>
      </c>
      <c r="R1001" s="159">
        <f t="shared" si="362"/>
        <v>2500000</v>
      </c>
    </row>
    <row r="1002" spans="1:18" x14ac:dyDescent="0.3">
      <c r="A1002" s="179" t="s">
        <v>8</v>
      </c>
      <c r="B1002" s="149" t="s">
        <v>411</v>
      </c>
      <c r="C1002" s="180"/>
      <c r="D1002" s="180"/>
      <c r="E1002" s="181"/>
      <c r="F1002" s="180"/>
      <c r="G1002" s="180"/>
      <c r="H1002" s="181"/>
      <c r="I1002" s="180"/>
      <c r="J1002" s="180"/>
      <c r="K1002" s="181"/>
      <c r="L1002" s="180"/>
      <c r="M1002" s="180"/>
      <c r="N1002" s="180"/>
      <c r="O1002" s="182">
        <v>0</v>
      </c>
      <c r="P1002" s="182" t="s">
        <v>8</v>
      </c>
      <c r="Q1002" s="182">
        <v>0</v>
      </c>
      <c r="R1002" s="153">
        <f>SUM(R1003:R1012)</f>
        <v>336725000</v>
      </c>
    </row>
    <row r="1003" spans="1:18" x14ac:dyDescent="0.3">
      <c r="A1003" s="183" t="s">
        <v>8</v>
      </c>
      <c r="B1003" s="155" t="s">
        <v>412</v>
      </c>
      <c r="C1003" s="184">
        <v>250</v>
      </c>
      <c r="D1003" s="184" t="s">
        <v>170</v>
      </c>
      <c r="E1003" s="185"/>
      <c r="F1003" s="184"/>
      <c r="G1003" s="184"/>
      <c r="H1003" s="185"/>
      <c r="I1003" s="184"/>
      <c r="J1003" s="184"/>
      <c r="K1003" s="185"/>
      <c r="L1003" s="184"/>
      <c r="M1003" s="184"/>
      <c r="N1003" s="184"/>
      <c r="O1003" s="186">
        <f t="shared" ref="O1003:O1012" si="363">PRODUCT(C1003:N1003)</f>
        <v>250</v>
      </c>
      <c r="P1003" s="186" t="s">
        <v>170</v>
      </c>
      <c r="Q1003" s="186">
        <v>610000</v>
      </c>
      <c r="R1003" s="159">
        <f t="shared" ref="R1003:R1012" si="364">O1003*Q1003</f>
        <v>152500000</v>
      </c>
    </row>
    <row r="1004" spans="1:18" x14ac:dyDescent="0.3">
      <c r="A1004" s="183" t="s">
        <v>8</v>
      </c>
      <c r="B1004" s="155" t="s">
        <v>413</v>
      </c>
      <c r="C1004" s="184">
        <v>800</v>
      </c>
      <c r="D1004" s="184" t="s">
        <v>414</v>
      </c>
      <c r="E1004" s="185"/>
      <c r="F1004" s="184"/>
      <c r="G1004" s="184"/>
      <c r="H1004" s="185"/>
      <c r="I1004" s="184"/>
      <c r="J1004" s="184"/>
      <c r="K1004" s="185"/>
      <c r="L1004" s="184"/>
      <c r="M1004" s="184"/>
      <c r="N1004" s="184"/>
      <c r="O1004" s="186">
        <f t="shared" si="363"/>
        <v>800</v>
      </c>
      <c r="P1004" s="186" t="s">
        <v>414</v>
      </c>
      <c r="Q1004" s="186">
        <v>42000</v>
      </c>
      <c r="R1004" s="159">
        <f t="shared" si="364"/>
        <v>33600000</v>
      </c>
    </row>
    <row r="1005" spans="1:18" x14ac:dyDescent="0.3">
      <c r="A1005" s="183" t="s">
        <v>8</v>
      </c>
      <c r="B1005" s="155" t="s">
        <v>415</v>
      </c>
      <c r="C1005" s="184">
        <v>5</v>
      </c>
      <c r="D1005" s="184" t="s">
        <v>170</v>
      </c>
      <c r="E1005" s="185"/>
      <c r="F1005" s="184"/>
      <c r="G1005" s="184"/>
      <c r="H1005" s="185"/>
      <c r="I1005" s="184"/>
      <c r="J1005" s="184"/>
      <c r="K1005" s="185"/>
      <c r="L1005" s="184"/>
      <c r="M1005" s="184"/>
      <c r="N1005" s="184"/>
      <c r="O1005" s="186">
        <f t="shared" si="363"/>
        <v>5</v>
      </c>
      <c r="P1005" s="186" t="s">
        <v>170</v>
      </c>
      <c r="Q1005" s="186">
        <v>330000</v>
      </c>
      <c r="R1005" s="159">
        <f t="shared" si="364"/>
        <v>1650000</v>
      </c>
    </row>
    <row r="1006" spans="1:18" x14ac:dyDescent="0.3">
      <c r="A1006" s="183" t="s">
        <v>8</v>
      </c>
      <c r="B1006" s="155" t="s">
        <v>416</v>
      </c>
      <c r="C1006" s="184">
        <v>600</v>
      </c>
      <c r="D1006" s="184" t="s">
        <v>414</v>
      </c>
      <c r="E1006" s="185"/>
      <c r="F1006" s="184"/>
      <c r="G1006" s="184"/>
      <c r="H1006" s="185"/>
      <c r="I1006" s="184"/>
      <c r="J1006" s="184"/>
      <c r="K1006" s="185"/>
      <c r="L1006" s="184"/>
      <c r="M1006" s="184"/>
      <c r="N1006" s="184"/>
      <c r="O1006" s="186">
        <f t="shared" si="363"/>
        <v>600</v>
      </c>
      <c r="P1006" s="186" t="s">
        <v>414</v>
      </c>
      <c r="Q1006" s="186">
        <v>30000</v>
      </c>
      <c r="R1006" s="159">
        <f t="shared" si="364"/>
        <v>18000000</v>
      </c>
    </row>
    <row r="1007" spans="1:18" x14ac:dyDescent="0.3">
      <c r="A1007" s="183" t="s">
        <v>8</v>
      </c>
      <c r="B1007" s="155" t="s">
        <v>417</v>
      </c>
      <c r="C1007" s="184">
        <v>175</v>
      </c>
      <c r="D1007" s="184" t="s">
        <v>170</v>
      </c>
      <c r="E1007" s="185"/>
      <c r="F1007" s="184"/>
      <c r="G1007" s="184"/>
      <c r="H1007" s="185"/>
      <c r="I1007" s="184"/>
      <c r="J1007" s="184"/>
      <c r="K1007" s="185"/>
      <c r="L1007" s="184"/>
      <c r="M1007" s="184"/>
      <c r="N1007" s="184"/>
      <c r="O1007" s="186">
        <f t="shared" si="363"/>
        <v>175</v>
      </c>
      <c r="P1007" s="186" t="s">
        <v>170</v>
      </c>
      <c r="Q1007" s="186">
        <v>25000</v>
      </c>
      <c r="R1007" s="159">
        <f t="shared" si="364"/>
        <v>4375000</v>
      </c>
    </row>
    <row r="1008" spans="1:18" s="23" customFormat="1" x14ac:dyDescent="0.3">
      <c r="A1008" s="183" t="s">
        <v>8</v>
      </c>
      <c r="B1008" s="155" t="s">
        <v>418</v>
      </c>
      <c r="C1008" s="184">
        <v>24</v>
      </c>
      <c r="D1008" s="184" t="s">
        <v>419</v>
      </c>
      <c r="E1008" s="185"/>
      <c r="F1008" s="184"/>
      <c r="G1008" s="184"/>
      <c r="H1008" s="185"/>
      <c r="I1008" s="184"/>
      <c r="J1008" s="184"/>
      <c r="K1008" s="185"/>
      <c r="L1008" s="184"/>
      <c r="M1008" s="184"/>
      <c r="N1008" s="184"/>
      <c r="O1008" s="186">
        <f t="shared" si="363"/>
        <v>24</v>
      </c>
      <c r="P1008" s="186" t="s">
        <v>419</v>
      </c>
      <c r="Q1008" s="186">
        <v>50000</v>
      </c>
      <c r="R1008" s="159">
        <f t="shared" si="364"/>
        <v>1200000</v>
      </c>
    </row>
    <row r="1009" spans="1:18" x14ac:dyDescent="0.3">
      <c r="A1009" s="183" t="s">
        <v>8</v>
      </c>
      <c r="B1009" s="155" t="s">
        <v>420</v>
      </c>
      <c r="C1009" s="184">
        <v>4</v>
      </c>
      <c r="D1009" s="184" t="s">
        <v>170</v>
      </c>
      <c r="E1009" s="185"/>
      <c r="F1009" s="184"/>
      <c r="G1009" s="184"/>
      <c r="H1009" s="185"/>
      <c r="I1009" s="184"/>
      <c r="J1009" s="184"/>
      <c r="K1009" s="185"/>
      <c r="L1009" s="184"/>
      <c r="M1009" s="184"/>
      <c r="N1009" s="184"/>
      <c r="O1009" s="186">
        <f t="shared" si="363"/>
        <v>4</v>
      </c>
      <c r="P1009" s="186" t="s">
        <v>170</v>
      </c>
      <c r="Q1009" s="186">
        <v>400000</v>
      </c>
      <c r="R1009" s="159">
        <f t="shared" si="364"/>
        <v>1600000</v>
      </c>
    </row>
    <row r="1010" spans="1:18" x14ac:dyDescent="0.3">
      <c r="A1010" s="183" t="s">
        <v>8</v>
      </c>
      <c r="B1010" s="155" t="s">
        <v>421</v>
      </c>
      <c r="C1010" s="184">
        <v>80</v>
      </c>
      <c r="D1010" s="184" t="s">
        <v>170</v>
      </c>
      <c r="E1010" s="185"/>
      <c r="F1010" s="184"/>
      <c r="G1010" s="184"/>
      <c r="H1010" s="185"/>
      <c r="I1010" s="184"/>
      <c r="J1010" s="184"/>
      <c r="K1010" s="185"/>
      <c r="L1010" s="184"/>
      <c r="M1010" s="184"/>
      <c r="N1010" s="184"/>
      <c r="O1010" s="186">
        <f t="shared" si="363"/>
        <v>80</v>
      </c>
      <c r="P1010" s="186" t="s">
        <v>170</v>
      </c>
      <c r="Q1010" s="186">
        <v>10000</v>
      </c>
      <c r="R1010" s="159">
        <f t="shared" si="364"/>
        <v>800000</v>
      </c>
    </row>
    <row r="1011" spans="1:18" x14ac:dyDescent="0.3">
      <c r="A1011" s="183" t="s">
        <v>8</v>
      </c>
      <c r="B1011" s="155" t="s">
        <v>422</v>
      </c>
      <c r="C1011" s="184">
        <v>48</v>
      </c>
      <c r="D1011" s="184" t="s">
        <v>368</v>
      </c>
      <c r="E1011" s="185"/>
      <c r="F1011" s="184"/>
      <c r="G1011" s="184"/>
      <c r="H1011" s="185"/>
      <c r="I1011" s="184"/>
      <c r="J1011" s="184"/>
      <c r="K1011" s="185"/>
      <c r="L1011" s="184"/>
      <c r="M1011" s="184"/>
      <c r="N1011" s="184"/>
      <c r="O1011" s="186">
        <f t="shared" si="363"/>
        <v>48</v>
      </c>
      <c r="P1011" s="186" t="s">
        <v>368</v>
      </c>
      <c r="Q1011" s="186">
        <v>2500000</v>
      </c>
      <c r="R1011" s="159">
        <f t="shared" si="364"/>
        <v>120000000</v>
      </c>
    </row>
    <row r="1012" spans="1:18" x14ac:dyDescent="0.3">
      <c r="A1012" s="183" t="s">
        <v>8</v>
      </c>
      <c r="B1012" s="155" t="s">
        <v>423</v>
      </c>
      <c r="C1012" s="184">
        <v>2</v>
      </c>
      <c r="D1012" s="184" t="s">
        <v>290</v>
      </c>
      <c r="E1012" s="185"/>
      <c r="F1012" s="184"/>
      <c r="G1012" s="184"/>
      <c r="H1012" s="185"/>
      <c r="I1012" s="184"/>
      <c r="J1012" s="184"/>
      <c r="K1012" s="185"/>
      <c r="L1012" s="184"/>
      <c r="M1012" s="184"/>
      <c r="N1012" s="184"/>
      <c r="O1012" s="186">
        <f t="shared" si="363"/>
        <v>2</v>
      </c>
      <c r="P1012" s="186" t="s">
        <v>290</v>
      </c>
      <c r="Q1012" s="186">
        <v>1500000</v>
      </c>
      <c r="R1012" s="159">
        <f t="shared" si="364"/>
        <v>3000000</v>
      </c>
    </row>
    <row r="1013" spans="1:18" x14ac:dyDescent="0.3">
      <c r="A1013" s="142" t="s">
        <v>157</v>
      </c>
      <c r="B1013" s="143" t="s">
        <v>424</v>
      </c>
      <c r="C1013" s="144"/>
      <c r="D1013" s="144"/>
      <c r="E1013" s="145"/>
      <c r="F1013" s="144"/>
      <c r="G1013" s="144"/>
      <c r="H1013" s="145"/>
      <c r="I1013" s="144"/>
      <c r="J1013" s="144"/>
      <c r="K1013" s="145"/>
      <c r="L1013" s="144"/>
      <c r="M1013" s="144"/>
      <c r="N1013" s="144"/>
      <c r="O1013" s="146">
        <v>0</v>
      </c>
      <c r="P1013" s="146" t="s">
        <v>8</v>
      </c>
      <c r="Q1013" s="146">
        <v>0</v>
      </c>
      <c r="R1013" s="147">
        <f>R1014</f>
        <v>44448000</v>
      </c>
    </row>
    <row r="1014" spans="1:18" x14ac:dyDescent="0.3">
      <c r="A1014" s="179" t="s">
        <v>369</v>
      </c>
      <c r="B1014" s="149" t="s">
        <v>370</v>
      </c>
      <c r="C1014" s="180"/>
      <c r="D1014" s="180"/>
      <c r="E1014" s="181"/>
      <c r="F1014" s="180"/>
      <c r="G1014" s="180"/>
      <c r="H1014" s="181"/>
      <c r="I1014" s="180"/>
      <c r="J1014" s="180"/>
      <c r="K1014" s="181"/>
      <c r="L1014" s="180"/>
      <c r="M1014" s="180"/>
      <c r="N1014" s="180"/>
      <c r="O1014" s="182">
        <v>0</v>
      </c>
      <c r="P1014" s="182" t="s">
        <v>8</v>
      </c>
      <c r="Q1014" s="182">
        <v>0</v>
      </c>
      <c r="R1014" s="153">
        <f>R1015</f>
        <v>44448000</v>
      </c>
    </row>
    <row r="1015" spans="1:18" x14ac:dyDescent="0.3">
      <c r="A1015" s="183" t="s">
        <v>8</v>
      </c>
      <c r="B1015" s="155" t="s">
        <v>425</v>
      </c>
      <c r="C1015" s="184">
        <v>24</v>
      </c>
      <c r="D1015" s="184" t="s">
        <v>290</v>
      </c>
      <c r="E1015" s="185"/>
      <c r="F1015" s="184"/>
      <c r="G1015" s="184"/>
      <c r="H1015" s="185"/>
      <c r="I1015" s="184"/>
      <c r="J1015" s="184"/>
      <c r="K1015" s="185"/>
      <c r="L1015" s="184"/>
      <c r="M1015" s="184"/>
      <c r="N1015" s="184"/>
      <c r="O1015" s="186">
        <f t="shared" ref="O1015" si="365">PRODUCT(C1015:N1015)</f>
        <v>24</v>
      </c>
      <c r="P1015" s="186" t="s">
        <v>290</v>
      </c>
      <c r="Q1015" s="186">
        <v>1852000</v>
      </c>
      <c r="R1015" s="159">
        <f>O1015*Q1015</f>
        <v>44448000</v>
      </c>
    </row>
    <row r="1016" spans="1:18" ht="28.8" x14ac:dyDescent="0.3">
      <c r="A1016" s="142" t="s">
        <v>201</v>
      </c>
      <c r="B1016" s="143" t="s">
        <v>426</v>
      </c>
      <c r="C1016" s="144"/>
      <c r="D1016" s="144"/>
      <c r="E1016" s="145"/>
      <c r="F1016" s="144"/>
      <c r="G1016" s="144"/>
      <c r="H1016" s="145"/>
      <c r="I1016" s="144"/>
      <c r="J1016" s="144"/>
      <c r="K1016" s="145"/>
      <c r="L1016" s="144"/>
      <c r="M1016" s="144"/>
      <c r="N1016" s="144"/>
      <c r="O1016" s="146">
        <v>0</v>
      </c>
      <c r="P1016" s="146" t="s">
        <v>8</v>
      </c>
      <c r="Q1016" s="146">
        <v>0</v>
      </c>
      <c r="R1016" s="147">
        <f>SUM(R1017,R1019,R1035)</f>
        <v>539664000</v>
      </c>
    </row>
    <row r="1017" spans="1:18" x14ac:dyDescent="0.3">
      <c r="A1017" s="179" t="s">
        <v>427</v>
      </c>
      <c r="B1017" s="149" t="s">
        <v>428</v>
      </c>
      <c r="C1017" s="180"/>
      <c r="D1017" s="180"/>
      <c r="E1017" s="181"/>
      <c r="F1017" s="180"/>
      <c r="G1017" s="180"/>
      <c r="H1017" s="181"/>
      <c r="I1017" s="180"/>
      <c r="J1017" s="180"/>
      <c r="K1017" s="181"/>
      <c r="L1017" s="180"/>
      <c r="M1017" s="180"/>
      <c r="N1017" s="180"/>
      <c r="O1017" s="182">
        <v>0</v>
      </c>
      <c r="P1017" s="182" t="s">
        <v>8</v>
      </c>
      <c r="Q1017" s="182">
        <v>0</v>
      </c>
      <c r="R1017" s="153">
        <f>R1018</f>
        <v>42000000</v>
      </c>
    </row>
    <row r="1018" spans="1:18" x14ac:dyDescent="0.3">
      <c r="A1018" s="183" t="s">
        <v>8</v>
      </c>
      <c r="B1018" s="155" t="s">
        <v>429</v>
      </c>
      <c r="C1018" s="184">
        <v>12</v>
      </c>
      <c r="D1018" s="184" t="s">
        <v>60</v>
      </c>
      <c r="E1018" s="185"/>
      <c r="F1018" s="184"/>
      <c r="G1018" s="184"/>
      <c r="H1018" s="185"/>
      <c r="I1018" s="184"/>
      <c r="J1018" s="184"/>
      <c r="K1018" s="185"/>
      <c r="L1018" s="184"/>
      <c r="M1018" s="184"/>
      <c r="N1018" s="184"/>
      <c r="O1018" s="186">
        <f t="shared" ref="O1018:O1034" si="366">PRODUCT(C1018:N1018)</f>
        <v>12</v>
      </c>
      <c r="P1018" s="186" t="s">
        <v>60</v>
      </c>
      <c r="Q1018" s="186">
        <v>3500000</v>
      </c>
      <c r="R1018" s="159">
        <f>O1018*Q1018</f>
        <v>42000000</v>
      </c>
    </row>
    <row r="1019" spans="1:18" x14ac:dyDescent="0.3">
      <c r="A1019" s="179" t="s">
        <v>430</v>
      </c>
      <c r="B1019" s="149" t="s">
        <v>431</v>
      </c>
      <c r="C1019" s="180"/>
      <c r="D1019" s="180"/>
      <c r="E1019" s="181"/>
      <c r="F1019" s="180"/>
      <c r="G1019" s="180"/>
      <c r="H1019" s="181"/>
      <c r="I1019" s="180"/>
      <c r="J1019" s="180"/>
      <c r="K1019" s="181"/>
      <c r="L1019" s="180"/>
      <c r="M1019" s="180"/>
      <c r="N1019" s="180"/>
      <c r="O1019" s="182">
        <f t="shared" si="366"/>
        <v>0</v>
      </c>
      <c r="P1019" s="182" t="s">
        <v>8</v>
      </c>
      <c r="Q1019" s="182">
        <v>0</v>
      </c>
      <c r="R1019" s="153">
        <f>SUM(R1020:R1034)</f>
        <v>300240000</v>
      </c>
    </row>
    <row r="1020" spans="1:18" ht="43.2" x14ac:dyDescent="0.3">
      <c r="A1020" s="183" t="s">
        <v>8</v>
      </c>
      <c r="B1020" s="155" t="s">
        <v>566</v>
      </c>
      <c r="C1020" s="184">
        <v>1</v>
      </c>
      <c r="D1020" s="184" t="s">
        <v>26</v>
      </c>
      <c r="E1020" s="185" t="s">
        <v>27</v>
      </c>
      <c r="F1020" s="184">
        <v>12</v>
      </c>
      <c r="G1020" s="184" t="s">
        <v>60</v>
      </c>
      <c r="H1020" s="185"/>
      <c r="I1020" s="184"/>
      <c r="J1020" s="184"/>
      <c r="K1020" s="185"/>
      <c r="L1020" s="184"/>
      <c r="M1020" s="184"/>
      <c r="N1020" s="184"/>
      <c r="O1020" s="186">
        <f t="shared" si="366"/>
        <v>12</v>
      </c>
      <c r="P1020" s="186" t="s">
        <v>368</v>
      </c>
      <c r="Q1020" s="186">
        <v>4770000</v>
      </c>
      <c r="R1020" s="159">
        <f t="shared" ref="R1020:R1034" si="367">O1020*Q1020</f>
        <v>57240000</v>
      </c>
    </row>
    <row r="1021" spans="1:18" ht="28.8" x14ac:dyDescent="0.3">
      <c r="A1021" s="183" t="s">
        <v>8</v>
      </c>
      <c r="B1021" s="155" t="s">
        <v>567</v>
      </c>
      <c r="C1021" s="184">
        <v>1</v>
      </c>
      <c r="D1021" s="184" t="s">
        <v>26</v>
      </c>
      <c r="E1021" s="185" t="s">
        <v>27</v>
      </c>
      <c r="F1021" s="184">
        <v>12</v>
      </c>
      <c r="G1021" s="184" t="s">
        <v>60</v>
      </c>
      <c r="H1021" s="185"/>
      <c r="I1021" s="184"/>
      <c r="J1021" s="184"/>
      <c r="K1021" s="185"/>
      <c r="L1021" s="184"/>
      <c r="M1021" s="184"/>
      <c r="N1021" s="184"/>
      <c r="O1021" s="186">
        <f t="shared" si="366"/>
        <v>12</v>
      </c>
      <c r="P1021" s="186" t="s">
        <v>368</v>
      </c>
      <c r="Q1021" s="186">
        <v>4630000</v>
      </c>
      <c r="R1021" s="159">
        <f t="shared" si="367"/>
        <v>55560000</v>
      </c>
    </row>
    <row r="1022" spans="1:18" ht="43.2" x14ac:dyDescent="0.3">
      <c r="A1022" s="183" t="s">
        <v>8</v>
      </c>
      <c r="B1022" s="155" t="s">
        <v>568</v>
      </c>
      <c r="C1022" s="184">
        <v>1</v>
      </c>
      <c r="D1022" s="184" t="s">
        <v>26</v>
      </c>
      <c r="E1022" s="185" t="s">
        <v>27</v>
      </c>
      <c r="F1022" s="184">
        <v>12</v>
      </c>
      <c r="G1022" s="184" t="s">
        <v>60</v>
      </c>
      <c r="H1022" s="185"/>
      <c r="I1022" s="184"/>
      <c r="J1022" s="184"/>
      <c r="K1022" s="185"/>
      <c r="L1022" s="184"/>
      <c r="M1022" s="184"/>
      <c r="N1022" s="184"/>
      <c r="O1022" s="186">
        <f t="shared" si="366"/>
        <v>12</v>
      </c>
      <c r="P1022" s="186" t="s">
        <v>368</v>
      </c>
      <c r="Q1022" s="186">
        <v>2440000</v>
      </c>
      <c r="R1022" s="159">
        <f t="shared" si="367"/>
        <v>29280000</v>
      </c>
    </row>
    <row r="1023" spans="1:18" ht="28.8" x14ac:dyDescent="0.3">
      <c r="A1023" s="183" t="s">
        <v>8</v>
      </c>
      <c r="B1023" s="155" t="s">
        <v>569</v>
      </c>
      <c r="C1023" s="184">
        <v>1</v>
      </c>
      <c r="D1023" s="184" t="s">
        <v>26</v>
      </c>
      <c r="E1023" s="185" t="s">
        <v>27</v>
      </c>
      <c r="F1023" s="184">
        <v>12</v>
      </c>
      <c r="G1023" s="184" t="s">
        <v>60</v>
      </c>
      <c r="H1023" s="185"/>
      <c r="I1023" s="184"/>
      <c r="J1023" s="184"/>
      <c r="K1023" s="185"/>
      <c r="L1023" s="184"/>
      <c r="M1023" s="184"/>
      <c r="N1023" s="184"/>
      <c r="O1023" s="186">
        <f t="shared" si="366"/>
        <v>12</v>
      </c>
      <c r="P1023" s="186" t="s">
        <v>368</v>
      </c>
      <c r="Q1023" s="186">
        <v>2120000</v>
      </c>
      <c r="R1023" s="159">
        <f t="shared" si="367"/>
        <v>25440000</v>
      </c>
    </row>
    <row r="1024" spans="1:18" ht="28.8" x14ac:dyDescent="0.3">
      <c r="A1024" s="183" t="s">
        <v>8</v>
      </c>
      <c r="B1024" s="155" t="s">
        <v>432</v>
      </c>
      <c r="C1024" s="184">
        <v>1</v>
      </c>
      <c r="D1024" s="184" t="s">
        <v>26</v>
      </c>
      <c r="E1024" s="185" t="s">
        <v>27</v>
      </c>
      <c r="F1024" s="184">
        <v>12</v>
      </c>
      <c r="G1024" s="184" t="s">
        <v>60</v>
      </c>
      <c r="H1024" s="185"/>
      <c r="I1024" s="184"/>
      <c r="J1024" s="184"/>
      <c r="K1024" s="185"/>
      <c r="L1024" s="184"/>
      <c r="M1024" s="184"/>
      <c r="N1024" s="184"/>
      <c r="O1024" s="186">
        <f t="shared" si="366"/>
        <v>12</v>
      </c>
      <c r="P1024" s="186" t="s">
        <v>368</v>
      </c>
      <c r="Q1024" s="186">
        <v>420000</v>
      </c>
      <c r="R1024" s="159">
        <f t="shared" si="367"/>
        <v>5040000</v>
      </c>
    </row>
    <row r="1025" spans="1:18" ht="28.8" x14ac:dyDescent="0.3">
      <c r="A1025" s="183" t="s">
        <v>8</v>
      </c>
      <c r="B1025" s="155" t="s">
        <v>570</v>
      </c>
      <c r="C1025" s="184">
        <v>3</v>
      </c>
      <c r="D1025" s="184" t="s">
        <v>26</v>
      </c>
      <c r="E1025" s="185" t="s">
        <v>27</v>
      </c>
      <c r="F1025" s="184">
        <v>12</v>
      </c>
      <c r="G1025" s="184" t="s">
        <v>60</v>
      </c>
      <c r="H1025" s="185"/>
      <c r="I1025" s="184"/>
      <c r="J1025" s="184"/>
      <c r="K1025" s="185"/>
      <c r="L1025" s="184"/>
      <c r="M1025" s="184"/>
      <c r="N1025" s="184"/>
      <c r="O1025" s="186">
        <f t="shared" si="366"/>
        <v>36</v>
      </c>
      <c r="P1025" s="186" t="s">
        <v>368</v>
      </c>
      <c r="Q1025" s="186">
        <v>1580000</v>
      </c>
      <c r="R1025" s="159">
        <f t="shared" si="367"/>
        <v>56880000</v>
      </c>
    </row>
    <row r="1026" spans="1:18" x14ac:dyDescent="0.3">
      <c r="A1026" s="183" t="s">
        <v>8</v>
      </c>
      <c r="B1026" s="155" t="s">
        <v>571</v>
      </c>
      <c r="C1026" s="184">
        <v>1</v>
      </c>
      <c r="D1026" s="184" t="s">
        <v>26</v>
      </c>
      <c r="E1026" s="185" t="s">
        <v>27</v>
      </c>
      <c r="F1026" s="184">
        <v>12</v>
      </c>
      <c r="G1026" s="184" t="s">
        <v>60</v>
      </c>
      <c r="H1026" s="185"/>
      <c r="I1026" s="184"/>
      <c r="J1026" s="184"/>
      <c r="K1026" s="185"/>
      <c r="L1026" s="184"/>
      <c r="M1026" s="184"/>
      <c r="N1026" s="184"/>
      <c r="O1026" s="186">
        <f t="shared" si="366"/>
        <v>12</v>
      </c>
      <c r="P1026" s="186" t="s">
        <v>368</v>
      </c>
      <c r="Q1026" s="186">
        <v>680000</v>
      </c>
      <c r="R1026" s="159">
        <f t="shared" si="367"/>
        <v>8160000</v>
      </c>
    </row>
    <row r="1027" spans="1:18" ht="28.8" x14ac:dyDescent="0.3">
      <c r="A1027" s="183" t="s">
        <v>8</v>
      </c>
      <c r="B1027" s="155" t="s">
        <v>572</v>
      </c>
      <c r="C1027" s="184">
        <v>1</v>
      </c>
      <c r="D1027" s="184" t="s">
        <v>26</v>
      </c>
      <c r="E1027" s="185" t="s">
        <v>27</v>
      </c>
      <c r="F1027" s="184">
        <v>12</v>
      </c>
      <c r="G1027" s="184" t="s">
        <v>60</v>
      </c>
      <c r="H1027" s="185"/>
      <c r="I1027" s="184"/>
      <c r="J1027" s="184"/>
      <c r="K1027" s="185"/>
      <c r="L1027" s="184"/>
      <c r="M1027" s="184"/>
      <c r="N1027" s="184"/>
      <c r="O1027" s="186">
        <f t="shared" si="366"/>
        <v>12</v>
      </c>
      <c r="P1027" s="186" t="s">
        <v>368</v>
      </c>
      <c r="Q1027" s="186">
        <v>420000</v>
      </c>
      <c r="R1027" s="159">
        <f t="shared" si="367"/>
        <v>5040000</v>
      </c>
    </row>
    <row r="1028" spans="1:18" ht="28.8" x14ac:dyDescent="0.3">
      <c r="A1028" s="183" t="s">
        <v>8</v>
      </c>
      <c r="B1028" s="155" t="s">
        <v>573</v>
      </c>
      <c r="C1028" s="184">
        <v>2</v>
      </c>
      <c r="D1028" s="184" t="s">
        <v>26</v>
      </c>
      <c r="E1028" s="185" t="s">
        <v>27</v>
      </c>
      <c r="F1028" s="184">
        <v>12</v>
      </c>
      <c r="G1028" s="184" t="s">
        <v>60</v>
      </c>
      <c r="H1028" s="185"/>
      <c r="I1028" s="184"/>
      <c r="J1028" s="184"/>
      <c r="K1028" s="185"/>
      <c r="L1028" s="184"/>
      <c r="M1028" s="184"/>
      <c r="N1028" s="184"/>
      <c r="O1028" s="186">
        <f t="shared" si="366"/>
        <v>24</v>
      </c>
      <c r="P1028" s="186" t="s">
        <v>368</v>
      </c>
      <c r="Q1028" s="186">
        <v>300000</v>
      </c>
      <c r="R1028" s="159">
        <f t="shared" si="367"/>
        <v>7200000</v>
      </c>
    </row>
    <row r="1029" spans="1:18" x14ac:dyDescent="0.3">
      <c r="A1029" s="183" t="s">
        <v>8</v>
      </c>
      <c r="B1029" s="155" t="s">
        <v>574</v>
      </c>
      <c r="C1029" s="184">
        <v>2</v>
      </c>
      <c r="D1029" s="184" t="s">
        <v>26</v>
      </c>
      <c r="E1029" s="185" t="s">
        <v>27</v>
      </c>
      <c r="F1029" s="184">
        <v>12</v>
      </c>
      <c r="G1029" s="184" t="s">
        <v>60</v>
      </c>
      <c r="H1029" s="185"/>
      <c r="I1029" s="184"/>
      <c r="J1029" s="184"/>
      <c r="K1029" s="185"/>
      <c r="L1029" s="184"/>
      <c r="M1029" s="184"/>
      <c r="N1029" s="184"/>
      <c r="O1029" s="186">
        <f t="shared" si="366"/>
        <v>24</v>
      </c>
      <c r="P1029" s="186" t="s">
        <v>368</v>
      </c>
      <c r="Q1029" s="186">
        <v>250000</v>
      </c>
      <c r="R1029" s="159">
        <f t="shared" si="367"/>
        <v>6000000</v>
      </c>
    </row>
    <row r="1030" spans="1:18" ht="28.8" x14ac:dyDescent="0.3">
      <c r="A1030" s="183" t="s">
        <v>8</v>
      </c>
      <c r="B1030" s="155" t="s">
        <v>575</v>
      </c>
      <c r="C1030" s="184">
        <v>2</v>
      </c>
      <c r="D1030" s="184" t="s">
        <v>26</v>
      </c>
      <c r="E1030" s="185" t="s">
        <v>27</v>
      </c>
      <c r="F1030" s="184">
        <v>12</v>
      </c>
      <c r="G1030" s="184" t="s">
        <v>60</v>
      </c>
      <c r="H1030" s="185"/>
      <c r="I1030" s="184"/>
      <c r="J1030" s="184"/>
      <c r="K1030" s="185"/>
      <c r="L1030" s="184"/>
      <c r="M1030" s="184"/>
      <c r="N1030" s="184"/>
      <c r="O1030" s="186">
        <f t="shared" si="366"/>
        <v>24</v>
      </c>
      <c r="P1030" s="186" t="s">
        <v>368</v>
      </c>
      <c r="Q1030" s="186">
        <v>200000</v>
      </c>
      <c r="R1030" s="159">
        <f t="shared" si="367"/>
        <v>4800000</v>
      </c>
    </row>
    <row r="1031" spans="1:18" x14ac:dyDescent="0.3">
      <c r="A1031" s="183" t="s">
        <v>8</v>
      </c>
      <c r="B1031" s="155" t="s">
        <v>576</v>
      </c>
      <c r="C1031" s="184">
        <v>2</v>
      </c>
      <c r="D1031" s="184" t="s">
        <v>26</v>
      </c>
      <c r="E1031" s="185" t="s">
        <v>27</v>
      </c>
      <c r="F1031" s="184">
        <v>12</v>
      </c>
      <c r="G1031" s="184" t="s">
        <v>60</v>
      </c>
      <c r="H1031" s="185"/>
      <c r="I1031" s="184"/>
      <c r="J1031" s="184"/>
      <c r="K1031" s="185"/>
      <c r="L1031" s="184"/>
      <c r="M1031" s="184"/>
      <c r="N1031" s="184"/>
      <c r="O1031" s="186">
        <f t="shared" si="366"/>
        <v>24</v>
      </c>
      <c r="P1031" s="186" t="s">
        <v>368</v>
      </c>
      <c r="Q1031" s="186">
        <v>750000</v>
      </c>
      <c r="R1031" s="159">
        <f t="shared" si="367"/>
        <v>18000000</v>
      </c>
    </row>
    <row r="1032" spans="1:18" ht="28.8" x14ac:dyDescent="0.3">
      <c r="A1032" s="183" t="s">
        <v>8</v>
      </c>
      <c r="B1032" s="155" t="s">
        <v>577</v>
      </c>
      <c r="C1032" s="184">
        <v>1</v>
      </c>
      <c r="D1032" s="184" t="s">
        <v>26</v>
      </c>
      <c r="E1032" s="185" t="s">
        <v>27</v>
      </c>
      <c r="F1032" s="184">
        <v>12</v>
      </c>
      <c r="G1032" s="184" t="s">
        <v>60</v>
      </c>
      <c r="H1032" s="185"/>
      <c r="I1032" s="184"/>
      <c r="J1032" s="184"/>
      <c r="K1032" s="185"/>
      <c r="L1032" s="184"/>
      <c r="M1032" s="184"/>
      <c r="N1032" s="184"/>
      <c r="O1032" s="186">
        <f t="shared" si="366"/>
        <v>12</v>
      </c>
      <c r="P1032" s="186" t="s">
        <v>368</v>
      </c>
      <c r="Q1032" s="186">
        <v>500000</v>
      </c>
      <c r="R1032" s="159">
        <f t="shared" si="367"/>
        <v>6000000</v>
      </c>
    </row>
    <row r="1033" spans="1:18" ht="28.8" x14ac:dyDescent="0.3">
      <c r="A1033" s="183" t="s">
        <v>8</v>
      </c>
      <c r="B1033" s="155" t="s">
        <v>578</v>
      </c>
      <c r="C1033" s="184">
        <v>2</v>
      </c>
      <c r="D1033" s="184" t="s">
        <v>26</v>
      </c>
      <c r="E1033" s="185" t="s">
        <v>27</v>
      </c>
      <c r="F1033" s="184">
        <v>12</v>
      </c>
      <c r="G1033" s="184" t="s">
        <v>60</v>
      </c>
      <c r="H1033" s="185"/>
      <c r="I1033" s="184"/>
      <c r="J1033" s="184"/>
      <c r="K1033" s="185"/>
      <c r="L1033" s="184"/>
      <c r="M1033" s="184"/>
      <c r="N1033" s="184"/>
      <c r="O1033" s="186">
        <f t="shared" si="366"/>
        <v>24</v>
      </c>
      <c r="P1033" s="186" t="s">
        <v>368</v>
      </c>
      <c r="Q1033" s="186">
        <v>350000</v>
      </c>
      <c r="R1033" s="159">
        <f t="shared" si="367"/>
        <v>8400000</v>
      </c>
    </row>
    <row r="1034" spans="1:18" ht="28.8" x14ac:dyDescent="0.3">
      <c r="A1034" s="183" t="s">
        <v>8</v>
      </c>
      <c r="B1034" s="155" t="s">
        <v>579</v>
      </c>
      <c r="C1034" s="184">
        <v>2</v>
      </c>
      <c r="D1034" s="184" t="s">
        <v>26</v>
      </c>
      <c r="E1034" s="185" t="s">
        <v>27</v>
      </c>
      <c r="F1034" s="184">
        <v>12</v>
      </c>
      <c r="G1034" s="184" t="s">
        <v>60</v>
      </c>
      <c r="H1034" s="185"/>
      <c r="I1034" s="184"/>
      <c r="J1034" s="184"/>
      <c r="K1034" s="185"/>
      <c r="L1034" s="184"/>
      <c r="M1034" s="184"/>
      <c r="N1034" s="184"/>
      <c r="O1034" s="186">
        <f t="shared" si="366"/>
        <v>24</v>
      </c>
      <c r="P1034" s="186" t="s">
        <v>368</v>
      </c>
      <c r="Q1034" s="186">
        <v>300000</v>
      </c>
      <c r="R1034" s="159">
        <f t="shared" si="367"/>
        <v>7200000</v>
      </c>
    </row>
    <row r="1035" spans="1:18" x14ac:dyDescent="0.3">
      <c r="A1035" s="187" t="s">
        <v>193</v>
      </c>
      <c r="B1035" s="188" t="s">
        <v>194</v>
      </c>
      <c r="C1035" s="189"/>
      <c r="D1035" s="189"/>
      <c r="E1035" s="190"/>
      <c r="F1035" s="189"/>
      <c r="G1035" s="189"/>
      <c r="H1035" s="190"/>
      <c r="I1035" s="189"/>
      <c r="J1035" s="189"/>
      <c r="K1035" s="190"/>
      <c r="L1035" s="189"/>
      <c r="M1035" s="189"/>
      <c r="N1035" s="189"/>
      <c r="O1035" s="191">
        <v>0</v>
      </c>
      <c r="P1035" s="191" t="s">
        <v>8</v>
      </c>
      <c r="Q1035" s="191">
        <v>0</v>
      </c>
      <c r="R1035" s="192">
        <f>SUM(R1037:R1039)</f>
        <v>197424000</v>
      </c>
    </row>
    <row r="1036" spans="1:18" ht="28.8" x14ac:dyDescent="0.3">
      <c r="A1036" s="183" t="s">
        <v>8</v>
      </c>
      <c r="B1036" s="155" t="s">
        <v>433</v>
      </c>
      <c r="C1036" s="184"/>
      <c r="D1036" s="184"/>
      <c r="E1036" s="185"/>
      <c r="F1036" s="184"/>
      <c r="G1036" s="184"/>
      <c r="H1036" s="185"/>
      <c r="I1036" s="184"/>
      <c r="J1036" s="184"/>
      <c r="K1036" s="185"/>
      <c r="L1036" s="184"/>
      <c r="M1036" s="184"/>
      <c r="N1036" s="184"/>
      <c r="O1036" s="186">
        <v>0</v>
      </c>
      <c r="P1036" s="186" t="s">
        <v>8</v>
      </c>
      <c r="Q1036" s="186">
        <v>0</v>
      </c>
      <c r="R1036" s="153">
        <f>SUM(R1037:R1039)</f>
        <v>197424000</v>
      </c>
    </row>
    <row r="1037" spans="1:18" x14ac:dyDescent="0.3">
      <c r="A1037" s="183" t="s">
        <v>8</v>
      </c>
      <c r="B1037" s="155" t="s">
        <v>580</v>
      </c>
      <c r="C1037" s="184">
        <v>3</v>
      </c>
      <c r="D1037" s="184" t="s">
        <v>26</v>
      </c>
      <c r="E1037" s="185" t="s">
        <v>27</v>
      </c>
      <c r="F1037" s="156">
        <v>12</v>
      </c>
      <c r="G1037" s="184" t="s">
        <v>78</v>
      </c>
      <c r="H1037" s="185"/>
      <c r="I1037" s="184"/>
      <c r="J1037" s="184"/>
      <c r="K1037" s="185"/>
      <c r="L1037" s="184"/>
      <c r="M1037" s="184"/>
      <c r="N1037" s="184"/>
      <c r="O1037" s="186">
        <f t="shared" ref="O1037:O1039" si="368">PRODUCT(C1037:N1037)</f>
        <v>36</v>
      </c>
      <c r="P1037" s="186" t="s">
        <v>28</v>
      </c>
      <c r="Q1037" s="186">
        <v>2674000</v>
      </c>
      <c r="R1037" s="159">
        <f t="shared" ref="R1037:R1039" si="369">O1037*Q1037</f>
        <v>96264000</v>
      </c>
    </row>
    <row r="1038" spans="1:18" x14ac:dyDescent="0.3">
      <c r="A1038" s="183" t="s">
        <v>8</v>
      </c>
      <c r="B1038" s="155" t="s">
        <v>490</v>
      </c>
      <c r="C1038" s="184">
        <f>C1037</f>
        <v>3</v>
      </c>
      <c r="D1038" s="184" t="s">
        <v>26</v>
      </c>
      <c r="E1038" s="185" t="s">
        <v>27</v>
      </c>
      <c r="F1038" s="156">
        <f>F1037</f>
        <v>12</v>
      </c>
      <c r="G1038" s="184" t="s">
        <v>78</v>
      </c>
      <c r="H1038" s="185" t="s">
        <v>27</v>
      </c>
      <c r="I1038" s="184">
        <v>3</v>
      </c>
      <c r="J1038" s="184" t="s">
        <v>91</v>
      </c>
      <c r="K1038" s="185"/>
      <c r="L1038" s="184"/>
      <c r="M1038" s="184"/>
      <c r="N1038" s="184"/>
      <c r="O1038" s="186">
        <f t="shared" si="368"/>
        <v>108</v>
      </c>
      <c r="P1038" s="186" t="s">
        <v>92</v>
      </c>
      <c r="Q1038" s="186">
        <v>530000</v>
      </c>
      <c r="R1038" s="159">
        <f t="shared" si="369"/>
        <v>57240000</v>
      </c>
    </row>
    <row r="1039" spans="1:18" ht="15" thickBot="1" x14ac:dyDescent="0.35">
      <c r="A1039" s="206" t="s">
        <v>8</v>
      </c>
      <c r="B1039" s="207" t="s">
        <v>489</v>
      </c>
      <c r="C1039" s="208">
        <f>C1038</f>
        <v>3</v>
      </c>
      <c r="D1039" s="208" t="s">
        <v>26</v>
      </c>
      <c r="E1039" s="209" t="s">
        <v>27</v>
      </c>
      <c r="F1039" s="210">
        <f>F1038</f>
        <v>12</v>
      </c>
      <c r="G1039" s="208" t="s">
        <v>78</v>
      </c>
      <c r="H1039" s="209" t="s">
        <v>27</v>
      </c>
      <c r="I1039" s="208">
        <v>2</v>
      </c>
      <c r="J1039" s="208" t="s">
        <v>91</v>
      </c>
      <c r="K1039" s="209"/>
      <c r="L1039" s="208"/>
      <c r="M1039" s="208"/>
      <c r="N1039" s="208"/>
      <c r="O1039" s="211">
        <f t="shared" si="368"/>
        <v>72</v>
      </c>
      <c r="P1039" s="211" t="s">
        <v>92</v>
      </c>
      <c r="Q1039" s="211">
        <v>610000</v>
      </c>
      <c r="R1039" s="212">
        <f t="shared" si="369"/>
        <v>43920000</v>
      </c>
    </row>
  </sheetData>
  <printOptions horizontalCentered="1"/>
  <pageMargins left="0.31496062992125984" right="0.11811023622047245" top="0.35433070866141736" bottom="0.35433070866141736" header="0.31496062992125984" footer="0.31496062992125984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RAB-5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CAK_RYE</dc:creator>
  <cp:lastModifiedBy>CAK_RYE</cp:lastModifiedBy>
  <cp:lastPrinted>2020-09-04T02:32:38Z</cp:lastPrinted>
  <dcterms:created xsi:type="dcterms:W3CDTF">2020-09-03T02:51:07Z</dcterms:created>
  <dcterms:modified xsi:type="dcterms:W3CDTF">2020-09-04T02:44:47Z</dcterms:modified>
</cp:coreProperties>
</file>