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Workbook________"/>
  <mc:AlternateContent xmlns:mc="http://schemas.openxmlformats.org/markup-compatibility/2006">
    <mc:Choice Requires="x15">
      <x15ac:absPath xmlns:x15ac="http://schemas.microsoft.com/office/spreadsheetml/2010/11/ac" url="https://d.docs.live.net/6d34cd6c3ea9453b/Documents/취업/포트폴리오/"/>
    </mc:Choice>
  </mc:AlternateContent>
  <xr:revisionPtr revIDLastSave="404" documentId="11_AD4D066CA252ABDACC1048DEA9A0647349B8DF51" xr6:coauthVersionLast="47" xr6:coauthVersionMax="47" xr10:uidLastSave="{296D26D8-352C-45A3-9453-2F3AA54D19BF}"/>
  <bookViews>
    <workbookView xWindow="28680" yWindow="-120" windowWidth="38640" windowHeight="21120" xr2:uid="{00000000-000D-0000-FFFF-FFFF00000000}"/>
  </bookViews>
  <sheets>
    <sheet name="예산 집행 내역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0" i="1"/>
  <c r="F26" i="1"/>
  <c r="H25" i="1" s="1"/>
  <c r="I25" i="1" s="1"/>
  <c r="E26" i="1"/>
  <c r="F14" i="1" a="1"/>
  <c r="F14" i="1" s="1"/>
  <c r="F12" i="1" a="1"/>
  <c r="F1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3" i="1" a="1"/>
  <c r="F13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3" i="1" a="1"/>
  <c r="F3" i="1" s="1"/>
  <c r="H30" i="1" l="1"/>
  <c r="I3" i="1"/>
  <c r="I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<sst xmlns="http://schemas.openxmlformats.org/spreadsheetml/2006/main" count="56" uniqueCount="50">
  <si>
    <t>항목</t>
  </si>
  <si>
    <t>세부항목</t>
  </si>
  <si>
    <t>단가 (원)</t>
  </si>
  <si>
    <t>금액 (원)</t>
  </si>
  <si>
    <t>집행 계획 (원)</t>
  </si>
  <si>
    <t>집행 소계 (원)</t>
  </si>
  <si>
    <t>계획대비 집행 (비중%)</t>
  </si>
  <si>
    <t>연번</t>
  </si>
  <si>
    <t>Arduino UNO R3</t>
  </si>
  <si>
    <t>Arduino UNO Case</t>
  </si>
  <si>
    <t>초음파 센서</t>
  </si>
  <si>
    <t>초음파 센서 브라켓</t>
  </si>
  <si>
    <t>점퍼 케이블</t>
  </si>
  <si>
    <t>PCB</t>
  </si>
  <si>
    <t>LED (RED)</t>
  </si>
  <si>
    <t>비고</t>
  </si>
  <si>
    <t>9V 망간 건전지</t>
  </si>
  <si>
    <t>9V 알카라인 건전지</t>
  </si>
  <si>
    <t>브레드 보드 (750홀)</t>
  </si>
  <si>
    <t>멀티박스</t>
  </si>
  <si>
    <t>DC 컨넥터</t>
  </si>
  <si>
    <t>USB B Type 케이블</t>
  </si>
  <si>
    <t>저항 세트</t>
  </si>
  <si>
    <t>LED (7 Color)</t>
  </si>
  <si>
    <t>LED (3 Color)</t>
  </si>
  <si>
    <t>유연 납</t>
  </si>
  <si>
    <t>쓰레기통 (소)</t>
  </si>
  <si>
    <t>쓰레기통 (대)</t>
  </si>
  <si>
    <t>배송비</t>
  </si>
  <si>
    <t>점퍼 케이블 일부 누락</t>
  </si>
  <si>
    <t>재료비</t>
  </si>
  <si>
    <t>절연 테이프</t>
  </si>
  <si>
    <t>서보모터 (SG-90)</t>
  </si>
  <si>
    <t>SG-90</t>
  </si>
  <si>
    <t>-</t>
  </si>
  <si>
    <t>수량 (개)</t>
  </si>
  <si>
    <t>과전압으로 인한 파손</t>
  </si>
  <si>
    <t>회의비</t>
  </si>
  <si>
    <t>학댕이 칼국수</t>
  </si>
  <si>
    <t>메가MGC커피</t>
  </si>
  <si>
    <t>빽다방</t>
  </si>
  <si>
    <t>진천짬뽕</t>
  </si>
  <si>
    <t>베스킨라빈스</t>
  </si>
  <si>
    <t>총계</t>
  </si>
  <si>
    <t>주최측과 합의하에 재료비 및 회의비 금액 조정</t>
  </si>
  <si>
    <t>*본 예산 집행표는 실제 구매 내역을 기반으로 작성되었으며, 소모품 항목은 변동 가능성을 고려해 제외하였습니다.</t>
  </si>
  <si>
    <t>3 ~ 4.5V</t>
  </si>
  <si>
    <t>1.8 ~ 3.8V</t>
  </si>
  <si>
    <t>5V 저전압</t>
  </si>
  <si>
    <t>Arduino UNO R3 파손 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</si>
</sst>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₩-412]* #,##0_-;\-[$₩-412]* #,##0_-;_-[$₩-412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2" fontId="0" fillId="0" borderId="2" xfId="0" applyNumberFormat="1" applyBorder="1" applyAlignment="1">
      <alignment horizontal="center" vertical="center"/>
    </xf>
    <xf numFmtId="172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33"/>
  <sheetViews>
    <sheetView showGridLines="0" tabSelected="1" workbookViewId="0">
      <selection activeCell="L23" sqref="L23"/>
    </sheetView>
  </sheetViews>
  <sheetFormatPr defaultRowHeight="15" x14ac:dyDescent="0.25"/>
  <cols>
    <col min="2" max="2" width="15.7109375" customWidth="1"/>
    <col min="3" max="3" width="20.7109375" customWidth="1"/>
    <col min="4" max="8" width="15.7109375" customWidth="1"/>
    <col min="9" max="9" width="25.7109375" customWidth="1"/>
    <col min="10" max="10" width="45.7109375" customWidth="1"/>
  </cols>
  <sheetData>
    <row r="1" spans="1:10" ht="30" customHeight="1" x14ac:dyDescent="0.25">
      <c r="A1" s="17" t="s">
        <v>45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3" t="s">
        <v>7</v>
      </c>
      <c r="B2" s="3" t="s">
        <v>0</v>
      </c>
      <c r="C2" s="3" t="s">
        <v>1</v>
      </c>
      <c r="D2" s="3" t="s">
        <v>35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15</v>
      </c>
    </row>
    <row r="3" spans="1:10" x14ac:dyDescent="0.25">
      <c r="A3" s="15">
        <v>1</v>
      </c>
      <c r="B3" s="15" t="s">
        <v>30</v>
      </c>
      <c r="C3" s="2" t="s">
        <v>8</v>
      </c>
      <c r="D3" s="2">
        <v>2</v>
      </c>
      <c r="E3" s="4">
        <v>38700</v>
      </c>
      <c r="F3" s="4" cm="1">
        <f t="array" ref="F3">MMULT($D3,$E3)</f>
        <v>77400</v>
      </c>
      <c r="G3" s="10">
        <v>325000</v>
      </c>
      <c r="H3" s="10">
        <f>SUM(F3:F24)</f>
        <v>278940</v>
      </c>
      <c r="I3" s="12">
        <f>H3/G30</f>
        <v>0.55788000000000004</v>
      </c>
      <c r="J3" s="2" t="s">
        <v>48</v>
      </c>
    </row>
    <row r="4" spans="1:10" x14ac:dyDescent="0.25">
      <c r="A4" s="16"/>
      <c r="B4" s="16"/>
      <c r="C4" s="2" t="s">
        <v>9</v>
      </c>
      <c r="D4" s="2">
        <v>1</v>
      </c>
      <c r="E4" s="4">
        <v>1320</v>
      </c>
      <c r="F4" s="4" cm="1">
        <f t="array" ref="F4">MMULT($D4,$E4)</f>
        <v>1320</v>
      </c>
      <c r="G4" s="11"/>
      <c r="H4" s="1"/>
      <c r="I4" s="13"/>
      <c r="J4" s="2" t="s">
        <v>49</v>
      </c>
    </row>
    <row r="5" spans="1:10" x14ac:dyDescent="0.25">
      <c r="A5" s="16"/>
      <c r="B5" s="16"/>
      <c r="C5" s="2" t="s">
        <v>10</v>
      </c>
      <c r="D5" s="2">
        <v>4</v>
      </c>
      <c r="E5" s="4">
        <v>1100</v>
      </c>
      <c r="F5" s="4" cm="1">
        <f t="array" ref="F5">MMULT($D5,$E5)</f>
        <v>4400</v>
      </c>
      <c r="G5" s="11"/>
      <c r="H5" s="1"/>
      <c r="I5" s="13"/>
      <c r="J5" s="2"/>
    </row>
    <row r="6" spans="1:10" x14ac:dyDescent="0.25">
      <c r="A6" s="16"/>
      <c r="B6" s="16"/>
      <c r="C6" s="2" t="s">
        <v>11</v>
      </c>
      <c r="D6" s="2">
        <v>3</v>
      </c>
      <c r="E6" s="4">
        <v>2000</v>
      </c>
      <c r="F6" s="4" cm="1">
        <f t="array" ref="F6">MMULT($D6,$E6)</f>
        <v>6000</v>
      </c>
      <c r="G6" s="11"/>
      <c r="H6" s="1"/>
      <c r="I6" s="13"/>
      <c r="J6" s="2"/>
    </row>
    <row r="7" spans="1:10" x14ac:dyDescent="0.25">
      <c r="A7" s="16"/>
      <c r="B7" s="16"/>
      <c r="C7" s="2" t="s">
        <v>12</v>
      </c>
      <c r="D7" s="2">
        <v>5</v>
      </c>
      <c r="E7" s="4">
        <v>3000</v>
      </c>
      <c r="F7" s="4" cm="1">
        <f t="array" ref="F7">MMULT($D7,$E7)</f>
        <v>15000</v>
      </c>
      <c r="G7" s="11"/>
      <c r="H7" s="1"/>
      <c r="I7" s="13"/>
      <c r="J7" s="2"/>
    </row>
    <row r="8" spans="1:10" x14ac:dyDescent="0.25">
      <c r="A8" s="16"/>
      <c r="B8" s="16"/>
      <c r="C8" s="2" t="s">
        <v>13</v>
      </c>
      <c r="D8" s="2">
        <v>3</v>
      </c>
      <c r="E8" s="4">
        <v>9500</v>
      </c>
      <c r="F8" s="4" cm="1">
        <f t="array" ref="F8">MMULT($D8,$E8)</f>
        <v>28500</v>
      </c>
      <c r="G8" s="11"/>
      <c r="H8" s="1"/>
      <c r="I8" s="13"/>
      <c r="J8" s="2"/>
    </row>
    <row r="9" spans="1:10" x14ac:dyDescent="0.25">
      <c r="A9" s="16"/>
      <c r="B9" s="16"/>
      <c r="C9" s="2" t="s">
        <v>14</v>
      </c>
      <c r="D9" s="2">
        <v>3</v>
      </c>
      <c r="E9" s="4">
        <v>330</v>
      </c>
      <c r="F9" s="4" cm="1">
        <f t="array" ref="F9">MMULT($D9,$E9)</f>
        <v>990</v>
      </c>
      <c r="G9" s="11"/>
      <c r="H9" s="1"/>
      <c r="I9" s="13"/>
      <c r="J9" s="2" t="s">
        <v>36</v>
      </c>
    </row>
    <row r="10" spans="1:10" x14ac:dyDescent="0.25">
      <c r="A10" s="16"/>
      <c r="B10" s="16"/>
      <c r="C10" s="2" t="s">
        <v>16</v>
      </c>
      <c r="D10" s="2">
        <v>9</v>
      </c>
      <c r="E10" s="4">
        <v>2000</v>
      </c>
      <c r="F10" s="4" cm="1">
        <f t="array" ref="F10">MMULT($D10,$E10)</f>
        <v>18000</v>
      </c>
      <c r="G10" s="11"/>
      <c r="H10" s="1"/>
      <c r="I10" s="13"/>
      <c r="J10" s="2"/>
    </row>
    <row r="11" spans="1:10" x14ac:dyDescent="0.25">
      <c r="A11" s="16"/>
      <c r="B11" s="16"/>
      <c r="C11" s="2" t="s">
        <v>17</v>
      </c>
      <c r="D11" s="2">
        <v>2</v>
      </c>
      <c r="E11" s="4">
        <v>6300</v>
      </c>
      <c r="F11" s="4" cm="1">
        <f t="array" ref="F11">MMULT($D11,$E11)</f>
        <v>12600</v>
      </c>
      <c r="G11" s="11"/>
      <c r="H11" s="1"/>
      <c r="I11" s="13"/>
      <c r="J11" s="2"/>
    </row>
    <row r="12" spans="1:10" x14ac:dyDescent="0.25">
      <c r="A12" s="16"/>
      <c r="B12" s="16"/>
      <c r="C12" s="2" t="s">
        <v>18</v>
      </c>
      <c r="D12" s="2">
        <v>1</v>
      </c>
      <c r="E12" s="4">
        <v>8500</v>
      </c>
      <c r="F12" s="4" cm="1">
        <f t="array" ref="F12">MMULT($D12,$E12)</f>
        <v>8500</v>
      </c>
      <c r="G12" s="11"/>
      <c r="H12" s="1"/>
      <c r="I12" s="13"/>
      <c r="J12" s="2"/>
    </row>
    <row r="13" spans="1:10" x14ac:dyDescent="0.25">
      <c r="A13" s="16"/>
      <c r="B13" s="16"/>
      <c r="C13" s="2" t="s">
        <v>31</v>
      </c>
      <c r="D13" s="2">
        <v>3</v>
      </c>
      <c r="E13" s="4">
        <v>770</v>
      </c>
      <c r="F13" s="4" cm="1">
        <f t="array" ref="F13">MMULT($D13,$E13)</f>
        <v>2310</v>
      </c>
      <c r="G13" s="11"/>
      <c r="H13" s="1"/>
      <c r="I13" s="13"/>
      <c r="J13" s="2"/>
    </row>
    <row r="14" spans="1:10" x14ac:dyDescent="0.25">
      <c r="A14" s="16"/>
      <c r="B14" s="16"/>
      <c r="C14" s="2" t="s">
        <v>32</v>
      </c>
      <c r="D14" s="2">
        <v>3</v>
      </c>
      <c r="E14" s="4">
        <v>2200</v>
      </c>
      <c r="F14" s="4" cm="1">
        <f t="array" ref="F14">MMULT($D14,$E14)</f>
        <v>6600</v>
      </c>
      <c r="G14" s="11"/>
      <c r="H14" s="1"/>
      <c r="I14" s="13"/>
      <c r="J14" s="2" t="s">
        <v>33</v>
      </c>
    </row>
    <row r="15" spans="1:10" x14ac:dyDescent="0.25">
      <c r="A15" s="16"/>
      <c r="B15" s="16"/>
      <c r="C15" s="2" t="s">
        <v>19</v>
      </c>
      <c r="D15" s="2">
        <v>1</v>
      </c>
      <c r="E15" s="4">
        <v>15000</v>
      </c>
      <c r="F15" s="4" cm="1">
        <f t="array" ref="F15">MMULT($D15,$E15)</f>
        <v>15000</v>
      </c>
      <c r="G15" s="11"/>
      <c r="H15" s="1"/>
      <c r="I15" s="13"/>
      <c r="J15" s="2"/>
    </row>
    <row r="16" spans="1:10" x14ac:dyDescent="0.25">
      <c r="A16" s="16"/>
      <c r="B16" s="16"/>
      <c r="C16" s="2" t="s">
        <v>20</v>
      </c>
      <c r="D16" s="2">
        <v>2</v>
      </c>
      <c r="E16" s="4">
        <v>1760</v>
      </c>
      <c r="F16" s="4" cm="1">
        <f t="array" ref="F16">MMULT($D16,$E16)</f>
        <v>3520</v>
      </c>
      <c r="G16" s="11"/>
      <c r="H16" s="1"/>
      <c r="I16" s="13"/>
      <c r="J16" s="2"/>
    </row>
    <row r="17" spans="1:10" x14ac:dyDescent="0.25">
      <c r="A17" s="16"/>
      <c r="B17" s="16"/>
      <c r="C17" s="2" t="s">
        <v>21</v>
      </c>
      <c r="D17" s="2">
        <v>2</v>
      </c>
      <c r="E17" s="4">
        <v>1100</v>
      </c>
      <c r="F17" s="4" cm="1">
        <f t="array" ref="F17">MMULT($D17,$E17)</f>
        <v>2200</v>
      </c>
      <c r="G17" s="11"/>
      <c r="H17" s="1"/>
      <c r="I17" s="13"/>
      <c r="J17" s="2"/>
    </row>
    <row r="18" spans="1:10" x14ac:dyDescent="0.25">
      <c r="A18" s="16"/>
      <c r="B18" s="16"/>
      <c r="C18" s="2" t="s">
        <v>22</v>
      </c>
      <c r="D18" s="2">
        <v>1</v>
      </c>
      <c r="E18" s="4">
        <v>11000</v>
      </c>
      <c r="F18" s="4" cm="1">
        <f t="array" ref="F18">MMULT($D18,$E18)</f>
        <v>11000</v>
      </c>
      <c r="G18" s="11"/>
      <c r="H18" s="1"/>
      <c r="I18" s="13"/>
      <c r="J18" s="2"/>
    </row>
    <row r="19" spans="1:10" x14ac:dyDescent="0.25">
      <c r="A19" s="16"/>
      <c r="B19" s="16"/>
      <c r="C19" s="2" t="s">
        <v>23</v>
      </c>
      <c r="D19" s="2">
        <v>5</v>
      </c>
      <c r="E19" s="4">
        <v>3300</v>
      </c>
      <c r="F19" s="4" cm="1">
        <f t="array" ref="F19">MMULT($D19,$E19)</f>
        <v>16500</v>
      </c>
      <c r="G19" s="11"/>
      <c r="H19" s="1"/>
      <c r="I19" s="13"/>
      <c r="J19" s="2" t="s">
        <v>46</v>
      </c>
    </row>
    <row r="20" spans="1:10" x14ac:dyDescent="0.25">
      <c r="A20" s="16"/>
      <c r="B20" s="16"/>
      <c r="C20" s="2" t="s">
        <v>24</v>
      </c>
      <c r="D20" s="2">
        <v>5</v>
      </c>
      <c r="E20" s="4">
        <v>2900</v>
      </c>
      <c r="F20" s="4" cm="1">
        <f t="array" ref="F20">MMULT($D20,$E20)</f>
        <v>14500</v>
      </c>
      <c r="G20" s="11"/>
      <c r="H20" s="1"/>
      <c r="I20" s="13"/>
      <c r="J20" s="2" t="s">
        <v>47</v>
      </c>
    </row>
    <row r="21" spans="1:10" x14ac:dyDescent="0.25">
      <c r="A21" s="16"/>
      <c r="B21" s="16"/>
      <c r="C21" s="2" t="s">
        <v>25</v>
      </c>
      <c r="D21" s="2">
        <v>1</v>
      </c>
      <c r="E21" s="4">
        <v>9900</v>
      </c>
      <c r="F21" s="4" cm="1">
        <f t="array" ref="F21">MMULT($D21,$E21)</f>
        <v>9900</v>
      </c>
      <c r="G21" s="11"/>
      <c r="H21" s="1"/>
      <c r="I21" s="13"/>
      <c r="J21" s="2"/>
    </row>
    <row r="22" spans="1:10" x14ac:dyDescent="0.25">
      <c r="A22" s="16"/>
      <c r="B22" s="16"/>
      <c r="C22" s="2" t="s">
        <v>26</v>
      </c>
      <c r="D22" s="2">
        <v>2</v>
      </c>
      <c r="E22" s="4">
        <v>3000</v>
      </c>
      <c r="F22" s="4" cm="1">
        <f t="array" ref="F22">MMULT($D22,$E22)</f>
        <v>6000</v>
      </c>
      <c r="G22" s="11"/>
      <c r="H22" s="1"/>
      <c r="I22" s="13"/>
      <c r="J22" s="2"/>
    </row>
    <row r="23" spans="1:10" x14ac:dyDescent="0.25">
      <c r="A23" s="16"/>
      <c r="B23" s="16"/>
      <c r="C23" s="2" t="s">
        <v>27</v>
      </c>
      <c r="D23" s="2">
        <v>2</v>
      </c>
      <c r="E23" s="4">
        <v>5000</v>
      </c>
      <c r="F23" s="4" cm="1">
        <f t="array" ref="F23">MMULT($D23,$E23)</f>
        <v>10000</v>
      </c>
      <c r="G23" s="11"/>
      <c r="H23" s="1"/>
      <c r="I23" s="13"/>
      <c r="J23" s="2"/>
    </row>
    <row r="24" spans="1:10" x14ac:dyDescent="0.25">
      <c r="A24" s="16"/>
      <c r="B24" s="16"/>
      <c r="C24" s="2" t="s">
        <v>28</v>
      </c>
      <c r="D24" s="2" t="s">
        <v>34</v>
      </c>
      <c r="E24" s="4" t="s">
        <v>34</v>
      </c>
      <c r="F24" s="4">
        <v>8700</v>
      </c>
      <c r="G24" s="11"/>
      <c r="H24" s="1"/>
      <c r="I24" s="13"/>
      <c r="J24" s="2" t="s">
        <v>29</v>
      </c>
    </row>
    <row r="25" spans="1:10" x14ac:dyDescent="0.25">
      <c r="A25" s="15">
        <v>2</v>
      </c>
      <c r="B25" s="15" t="s">
        <v>37</v>
      </c>
      <c r="C25" s="2" t="s">
        <v>38</v>
      </c>
      <c r="D25" s="2" t="s">
        <v>34</v>
      </c>
      <c r="E25" s="5">
        <v>9000</v>
      </c>
      <c r="F25" s="5">
        <v>36000</v>
      </c>
      <c r="G25" s="10">
        <v>175000</v>
      </c>
      <c r="H25" s="10">
        <f>SUM(F25:F29)</f>
        <v>170600</v>
      </c>
      <c r="I25" s="12">
        <f>H25/G30</f>
        <v>0.3412</v>
      </c>
      <c r="J25" s="2"/>
    </row>
    <row r="26" spans="1:10" x14ac:dyDescent="0.25">
      <c r="A26" s="16"/>
      <c r="B26" s="16"/>
      <c r="C26" s="6" t="s">
        <v>39</v>
      </c>
      <c r="D26" s="2" t="s">
        <v>34</v>
      </c>
      <c r="E26" s="4">
        <f>SUM(16200+16700+15800+15700)</f>
        <v>64400</v>
      </c>
      <c r="F26" s="4">
        <f>SUM(16200+16700+15800+15700)</f>
        <v>64400</v>
      </c>
      <c r="G26" s="11"/>
      <c r="H26" s="1"/>
      <c r="I26" s="13"/>
      <c r="J26" s="2"/>
    </row>
    <row r="27" spans="1:10" x14ac:dyDescent="0.25">
      <c r="A27" s="16"/>
      <c r="B27" s="16"/>
      <c r="C27" s="6" t="s">
        <v>40</v>
      </c>
      <c r="D27" s="2" t="s">
        <v>34</v>
      </c>
      <c r="E27" s="4">
        <v>16400</v>
      </c>
      <c r="F27" s="4">
        <v>16400</v>
      </c>
      <c r="G27" s="11"/>
      <c r="H27" s="1"/>
      <c r="I27" s="13"/>
      <c r="J27" s="2"/>
    </row>
    <row r="28" spans="1:10" x14ac:dyDescent="0.25">
      <c r="A28" s="16"/>
      <c r="B28" s="16"/>
      <c r="C28" s="6" t="s">
        <v>41</v>
      </c>
      <c r="D28" s="2" t="s">
        <v>34</v>
      </c>
      <c r="E28" s="4">
        <v>9000</v>
      </c>
      <c r="F28" s="4">
        <v>36000</v>
      </c>
      <c r="G28" s="11"/>
      <c r="H28" s="1"/>
      <c r="I28" s="13"/>
      <c r="J28" s="2"/>
    </row>
    <row r="29" spans="1:10" x14ac:dyDescent="0.25">
      <c r="A29" s="16"/>
      <c r="B29" s="16"/>
      <c r="C29" s="6" t="s">
        <v>42</v>
      </c>
      <c r="D29" s="2" t="s">
        <v>34</v>
      </c>
      <c r="E29" s="4">
        <v>17800</v>
      </c>
      <c r="F29" s="4">
        <v>17800</v>
      </c>
      <c r="G29" s="11"/>
      <c r="H29" s="1"/>
      <c r="I29" s="13"/>
      <c r="J29" s="2"/>
    </row>
    <row r="30" spans="1:10" ht="24.75" customHeight="1" x14ac:dyDescent="0.25">
      <c r="A30" s="7" t="s">
        <v>43</v>
      </c>
      <c r="B30" s="8"/>
      <c r="C30" s="8"/>
      <c r="D30" s="8"/>
      <c r="E30" s="9"/>
      <c r="F30" s="2"/>
      <c r="G30" s="4">
        <f>SUM(G$3:G$29)</f>
        <v>500000</v>
      </c>
      <c r="H30" s="4">
        <f>SUM(H$3:H$29)</f>
        <v>449540</v>
      </c>
      <c r="I30" s="14">
        <f>SUM(I3:I29)</f>
        <v>0.8990800000000001</v>
      </c>
      <c r="J30" s="2" t="s">
        <v>44</v>
      </c>
    </row>
    <row r="32" spans="1:10" hidden="1" x14ac:dyDescent="0.25"/>
    <row r="33" hidden="1" x14ac:dyDescent="0.25"/>
  </sheetData>
  <mergeCells count="12">
    <mergeCell ref="A1:J1"/>
    <mergeCell ref="B25:B29"/>
    <mergeCell ref="A25:A29"/>
    <mergeCell ref="G25:G29"/>
    <mergeCell ref="H25:H29"/>
    <mergeCell ref="I25:I29"/>
    <mergeCell ref="A30:E30"/>
    <mergeCell ref="A3:A24"/>
    <mergeCell ref="B3:B24"/>
    <mergeCell ref="G3:G24"/>
    <mergeCell ref="H3:H24"/>
    <mergeCell ref="I3:I24"/>
  </mergeCells>
  <dataValidations count="2">
    <dataValidation type="list" allowBlank="1" showInputMessage="1" showErrorMessage="1" sqref="C3:C24" xr:uid="{BE41157F-78B7-481D-BBE8-C704454CC8B0}">
      <formula1>$C$3:$C$24</formula1>
    </dataValidation>
    <dataValidation type="list" allowBlank="1" showInputMessage="1" showErrorMessage="1" sqref="C25:C29" xr:uid="{77BEAA62-57DC-4AB0-A694-E51412B5B1CF}">
      <formula1>$C$25:$C$29</formula1>
    </dataValidation>
  </dataValidations>
  <pageMargins left="0.25" right="0.25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9C59-AEAF-42EE-A630-202F8F0786B9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예산 집행 내역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최건우</dc:creator>
  <cp:lastModifiedBy>건우 최</cp:lastModifiedBy>
  <cp:lastPrinted>2025-09-28T14:44:48Z</cp:lastPrinted>
  <dcterms:created xsi:type="dcterms:W3CDTF">2015-06-05T18:19:34Z</dcterms:created>
  <dcterms:modified xsi:type="dcterms:W3CDTF">2025-09-28T14:45:29Z</dcterms:modified>
</cp:coreProperties>
</file>