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igre" sheetId="1" state="visible" r:id="rId2"/>
    <sheet name="NoirBlancAlterne" sheetId="2" state="visible" r:id="rId3"/>
    <sheet name="NoirBlancContinu" sheetId="3" state="visible" r:id="rId4"/>
    <sheet name="Degrad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<sst xmlns="http://schemas.openxmlformats.org/spreadsheetml/2006/main" count="145" uniqueCount="27">
  <si>
    <t xml:space="preserve">Taille initiale : </t>
  </si>
  <si>
    <t xml:space="preserve">Predictif + huffman</t>
  </si>
  <si>
    <t xml:space="preserve">Pair Octets</t>
  </si>
  <si>
    <t xml:space="preserve">Taille compressée</t>
  </si>
  <si>
    <t xml:space="preserve">Temps execution</t>
  </si>
  <si>
    <t xml:space="preserve">Taille : 2</t>
  </si>
  <si>
    <t xml:space="preserve">Taille : 4</t>
  </si>
  <si>
    <t xml:space="preserve">Pair Octet</t>
  </si>
  <si>
    <t xml:space="preserve">Predictif</t>
  </si>
  <si>
    <t xml:space="preserve">Taille : 8</t>
  </si>
  <si>
    <t xml:space="preserve">Taille : 16</t>
  </si>
  <si>
    <t xml:space="preserve">Taille : 32</t>
  </si>
  <si>
    <t xml:space="preserve">Taille : 64</t>
  </si>
  <si>
    <t xml:space="preserve">Taille : 128</t>
  </si>
  <si>
    <t xml:space="preserve">Taille : 256</t>
  </si>
  <si>
    <t xml:space="preserve">Taille : 512</t>
  </si>
  <si>
    <t xml:space="preserve">Taille : 1024</t>
  </si>
  <si>
    <t xml:space="preserve">Taille : 2047</t>
  </si>
  <si>
    <t xml:space="preserve">Taille : 4095</t>
  </si>
  <si>
    <t xml:space="preserve">Taille : 8191</t>
  </si>
  <si>
    <t xml:space="preserve">Taille : 16383</t>
  </si>
  <si>
    <t xml:space="preserve">Taille : 32767</t>
  </si>
  <si>
    <t xml:space="preserve">Taille : 65535</t>
  </si>
  <si>
    <t xml:space="preserve">Taille : 2^17-1</t>
  </si>
  <si>
    <t xml:space="preserve">Taille : 2^18 – 1</t>
  </si>
  <si>
    <t xml:space="preserve">Taille : 2^19-1</t>
  </si>
  <si>
    <t xml:space="preserve">Taille : 2^20-1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</si>
</sst>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6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0" width="22"/>
    <col collapsed="false" customWidth="true" hidden="false" outlineLevel="0" max="3" min="3" style="0" width="26.5"/>
    <col collapsed="false" customWidth="true" hidden="false" outlineLevel="0" max="4" min="4" style="0" width="24.5"/>
    <col collapsed="false" customWidth="true" hidden="false" outlineLevel="0" max="1025" min="5" style="0" width="10.49"/>
  </cols>
  <sheetData>
    <row r="3" customFormat="false" ht="16" hidden="false" customHeight="false" outlineLevel="0" collapsed="false">
      <c r="B3" s="0" t="s">
        <v>0</v>
      </c>
      <c r="C3" s="0" t="n">
        <f aca="false">33024</f>
        <v>33024</v>
      </c>
    </row>
    <row r="6" customFormat="false" ht="16" hidden="false" customHeight="false" outlineLevel="0" collapsed="false">
      <c r="C6" s="0" t="s">
        <v>1</v>
      </c>
      <c r="D6" s="0" t="s">
        <v>2</v>
      </c>
    </row>
    <row r="7" customFormat="false" ht="16" hidden="false" customHeight="false" outlineLevel="0" collapsed="false">
      <c r="B7" s="0" t="s">
        <v>3</v>
      </c>
      <c r="C7" s="0" t="n">
        <f aca="false">17669</f>
        <v>17669</v>
      </c>
      <c r="D7" s="0" t="n">
        <f aca="false">8724</f>
        <v>8724</v>
      </c>
    </row>
    <row r="8" customFormat="false" ht="16" hidden="false" customHeight="false" outlineLevel="0" collapsed="false">
      <c r="B8" s="0" t="s">
        <v>4</v>
      </c>
      <c r="C8" s="0" t="n">
        <f aca="false">0.4</f>
        <v>0.4</v>
      </c>
      <c r="D8" s="0" t="n">
        <f aca="false">1880.54</f>
        <v>1880.54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J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0" activeCellId="0" sqref="J10"/>
    </sheetView>
  </sheetViews>
  <sheetFormatPr defaultRowHeight="16" zeroHeight="false" outlineLevelRow="0" outlineLevelCol="0"/>
  <cols>
    <col collapsed="false" customWidth="true" hidden="false" outlineLevel="0" max="2" min="1" style="0" width="10.49"/>
    <col collapsed="false" customWidth="true" hidden="false" outlineLevel="0" max="3" min="3" style="0" width="25"/>
    <col collapsed="false" customWidth="true" hidden="false" outlineLevel="0" max="4" min="4" style="0" width="17"/>
    <col collapsed="false" customWidth="true" hidden="false" outlineLevel="0" max="5" min="5" style="0" width="23.83"/>
    <col collapsed="false" customWidth="true" hidden="false" outlineLevel="0" max="7" min="6" style="0" width="10.49"/>
    <col collapsed="false" customWidth="true" hidden="false" outlineLevel="0" max="8" min="8" style="0" width="19.66"/>
    <col collapsed="false" customWidth="true" hidden="false" outlineLevel="0" max="9" min="9" style="0" width="19"/>
    <col collapsed="false" customWidth="true" hidden="false" outlineLevel="0" max="10" min="10" style="0" width="18.83"/>
    <col collapsed="false" customWidth="true" hidden="false" outlineLevel="0" max="1025" min="11" style="0" width="10.49"/>
  </cols>
  <sheetData>
    <row r="4" customFormat="false" ht="16" hidden="false" customHeight="false" outlineLevel="0" collapsed="false">
      <c r="C4" s="0" t="s">
        <v>0</v>
      </c>
      <c r="D4" s="0" t="n">
        <f aca="false">33020</f>
        <v>33020</v>
      </c>
      <c r="H4" s="0" t="s">
        <v>0</v>
      </c>
      <c r="I4" s="0" t="n">
        <f aca="false">90</f>
        <v>90</v>
      </c>
    </row>
    <row r="7" customFormat="false" ht="16" hidden="false" customHeight="false" outlineLevel="0" collapsed="false">
      <c r="D7" s="0" t="s">
        <v>1</v>
      </c>
      <c r="E7" s="0" t="s">
        <v>2</v>
      </c>
      <c r="I7" s="0" t="s">
        <v>1</v>
      </c>
      <c r="J7" s="0" t="s">
        <v>2</v>
      </c>
    </row>
    <row r="8" customFormat="false" ht="16" hidden="false" customHeight="false" outlineLevel="0" collapsed="false">
      <c r="C8" s="0" t="s">
        <v>3</v>
      </c>
      <c r="D8" s="0" t="n">
        <f aca="false">33020</f>
        <v>33020</v>
      </c>
      <c r="E8" s="0" t="n">
        <f aca="false">8</f>
        <v>8</v>
      </c>
      <c r="H8" s="0" t="s">
        <v>3</v>
      </c>
      <c r="I8" s="0" t="n">
        <f aca="false">90</f>
        <v>90</v>
      </c>
      <c r="J8" s="0" t="n">
        <f aca="false">5</f>
        <v>5</v>
      </c>
    </row>
    <row r="9" customFormat="false" ht="16" hidden="false" customHeight="false" outlineLevel="0" collapsed="false">
      <c r="C9" s="0" t="s">
        <v>4</v>
      </c>
      <c r="D9" s="0" t="n">
        <f aca="false">1.34485</f>
        <v>1.34485</v>
      </c>
      <c r="E9" s="0" t="n">
        <f aca="false">0.2498</f>
        <v>0.2498</v>
      </c>
      <c r="H9" s="0" t="s">
        <v>4</v>
      </c>
      <c r="I9" s="0" t="n">
        <f aca="false">0.22321</f>
        <v>0.22321</v>
      </c>
      <c r="J9" s="0" t="n">
        <f aca="false">0.00178</f>
        <v>0.00178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I95"/>
  <sheetViews>
    <sheetView showFormulas="false" showGridLines="true" showRowColHeaders="true" showZeros="true" rightToLeft="false" tabSelected="true" showOutlineSymbols="true" defaultGridColor="true" view="normal" topLeftCell="A74" colorId="64" zoomScale="100" zoomScaleNormal="100" zoomScalePageLayoutView="100" workbookViewId="0">
      <selection pane="topLeft" activeCell="B96" activeCellId="0" sqref="B96"/>
    </sheetView>
  </sheetViews>
  <sheetFormatPr defaultRowHeight="16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0" width="21"/>
    <col collapsed="false" customWidth="true" hidden="false" outlineLevel="0" max="3" min="3" style="0" width="21.34"/>
    <col collapsed="false" customWidth="true" hidden="false" outlineLevel="0" max="4" min="4" style="0" width="18.83"/>
    <col collapsed="false" customWidth="true" hidden="false" outlineLevel="0" max="6" min="5" style="0" width="10.49"/>
    <col collapsed="false" customWidth="true" hidden="false" outlineLevel="0" max="7" min="7" style="0" width="19.16"/>
    <col collapsed="false" customWidth="true" hidden="false" outlineLevel="0" max="8" min="8" style="0" width="22.83"/>
    <col collapsed="false" customWidth="true" hidden="false" outlineLevel="0" max="9" min="9" style="0" width="16.5"/>
    <col collapsed="false" customWidth="true" hidden="false" outlineLevel="0" max="1025" min="10" style="0" width="10.49"/>
  </cols>
  <sheetData>
    <row r="4" customFormat="false" ht="16" hidden="false" customHeight="false" outlineLevel="0" collapsed="false">
      <c r="B4" s="0" t="s">
        <v>0</v>
      </c>
      <c r="C4" s="0" t="n">
        <f aca="false">33020</f>
        <v>33020</v>
      </c>
      <c r="G4" s="0" t="s">
        <v>0</v>
      </c>
      <c r="H4" s="0" t="n">
        <f aca="false">90</f>
        <v>90</v>
      </c>
    </row>
    <row r="7" customFormat="false" ht="16" hidden="false" customHeight="false" outlineLevel="0" collapsed="false">
      <c r="C7" s="0" t="s">
        <v>1</v>
      </c>
      <c r="D7" s="0" t="s">
        <v>2</v>
      </c>
      <c r="H7" s="0" t="s">
        <v>1</v>
      </c>
      <c r="I7" s="0" t="s">
        <v>2</v>
      </c>
    </row>
    <row r="8" customFormat="false" ht="16" hidden="false" customHeight="false" outlineLevel="0" collapsed="false">
      <c r="B8" s="0" t="s">
        <v>3</v>
      </c>
      <c r="C8" s="0" t="n">
        <f aca="false">33020</f>
        <v>33020</v>
      </c>
      <c r="D8" s="0" t="n">
        <f aca="false">16</f>
        <v>16</v>
      </c>
      <c r="G8" s="0" t="s">
        <v>3</v>
      </c>
      <c r="H8" s="0" t="n">
        <f aca="false">114</f>
        <v>114</v>
      </c>
      <c r="I8" s="0" t="n">
        <f aca="false">10</f>
        <v>10</v>
      </c>
    </row>
    <row r="9" customFormat="false" ht="16" hidden="false" customHeight="false" outlineLevel="0" collapsed="false">
      <c r="B9" s="0" t="s">
        <v>4</v>
      </c>
      <c r="C9" s="0" t="n">
        <f aca="false">1.17671</f>
        <v>1.17671</v>
      </c>
      <c r="D9" s="0" t="n">
        <f aca="false">0.60958</f>
        <v>0.60958</v>
      </c>
      <c r="G9" s="0" t="s">
        <v>4</v>
      </c>
      <c r="H9" s="0" t="n">
        <f aca="false">0.23677</f>
        <v>0.23677</v>
      </c>
      <c r="I9" s="0" t="n">
        <f aca="false">0.005</f>
        <v>0.005</v>
      </c>
    </row>
    <row r="15" customFormat="false" ht="15" hidden="false" customHeight="false" outlineLevel="0" collapsed="false">
      <c r="B15" s="0" t="s">
        <v>0</v>
      </c>
      <c r="C15" s="0" t="n">
        <v>2000000</v>
      </c>
      <c r="G15" s="0" t="s">
        <v>0</v>
      </c>
      <c r="H15" s="0" t="n">
        <v>1000000</v>
      </c>
    </row>
    <row r="18" customFormat="false" ht="15" hidden="false" customHeight="false" outlineLevel="0" collapsed="false">
      <c r="C18" s="0" t="s">
        <v>1</v>
      </c>
      <c r="D18" s="0" t="s">
        <v>2</v>
      </c>
      <c r="H18" s="0" t="s">
        <v>1</v>
      </c>
      <c r="I18" s="0" t="s">
        <v>2</v>
      </c>
    </row>
    <row r="19" customFormat="false" ht="15" hidden="false" customHeight="false" outlineLevel="0" collapsed="false">
      <c r="B19" s="0" t="s">
        <v>3</v>
      </c>
      <c r="C19" s="0" t="n">
        <f aca="false">2000000</f>
        <v>2000000</v>
      </c>
      <c r="D19" s="0" t="n">
        <f aca="false">16</f>
        <v>16</v>
      </c>
      <c r="G19" s="0" t="s">
        <v>3</v>
      </c>
      <c r="H19" s="0" t="n">
        <f aca="false">1000000</f>
        <v>1000000</v>
      </c>
      <c r="I19" s="0" t="n">
        <f aca="false">16</f>
        <v>16</v>
      </c>
    </row>
    <row r="20" customFormat="false" ht="15" hidden="false" customHeight="false" outlineLevel="0" collapsed="false">
      <c r="B20" s="0" t="s">
        <v>4</v>
      </c>
      <c r="C20" s="0" t="n">
        <f aca="false">46.45</f>
        <v>46.45</v>
      </c>
      <c r="D20" s="0" t="n">
        <f aca="false">64.883</f>
        <v>64.883</v>
      </c>
      <c r="G20" s="0" t="s">
        <v>4</v>
      </c>
      <c r="H20" s="0" t="n">
        <f aca="false">35.0289</f>
        <v>35.0289</v>
      </c>
      <c r="I20" s="0" t="n">
        <f aca="false">31.537</f>
        <v>31.537</v>
      </c>
    </row>
    <row r="24" customFormat="false" ht="15" hidden="false" customHeight="false" outlineLevel="0" collapsed="false">
      <c r="B24" s="0" t="s">
        <v>0</v>
      </c>
      <c r="C24" s="0" t="n">
        <v>200000</v>
      </c>
    </row>
    <row r="27" customFormat="false" ht="15" hidden="false" customHeight="false" outlineLevel="0" collapsed="false">
      <c r="C27" s="0" t="s">
        <v>1</v>
      </c>
      <c r="D27" s="0" t="s">
        <v>2</v>
      </c>
    </row>
    <row r="28" customFormat="false" ht="15" hidden="false" customHeight="false" outlineLevel="0" collapsed="false">
      <c r="B28" s="0" t="s">
        <v>3</v>
      </c>
      <c r="C28" s="0" t="n">
        <f aca="false">200000</f>
        <v>200000</v>
      </c>
      <c r="D28" s="0" t="n">
        <f aca="false">14</f>
        <v>14</v>
      </c>
    </row>
    <row r="29" customFormat="false" ht="15" hidden="false" customHeight="false" outlineLevel="0" collapsed="false">
      <c r="B29" s="0" t="s">
        <v>4</v>
      </c>
      <c r="C29" s="0" t="n">
        <f aca="false">6.34</f>
        <v>6.34</v>
      </c>
      <c r="D29" s="0" t="n">
        <f aca="false">6.088</f>
        <v>6.088</v>
      </c>
    </row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>
      <c r="B37" s="0" t="s">
        <v>5</v>
      </c>
      <c r="G37" s="0" t="s">
        <v>6</v>
      </c>
    </row>
    <row r="38" customFormat="false" ht="15" hidden="false" customHeight="false" outlineLevel="0" collapsed="false">
      <c r="C38" s="0" t="s">
        <v>7</v>
      </c>
      <c r="D38" s="0" t="s">
        <v>8</v>
      </c>
      <c r="H38" s="1" t="s">
        <v>7</v>
      </c>
      <c r="I38" s="0" t="s">
        <v>8</v>
      </c>
    </row>
    <row r="39" customFormat="false" ht="15" hidden="false" customHeight="false" outlineLevel="0" collapsed="false">
      <c r="B39" s="0" t="s">
        <v>3</v>
      </c>
      <c r="C39" s="0" t="n">
        <f aca="false">2</f>
        <v>2</v>
      </c>
      <c r="D39" s="0" t="n">
        <f aca="false">1</f>
        <v>1</v>
      </c>
      <c r="G39" s="0" t="s">
        <v>3</v>
      </c>
      <c r="H39" s="0" t="n">
        <f aca="false">4</f>
        <v>4</v>
      </c>
      <c r="I39" s="0" t="n">
        <f aca="false">4</f>
        <v>4</v>
      </c>
    </row>
    <row r="40" customFormat="false" ht="15" hidden="false" customHeight="false" outlineLevel="0" collapsed="false">
      <c r="B40" s="0" t="s">
        <v>4</v>
      </c>
      <c r="C40" s="0" t="n">
        <f aca="false">4.697*10^(-5)</f>
        <v>4.697E-005</v>
      </c>
      <c r="D40" s="0" t="n">
        <f aca="false">1.79</f>
        <v>1.79</v>
      </c>
      <c r="G40" s="0" t="s">
        <v>4</v>
      </c>
      <c r="H40" s="0" t="n">
        <f aca="false">7.2*10^(-5)</f>
        <v>7.2E-005</v>
      </c>
      <c r="I40" s="0" t="n">
        <f aca="false">1.83</f>
        <v>1.83</v>
      </c>
    </row>
    <row r="44" customFormat="false" ht="15" hidden="false" customHeight="false" outlineLevel="0" collapsed="false">
      <c r="B44" s="0" t="s">
        <v>9</v>
      </c>
      <c r="G44" s="0" t="s">
        <v>10</v>
      </c>
    </row>
    <row r="45" customFormat="false" ht="15" hidden="false" customHeight="false" outlineLevel="0" collapsed="false">
      <c r="C45" s="1" t="s">
        <v>7</v>
      </c>
      <c r="D45" s="1" t="s">
        <v>1</v>
      </c>
      <c r="H45" s="1" t="s">
        <v>7</v>
      </c>
      <c r="I45" s="1" t="s">
        <v>1</v>
      </c>
    </row>
    <row r="46" customFormat="false" ht="15" hidden="false" customHeight="false" outlineLevel="0" collapsed="false">
      <c r="B46" s="0" t="s">
        <v>3</v>
      </c>
      <c r="C46" s="0" t="n">
        <f aca="false">4</f>
        <v>4</v>
      </c>
      <c r="D46" s="0" t="n">
        <f aca="false">8</f>
        <v>8</v>
      </c>
      <c r="G46" s="0" t="s">
        <v>3</v>
      </c>
      <c r="H46" s="0" t="n">
        <f aca="false">4</f>
        <v>4</v>
      </c>
      <c r="I46" s="0" t="n">
        <f aca="false">16</f>
        <v>16</v>
      </c>
    </row>
    <row r="47" customFormat="false" ht="15" hidden="false" customHeight="false" outlineLevel="0" collapsed="false">
      <c r="B47" s="0" t="s">
        <v>4</v>
      </c>
      <c r="C47" s="0" t="n">
        <f aca="false">0.00015</f>
        <v>0.00015</v>
      </c>
      <c r="D47" s="0" t="n">
        <v>1.77</v>
      </c>
      <c r="G47" s="0" t="s">
        <v>4</v>
      </c>
      <c r="H47" s="0" t="n">
        <f aca="false">0.00038</f>
        <v>0.00038</v>
      </c>
      <c r="I47" s="0" t="n">
        <f aca="false">1.867</f>
        <v>1.867</v>
      </c>
    </row>
    <row r="50" customFormat="false" ht="15" hidden="false" customHeight="false" outlineLevel="0" collapsed="false">
      <c r="B50" s="0" t="s">
        <v>11</v>
      </c>
      <c r="G50" s="0" t="s">
        <v>12</v>
      </c>
    </row>
    <row r="51" customFormat="false" ht="15" hidden="false" customHeight="false" outlineLevel="0" collapsed="false">
      <c r="C51" s="1" t="s">
        <v>7</v>
      </c>
      <c r="D51" s="1" t="s">
        <v>1</v>
      </c>
      <c r="H51" s="1" t="s">
        <v>7</v>
      </c>
      <c r="I51" s="1" t="s">
        <v>1</v>
      </c>
    </row>
    <row r="52" customFormat="false" ht="15" hidden="false" customHeight="false" outlineLevel="0" collapsed="false">
      <c r="B52" s="0" t="s">
        <v>3</v>
      </c>
      <c r="C52" s="0" t="n">
        <f aca="false">4</f>
        <v>4</v>
      </c>
      <c r="D52" s="0" t="n">
        <f aca="false">32</f>
        <v>32</v>
      </c>
      <c r="G52" s="0" t="s">
        <v>3</v>
      </c>
      <c r="H52" s="0" t="n">
        <f aca="false">4</f>
        <v>4</v>
      </c>
      <c r="I52" s="0" t="n">
        <f aca="false">64</f>
        <v>64</v>
      </c>
    </row>
    <row r="53" customFormat="false" ht="15" hidden="false" customHeight="false" outlineLevel="0" collapsed="false">
      <c r="B53" s="0" t="s">
        <v>4</v>
      </c>
      <c r="C53" s="0" t="n">
        <f aca="false">0.0007</f>
        <v>0.0007</v>
      </c>
      <c r="D53" s="0" t="n">
        <f aca="false">1.75</f>
        <v>1.75</v>
      </c>
      <c r="G53" s="0" t="s">
        <v>4</v>
      </c>
      <c r="H53" s="0" t="n">
        <f aca="false">0.00119</f>
        <v>0.00119</v>
      </c>
      <c r="I53" s="0" t="n">
        <f aca="false">1.78</f>
        <v>1.78</v>
      </c>
    </row>
    <row r="56" customFormat="false" ht="15" hidden="false" customHeight="false" outlineLevel="0" collapsed="false">
      <c r="B56" s="0" t="s">
        <v>13</v>
      </c>
      <c r="G56" s="0" t="s">
        <v>14</v>
      </c>
    </row>
    <row r="57" customFormat="false" ht="15" hidden="false" customHeight="false" outlineLevel="0" collapsed="false">
      <c r="C57" s="1" t="s">
        <v>7</v>
      </c>
      <c r="D57" s="1" t="s">
        <v>1</v>
      </c>
      <c r="H57" s="1" t="s">
        <v>7</v>
      </c>
      <c r="I57" s="1" t="s">
        <v>1</v>
      </c>
    </row>
    <row r="58" customFormat="false" ht="15" hidden="false" customHeight="false" outlineLevel="0" collapsed="false">
      <c r="B58" s="0" t="s">
        <v>3</v>
      </c>
      <c r="C58" s="0" t="n">
        <f aca="false">4</f>
        <v>4</v>
      </c>
      <c r="D58" s="0" t="n">
        <f aca="false">128</f>
        <v>128</v>
      </c>
      <c r="G58" s="0" t="s">
        <v>3</v>
      </c>
      <c r="H58" s="0" t="n">
        <f aca="false">4</f>
        <v>4</v>
      </c>
      <c r="I58" s="0" t="n">
        <f aca="false">256</f>
        <v>256</v>
      </c>
    </row>
    <row r="59" customFormat="false" ht="15" hidden="false" customHeight="false" outlineLevel="0" collapsed="false">
      <c r="B59" s="0" t="s">
        <v>4</v>
      </c>
      <c r="C59" s="0" t="n">
        <f aca="false">0.0017</f>
        <v>0.0017</v>
      </c>
      <c r="D59" s="0" t="n">
        <f aca="false">1.77</f>
        <v>1.77</v>
      </c>
      <c r="G59" s="0" t="s">
        <v>4</v>
      </c>
      <c r="H59" s="0" t="n">
        <f aca="false">0.003</f>
        <v>0.003</v>
      </c>
      <c r="I59" s="0" t="n">
        <f aca="false">1.78</f>
        <v>1.78</v>
      </c>
    </row>
    <row r="62" customFormat="false" ht="15" hidden="false" customHeight="false" outlineLevel="0" collapsed="false">
      <c r="B62" s="0" t="s">
        <v>15</v>
      </c>
      <c r="G62" s="0" t="s">
        <v>16</v>
      </c>
    </row>
    <row r="63" customFormat="false" ht="15" hidden="false" customHeight="false" outlineLevel="0" collapsed="false">
      <c r="C63" s="1" t="s">
        <v>7</v>
      </c>
      <c r="D63" s="1" t="s">
        <v>1</v>
      </c>
      <c r="H63" s="1" t="s">
        <v>7</v>
      </c>
      <c r="I63" s="1" t="s">
        <v>1</v>
      </c>
    </row>
    <row r="64" customFormat="false" ht="15" hidden="false" customHeight="false" outlineLevel="0" collapsed="false">
      <c r="B64" s="0" t="s">
        <v>3</v>
      </c>
      <c r="C64" s="0" t="n">
        <f aca="false">4</f>
        <v>4</v>
      </c>
      <c r="D64" s="0" t="n">
        <f aca="false">4</f>
        <v>4</v>
      </c>
      <c r="G64" s="0" t="s">
        <v>3</v>
      </c>
      <c r="H64" s="0" t="n">
        <f aca="false">4</f>
        <v>4</v>
      </c>
      <c r="I64" s="0" t="n">
        <f aca="false">1024</f>
        <v>1024</v>
      </c>
    </row>
    <row r="65" customFormat="false" ht="15" hidden="false" customHeight="false" outlineLevel="0" collapsed="false">
      <c r="B65" s="0" t="s">
        <v>4</v>
      </c>
      <c r="C65" s="0" t="n">
        <f aca="false">0.0058</f>
        <v>0.0058</v>
      </c>
      <c r="D65" s="0" t="n">
        <f aca="false">1.79</f>
        <v>1.79</v>
      </c>
      <c r="G65" s="0" t="s">
        <v>4</v>
      </c>
      <c r="H65" s="0" t="n">
        <f aca="false">0.012</f>
        <v>0.012</v>
      </c>
      <c r="I65" s="0" t="n">
        <f aca="false">1.8</f>
        <v>1.8</v>
      </c>
    </row>
    <row r="67" customFormat="false" ht="15" hidden="false" customHeight="false" outlineLevel="0" collapsed="false">
      <c r="B67" s="0" t="s">
        <v>17</v>
      </c>
      <c r="G67" s="0" t="s">
        <v>18</v>
      </c>
    </row>
    <row r="68" customFormat="false" ht="15" hidden="false" customHeight="false" outlineLevel="0" collapsed="false">
      <c r="C68" s="1" t="s">
        <v>7</v>
      </c>
      <c r="D68" s="1" t="s">
        <v>1</v>
      </c>
      <c r="H68" s="1" t="s">
        <v>7</v>
      </c>
      <c r="I68" s="1" t="s">
        <v>1</v>
      </c>
    </row>
    <row r="69" customFormat="false" ht="15" hidden="false" customHeight="false" outlineLevel="0" collapsed="false">
      <c r="B69" s="0" t="s">
        <v>3</v>
      </c>
      <c r="C69" s="0" t="n">
        <f aca="false">13</f>
        <v>13</v>
      </c>
      <c r="D69" s="0" t="n">
        <f aca="false">2047</f>
        <v>2047</v>
      </c>
      <c r="G69" s="0" t="s">
        <v>3</v>
      </c>
      <c r="H69" s="0" t="n">
        <f aca="false">13</f>
        <v>13</v>
      </c>
      <c r="I69" s="0" t="n">
        <f aca="false">4095</f>
        <v>4095</v>
      </c>
    </row>
    <row r="70" customFormat="false" ht="15" hidden="false" customHeight="false" outlineLevel="0" collapsed="false">
      <c r="B70" s="0" t="s">
        <v>4</v>
      </c>
      <c r="C70" s="0" t="n">
        <f aca="false">0.02379</f>
        <v>0.02379</v>
      </c>
      <c r="D70" s="0" t="n">
        <f aca="false">1.87</f>
        <v>1.87</v>
      </c>
      <c r="G70" s="0" t="s">
        <v>4</v>
      </c>
      <c r="H70" s="0" t="n">
        <f aca="false">0.068</f>
        <v>0.068</v>
      </c>
      <c r="I70" s="0" t="n">
        <f aca="false">1.81</f>
        <v>1.81</v>
      </c>
    </row>
    <row r="73" customFormat="false" ht="15" hidden="false" customHeight="false" outlineLevel="0" collapsed="false">
      <c r="B73" s="0" t="s">
        <v>19</v>
      </c>
      <c r="G73" s="0" t="s">
        <v>20</v>
      </c>
    </row>
    <row r="74" customFormat="false" ht="15" hidden="false" customHeight="false" outlineLevel="0" collapsed="false">
      <c r="C74" s="1" t="s">
        <v>7</v>
      </c>
      <c r="D74" s="1" t="s">
        <v>1</v>
      </c>
      <c r="H74" s="1" t="s">
        <v>7</v>
      </c>
      <c r="I74" s="1" t="s">
        <v>1</v>
      </c>
    </row>
    <row r="75" customFormat="false" ht="15" hidden="false" customHeight="false" outlineLevel="0" collapsed="false">
      <c r="B75" s="0" t="s">
        <v>3</v>
      </c>
      <c r="C75" s="0" t="n">
        <f aca="false">15</f>
        <v>15</v>
      </c>
      <c r="D75" s="0" t="n">
        <f aca="false">8191</f>
        <v>8191</v>
      </c>
      <c r="G75" s="0" t="s">
        <v>3</v>
      </c>
      <c r="H75" s="0" t="n">
        <f aca="false">16</f>
        <v>16</v>
      </c>
      <c r="I75" s="0" t="n">
        <f aca="false">16383</f>
        <v>16383</v>
      </c>
    </row>
    <row r="76" customFormat="false" ht="15" hidden="false" customHeight="false" outlineLevel="0" collapsed="false">
      <c r="B76" s="0" t="s">
        <v>4</v>
      </c>
      <c r="C76" s="0" t="n">
        <f aca="false">0.12346</f>
        <v>0.12346</v>
      </c>
      <c r="D76" s="0" t="n">
        <f aca="false">1.86</f>
        <v>1.86</v>
      </c>
      <c r="G76" s="0" t="s">
        <v>4</v>
      </c>
      <c r="H76" s="0" t="n">
        <f aca="false">0.2379</f>
        <v>0.2379</v>
      </c>
      <c r="I76" s="0" t="n">
        <f aca="false">2.03</f>
        <v>2.03</v>
      </c>
    </row>
    <row r="79" customFormat="false" ht="15" hidden="false" customHeight="false" outlineLevel="0" collapsed="false">
      <c r="B79" s="0" t="s">
        <v>21</v>
      </c>
    </row>
    <row r="80" customFormat="false" ht="15" hidden="false" customHeight="false" outlineLevel="0" collapsed="false">
      <c r="C80" s="1" t="s">
        <v>7</v>
      </c>
      <c r="D80" s="1" t="s">
        <v>1</v>
      </c>
      <c r="G80" s="0" t="s">
        <v>22</v>
      </c>
    </row>
    <row r="81" customFormat="false" ht="15" hidden="false" customHeight="false" outlineLevel="0" collapsed="false">
      <c r="B81" s="0" t="s">
        <v>3</v>
      </c>
      <c r="C81" s="0" t="n">
        <f aca="false">17</f>
        <v>17</v>
      </c>
      <c r="D81" s="0" t="n">
        <f aca="false">32767</f>
        <v>32767</v>
      </c>
      <c r="H81" s="1" t="s">
        <v>7</v>
      </c>
      <c r="I81" s="1" t="s">
        <v>1</v>
      </c>
    </row>
    <row r="82" customFormat="false" ht="15" hidden="false" customHeight="false" outlineLevel="0" collapsed="false">
      <c r="B82" s="0" t="s">
        <v>4</v>
      </c>
      <c r="C82" s="0" t="n">
        <f aca="false">0.4</f>
        <v>0.4</v>
      </c>
      <c r="D82" s="0" t="n">
        <f aca="false">2.23</f>
        <v>2.23</v>
      </c>
      <c r="G82" s="0" t="s">
        <v>3</v>
      </c>
      <c r="H82" s="0" t="n">
        <f aca="false">18</f>
        <v>18</v>
      </c>
      <c r="I82" s="0" t="n">
        <f aca="false">65535</f>
        <v>65535</v>
      </c>
    </row>
    <row r="83" customFormat="false" ht="15" hidden="false" customHeight="false" outlineLevel="0" collapsed="false">
      <c r="G83" s="0" t="s">
        <v>4</v>
      </c>
      <c r="H83" s="0" t="n">
        <f aca="false">0.97</f>
        <v>0.97</v>
      </c>
      <c r="I83" s="0" t="n">
        <f aca="false">2.75</f>
        <v>2.75</v>
      </c>
    </row>
    <row r="84" customFormat="false" ht="15" hidden="false" customHeight="false" outlineLevel="0" collapsed="false">
      <c r="B84" s="0" t="s">
        <v>23</v>
      </c>
    </row>
    <row r="85" customFormat="false" ht="15" hidden="false" customHeight="false" outlineLevel="0" collapsed="false">
      <c r="C85" s="1" t="s">
        <v>7</v>
      </c>
      <c r="D85" s="1" t="s">
        <v>1</v>
      </c>
      <c r="G85" s="0" t="s">
        <v>24</v>
      </c>
    </row>
    <row r="86" customFormat="false" ht="15" hidden="false" customHeight="false" outlineLevel="0" collapsed="false">
      <c r="B86" s="0" t="s">
        <v>3</v>
      </c>
      <c r="C86" s="0" t="n">
        <f aca="false">19</f>
        <v>19</v>
      </c>
      <c r="D86" s="0" t="n">
        <f aca="false">2^17-1</f>
        <v>131071</v>
      </c>
      <c r="H86" s="0" t="s">
        <v>7</v>
      </c>
      <c r="I86" s="1" t="s">
        <v>1</v>
      </c>
    </row>
    <row r="87" customFormat="false" ht="15" hidden="false" customHeight="false" outlineLevel="0" collapsed="false">
      <c r="B87" s="0" t="s">
        <v>4</v>
      </c>
      <c r="C87" s="0" t="n">
        <f aca="false">1.74</f>
        <v>1.74</v>
      </c>
      <c r="D87" s="0" t="n">
        <f aca="false">4.3</f>
        <v>4.3</v>
      </c>
      <c r="G87" s="0" t="s">
        <v>3</v>
      </c>
      <c r="H87" s="0" t="n">
        <f aca="false">20</f>
        <v>20</v>
      </c>
      <c r="I87" s="0" t="n">
        <f aca="false">2^18-1</f>
        <v>262143</v>
      </c>
    </row>
    <row r="88" customFormat="false" ht="15" hidden="false" customHeight="false" outlineLevel="0" collapsed="false">
      <c r="G88" s="0" t="s">
        <v>4</v>
      </c>
      <c r="H88" s="0" t="n">
        <f aca="false">3.27</f>
        <v>3.27</v>
      </c>
      <c r="I88" s="0" t="n">
        <f aca="false">5.86</f>
        <v>5.86</v>
      </c>
    </row>
    <row r="92" customFormat="false" ht="15" hidden="false" customHeight="false" outlineLevel="0" collapsed="false">
      <c r="B92" s="0" t="s">
        <v>25</v>
      </c>
      <c r="G92" s="0" t="s">
        <v>26</v>
      </c>
    </row>
    <row r="93" customFormat="false" ht="15" hidden="false" customHeight="false" outlineLevel="0" collapsed="false">
      <c r="C93" s="1" t="s">
        <v>7</v>
      </c>
      <c r="D93" s="1" t="s">
        <v>1</v>
      </c>
      <c r="H93" s="1" t="s">
        <v>7</v>
      </c>
      <c r="I93" s="1" t="s">
        <v>1</v>
      </c>
    </row>
    <row r="94" customFormat="false" ht="15" hidden="false" customHeight="false" outlineLevel="0" collapsed="false">
      <c r="B94" s="0" t="s">
        <v>3</v>
      </c>
      <c r="C94" s="0" t="n">
        <f aca="false">21</f>
        <v>21</v>
      </c>
      <c r="D94" s="0" t="n">
        <f aca="false">4</f>
        <v>4</v>
      </c>
      <c r="G94" s="0" t="s">
        <v>3</v>
      </c>
      <c r="H94" s="0" t="n">
        <f aca="false">22</f>
        <v>22</v>
      </c>
      <c r="I94" s="0" t="n">
        <f aca="false">4</f>
        <v>4</v>
      </c>
    </row>
    <row r="95" customFormat="false" ht="15" hidden="false" customHeight="false" outlineLevel="0" collapsed="false">
      <c r="B95" s="0" t="s">
        <v>4</v>
      </c>
      <c r="C95" s="0" t="n">
        <f aca="false">6.54</f>
        <v>6.54</v>
      </c>
      <c r="D95" s="0" t="n">
        <f aca="false">14.95</f>
        <v>14.95</v>
      </c>
      <c r="G95" s="0" t="s">
        <v>4</v>
      </c>
      <c r="H95" s="0" t="n">
        <f aca="false">15.02</f>
        <v>15.02</v>
      </c>
      <c r="I95" s="0" t="n">
        <f aca="false">17.54</f>
        <v>17.54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6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0" width="17.33"/>
    <col collapsed="false" customWidth="true" hidden="false" outlineLevel="0" max="3" min="3" style="0" width="21"/>
    <col collapsed="false" customWidth="true" hidden="false" outlineLevel="0" max="4" min="4" style="0" width="21.66"/>
    <col collapsed="false" customWidth="true" hidden="false" outlineLevel="0" max="1025" min="5" style="0" width="10.49"/>
  </cols>
  <sheetData>
    <row r="4" customFormat="false" ht="16" hidden="false" customHeight="false" outlineLevel="0" collapsed="false">
      <c r="B4" s="0" t="s">
        <v>0</v>
      </c>
      <c r="C4" s="0" t="n">
        <f aca="false">49152</f>
        <v>49152</v>
      </c>
    </row>
    <row r="7" customFormat="false" ht="16" hidden="false" customHeight="false" outlineLevel="0" collapsed="false">
      <c r="C7" s="0" t="s">
        <v>1</v>
      </c>
      <c r="D7" s="0" t="s">
        <v>2</v>
      </c>
    </row>
    <row r="8" customFormat="false" ht="16" hidden="false" customHeight="false" outlineLevel="0" collapsed="false">
      <c r="B8" s="0" t="s">
        <v>3</v>
      </c>
      <c r="C8" s="0" t="n">
        <f aca="false">18807</f>
        <v>18807</v>
      </c>
      <c r="D8" s="0" t="n">
        <f aca="false">8352</f>
        <v>8352</v>
      </c>
    </row>
    <row r="9" customFormat="false" ht="16" hidden="false" customHeight="false" outlineLevel="0" collapsed="false">
      <c r="B9" s="0" t="s">
        <v>4</v>
      </c>
      <c r="C9" s="0" t="n">
        <f aca="false">0.38237</f>
        <v>0.38237</v>
      </c>
      <c r="D9" s="0" t="n">
        <f aca="false">2490.66</f>
        <v>2490.66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2019-01-27T22:13:59Z</dcterms:created>
  <dc:creator>Microsoft Office User</dc:creator>
  <dc:description/>
  <dc:language>fr-FR</dc:language>
  <cp:lastModifiedBy/>
  <dcterms:modified xsi:type="dcterms:W3CDTF">2019-01-29T17:37:37Z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